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17.50.31\全庁\060010-zaiseika\000000MASTER\（か）各種調査物\30\照会\0470-4310115公営企業に係る経営比較分析表（平成29年度決算）の分析等について（依頼）\04回答\"/>
    </mc:Choice>
  </mc:AlternateContent>
  <workbookProtection workbookAlgorithmName="SHA-512" workbookHashValue="ZW4WYqGFtWw4oPqJw4hIu9wwxdK1dDDeApeRFhvT84R0UUxHk8QAqg0nul8kqOoLoUeORSe+39eR2Js9/9IYKQ==" workbookSaltValue="W8yvmsUm3Enc5lp/3Lz+ww==" workbookSpinCount="100000" lockStructure="1"/>
  <bookViews>
    <workbookView xWindow="0" yWindow="0" windowWidth="20490" windowHeight="738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<sst xmlns="http://schemas.openxmlformats.org/spreadsheetml/2006/main" count="232" uniqueCount="120">
  <si>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</si>
  <si>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</si>
  <si>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</si>
  <si>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</si>
  <si>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</si>
  <si>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</si>
  <si>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</si>
  <si>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</si>
  <si>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</si>
  <si>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</si>
  <si>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</si>
  <si>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</si>
  <si>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</si>
  <si>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</si>
  <si>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</si>
  <si>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</si>
  <si>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</si>
  <si>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</si>
  <si>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</si>
  <si>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</si>
  <si>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</si>
  <si>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</si>
  <si>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</si>
  <si>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</si>
  <si>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</si>
  <si>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</si>
  <si>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</si>
  <si>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</si>
  <si>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</si>
  <si>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</si>
  <si>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</si>
  <si>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</si>
  <si>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</si>
  <si>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</si>
  <si>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</si>
  <si>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</si>
  <si>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</si>
  <si>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</si>
  <si>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</si>
  <si>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</si>
  <si>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</si>
  <si>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</si>
  <si>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</si>
  <si>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</si>
  <si>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</si>
  <si>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</si>
  <si>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</si>
  <si>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</si>
  <si>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</si>
  <si>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</si>
  <si>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</si>
  <si>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</si>
  <si>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</si>
  <si>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</si>
  <si>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</si>
  <si>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</si>
  <si>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</si>
  <si>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</si>
  <si>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</si>
  <si>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</si>
  <si>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</si>
  <si>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</si>
  <si>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</si>
  <si>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</si>
  <si>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</si>
  <si>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</si>
  <si>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</si>
  <si>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</si>
  <si>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</si>
  <si>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</si>
  <si>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</si>
  <si>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</si>
  <si>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</si>
  <si>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</si>
  <si>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</si>
  <si>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</si>
  <si>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</si>
  <si>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</si>
  <si>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</si>
  <si>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</si>
  <si>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</si>
  <si>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</si>
  <si>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</si>
  <si>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</si>
  <si>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</si>
  <si>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</si>
  <si>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</si>
  <si>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</si>
  <si>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</si>
  <si>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</si>
  <si>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</si>
  <si>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</si>
  <si>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</si>
  <si>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</si>
  <si>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</si>
  <si>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</si>
  <si>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</si>
  <si>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</si>
  <si>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</si>
  <si>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</si>
  <si>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</si>
  <si>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</si>
  <si>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</si>
  <si>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</si>
  <si>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</si>
  <si>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三原市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</si>
  <si>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</si>
  <si>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</si>
  <si>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</si>
  <si>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</si>
  <si>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</si>
  <si>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</si>
  <si>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</si>
  <si>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</si>
  <si>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</si>
  <si>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</si>
  <si>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</si>
  <si>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のうち，償却対象資産の償却状況を示しており，100％に近いほど老朽化が進んでいることになります。特記事項により未償却残高の多い施設を所有することとなったため，前年度よりも率が下がっています。
②全体の管路に対する法定耐用年数を超えた管路の割合を示しており，高い数値ほど法定耐用年数を超えた管路を保有していることになります。三原市は，類似団体と比べ，H26までは低い数値で推移していましたが，40年前の拡張期に整備した管路が法定耐用年数を超えたため，高い割合となっています。
③全体の管路に対する単年度で更新した管路の割合を示しており，明確な基準はありません。平成29年度は老朽管更新工事の割合が高かったため，類似団体と比べ，高い数値となっています。
　以上の指標分析から，三原市は管路経年化率が高く，計画的な管路更新を図る必要があります。</t>
    <rPh sb="55" eb="57">
      <t>トッキ</t>
    </rPh>
    <rPh sb="57" eb="59">
      <t>ジコウ</t>
    </rPh>
    <rPh sb="62" eb="63">
      <t>ミ</t>
    </rPh>
    <rPh sb="63" eb="65">
      <t>ショウキャク</t>
    </rPh>
    <rPh sb="65" eb="67">
      <t>ザンダカ</t>
    </rPh>
    <rPh sb="68" eb="69">
      <t>オオ</t>
    </rPh>
    <rPh sb="70" eb="72">
      <t>シセツ</t>
    </rPh>
    <rPh sb="73" eb="75">
      <t>ショユウ</t>
    </rPh>
    <rPh sb="86" eb="89">
      <t>ゼンネンド</t>
    </rPh>
    <rPh sb="92" eb="93">
      <t>リツ</t>
    </rPh>
    <rPh sb="94" eb="95">
      <t>サ</t>
    </rPh>
    <rPh sb="286" eb="288">
      <t>ヘイセイ</t>
    </rPh>
    <rPh sb="290" eb="292">
      <t>ネンド</t>
    </rPh>
    <rPh sb="293" eb="295">
      <t>ロウキュウ</t>
    </rPh>
    <rPh sb="295" eb="296">
      <t>カン</t>
    </rPh>
    <rPh sb="296" eb="298">
      <t>コウシン</t>
    </rPh>
    <rPh sb="298" eb="300">
      <t>コウジ</t>
    </rPh>
    <rPh sb="301" eb="303">
      <t>ワリアイ</t>
    </rPh>
    <rPh sb="304" eb="305">
      <t>タカ</t>
    </rPh>
    <rPh sb="319" eb="320">
      <t>タカ</t>
    </rPh>
    <rPh sb="333" eb="335">
      <t>イジョウ</t>
    </rPh>
    <rPh sb="336" eb="338">
      <t>シヒョウ</t>
    </rPh>
    <rPh sb="338" eb="340">
      <t>ブンセキ</t>
    </rPh>
    <rPh sb="343" eb="346">
      <t>ミハラシ</t>
    </rPh>
    <rPh sb="366" eb="367">
      <t>ハカ</t>
    </rPh>
    <rPh sb="368" eb="370">
      <t>ヒツヨウ</t>
    </rPh>
    <phoneticPr fontId="4"/>
  </si>
  <si>
    <t>　独立採算制を原則としている水道事業において，経常収支比率が100％以上となっているため，経営状況は概ね健全と言えます。
　しかしながら，長期的には人口減少等による水需要の減少や，短・中期的には特記事項による経営への影響（料金回収率に顕在），更には老朽化施設更新に伴う大型投資等，当市の水道事業をとりまく環境は厳しく，今後の経営状況を楽観視することはできません。
　特に管路更新率が低い三原市にとっては，老朽管の更新整備が喫緊の課題となっていますが，一方で企業債残高対給水収益比率の高さを考慮すれば，企業債の抑制に取り組む必要もあります。
　これらの諸課題に対応するため平成29年度に三原市水道事業経営戦略を策定しました。今後，経営戦略に定める投資（更新）計画・経営方針に基づき，持続可能な水道事業経営を図っていきます。
　</t>
    <rPh sb="97" eb="99">
      <t>トッキ</t>
    </rPh>
    <rPh sb="99" eb="101">
      <t>ジコウ</t>
    </rPh>
    <rPh sb="104" eb="106">
      <t>ケイエイ</t>
    </rPh>
    <rPh sb="108" eb="110">
      <t>エイキョウ</t>
    </rPh>
    <rPh sb="111" eb="113">
      <t>リョウキン</t>
    </rPh>
    <rPh sb="113" eb="115">
      <t>カイシュウ</t>
    </rPh>
    <rPh sb="115" eb="116">
      <t>リツ</t>
    </rPh>
    <rPh sb="121" eb="122">
      <t>サラ</t>
    </rPh>
    <rPh sb="127" eb="129">
      <t>シセツ</t>
    </rPh>
    <rPh sb="167" eb="169">
      <t>ラッカン</t>
    </rPh>
    <rPh sb="169" eb="170">
      <t>シ</t>
    </rPh>
    <rPh sb="275" eb="278">
      <t>ショカダイ</t>
    </rPh>
    <rPh sb="279" eb="281">
      <t>タイオウ</t>
    </rPh>
    <rPh sb="311" eb="313">
      <t>コンゴ</t>
    </rPh>
    <rPh sb="314" eb="316">
      <t>ケイエイ</t>
    </rPh>
    <rPh sb="316" eb="318">
      <t>センリャク</t>
    </rPh>
    <rPh sb="319" eb="320">
      <t>サダ</t>
    </rPh>
    <rPh sb="336" eb="337">
      <t>モト</t>
    </rPh>
    <rPh sb="342" eb="344">
      <t>カノウ</t>
    </rPh>
    <phoneticPr fontId="4"/>
  </si>
  <si>
    <t>特記事項(１，２，及び全体総括で共通)：平成29年度に簡易水道事業と上水道事業を統合した(以下，｢特記事項｣と略)。
①単年度の収支の状況を示しており，100％以上で黒字であることになります。三原市は100％以上となっており，比較的良好と言えます。
②営業収益に対する累積欠損金の割合を示しています。三原市に累積欠損金はありませんので0％となっています。
③短期的な債務に対する支払能力を示しており，100％以下で不良債務が発生することになります。三原市は100％以上となっており，比較的良好と言えます。
④給水収益に対する企業債残高の割合を示しており，明確な基準はありません。特記事項により，簡易水道事業の企業債が計上されたため，急激に割合が高くなりました。
⑤給水に係る費用が，水道料金で賄われる割合を示しており，100％未満で営業活動以外の収入で費用を補っていることになります。特記事項により減価償却費等が増となり給水原価が上昇したため，率が下がりました。今後，適切な料金体系の整備が必要となります。
⑥有収水量1㎥あたり，どれだけ費用がかかっているかを示しており，明確な基準はありません。三原市では，H9～H16の浄水場総合移転整備事業により減価償却費，支払利息の割合が高いことから，類似団体と比較して高い傾向となっています。また，特記事項による費用増から，前年度よりも高くなっています。
⑦一日の配水能力に対する，一日の平均配水量の割合を示しており，数値が高いほど施設が有効に利用されていることになります。三原市は，水需要の低下により，類似団体と比較し，施設利用率が低くなっています。引き続き施設規模の見直しを図る必要があります。
⑧施設の稼働状況が収益につながっているかを示しており，明確な基準はありません。三原市は，類似団体と比べ，比較的良好と言えます。
　以上の指標分析から，給水原価が類似団体と比べ高く，引き続き経営改善を図る必要があると考えられます。</t>
    <rPh sb="0" eb="2">
      <t>トッキ</t>
    </rPh>
    <rPh sb="2" eb="4">
      <t>ジコウ</t>
    </rPh>
    <rPh sb="9" eb="10">
      <t>オヨ</t>
    </rPh>
    <rPh sb="11" eb="13">
      <t>ゼンタイ</t>
    </rPh>
    <rPh sb="13" eb="15">
      <t>ソウカツ</t>
    </rPh>
    <rPh sb="16" eb="18">
      <t>キョウツウ</t>
    </rPh>
    <rPh sb="20" eb="22">
      <t>ヘイセイ</t>
    </rPh>
    <rPh sb="24" eb="26">
      <t>ネンド</t>
    </rPh>
    <rPh sb="27" eb="29">
      <t>カンイ</t>
    </rPh>
    <rPh sb="29" eb="31">
      <t>スイドウ</t>
    </rPh>
    <rPh sb="31" eb="33">
      <t>ジギョウ</t>
    </rPh>
    <rPh sb="34" eb="37">
      <t>ジョウスイドウ</t>
    </rPh>
    <rPh sb="37" eb="39">
      <t>ジギョウ</t>
    </rPh>
    <rPh sb="40" eb="42">
      <t>トウゴウ</t>
    </rPh>
    <rPh sb="45" eb="47">
      <t>イカ</t>
    </rPh>
    <rPh sb="49" eb="51">
      <t>トッキ</t>
    </rPh>
    <rPh sb="51" eb="53">
      <t>ジコウ</t>
    </rPh>
    <rPh sb="55" eb="56">
      <t>リャク</t>
    </rPh>
    <rPh sb="289" eb="291">
      <t>トッキ</t>
    </rPh>
    <rPh sb="291" eb="293">
      <t>ジコウ</t>
    </rPh>
    <rPh sb="297" eb="299">
      <t>カンイ</t>
    </rPh>
    <rPh sb="299" eb="301">
      <t>スイドウ</t>
    </rPh>
    <rPh sb="301" eb="303">
      <t>ジギョウ</t>
    </rPh>
    <rPh sb="304" eb="306">
      <t>キギョウ</t>
    </rPh>
    <rPh sb="306" eb="307">
      <t>サイ</t>
    </rPh>
    <rPh sb="308" eb="310">
      <t>ケイジョウ</t>
    </rPh>
    <rPh sb="316" eb="318">
      <t>キュウゲキ</t>
    </rPh>
    <rPh sb="319" eb="321">
      <t>ワリアイ</t>
    </rPh>
    <rPh sb="322" eb="323">
      <t>タカ</t>
    </rPh>
    <rPh sb="350" eb="352">
      <t>ワリアイ</t>
    </rPh>
    <rPh sb="363" eb="365">
      <t>ミマン</t>
    </rPh>
    <rPh sb="368" eb="370">
      <t>カツドウ</t>
    </rPh>
    <rPh sb="370" eb="372">
      <t>イガイ</t>
    </rPh>
    <rPh sb="392" eb="394">
      <t>トッキ</t>
    </rPh>
    <rPh sb="394" eb="396">
      <t>ジコウ</t>
    </rPh>
    <rPh sb="399" eb="401">
      <t>ゲンカ</t>
    </rPh>
    <rPh sb="401" eb="403">
      <t>ショウキャク</t>
    </rPh>
    <rPh sb="403" eb="404">
      <t>ヒ</t>
    </rPh>
    <rPh sb="404" eb="405">
      <t>トウ</t>
    </rPh>
    <rPh sb="406" eb="407">
      <t>ゾウ</t>
    </rPh>
    <rPh sb="422" eb="423">
      <t>リツ</t>
    </rPh>
    <rPh sb="424" eb="425">
      <t>サ</t>
    </rPh>
    <rPh sb="431" eb="433">
      <t>コンゴ</t>
    </rPh>
    <rPh sb="434" eb="436">
      <t>テキセツ</t>
    </rPh>
    <rPh sb="437" eb="439">
      <t>リョウキン</t>
    </rPh>
    <rPh sb="439" eb="441">
      <t>タイケイ</t>
    </rPh>
    <rPh sb="442" eb="444">
      <t>セイビ</t>
    </rPh>
    <rPh sb="445" eb="447">
      <t>ヒツヨウ</t>
    </rPh>
    <rPh sb="536" eb="538">
      <t>ワリアイ</t>
    </rPh>
    <rPh sb="539" eb="540">
      <t>タカ</t>
    </rPh>
    <rPh sb="557" eb="559">
      <t>ケイコウ</t>
    </rPh>
    <rPh sb="583" eb="586">
      <t>ゼンネンド</t>
    </rPh>
    <rPh sb="589" eb="590">
      <t>タカ</t>
    </rPh>
    <rPh sb="697" eb="698">
      <t>ヒ</t>
    </rPh>
    <rPh sb="699" eb="700">
      <t>ツヅ</t>
    </rPh>
    <rPh sb="786" eb="788">
      <t>イジョウ</t>
    </rPh>
    <rPh sb="789" eb="791">
      <t>シヒョウ</t>
    </rPh>
    <rPh sb="791" eb="793">
      <t>ブンセキ</t>
    </rPh>
    <rPh sb="811" eb="812">
      <t>ヒ</t>
    </rPh>
    <rPh sb="813" eb="814">
      <t>ツヅ</t>
    </rPh>
    <rPh sb="828" eb="829">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</si>
</sst>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1.54</c:v>
                </c:pt>
                <c:pt idx="1">
                  <c:v>2.52</c:v>
                </c:pt>
                <c:pt idx="2">
                  <c:v>0.2</c:v>
                </c:pt>
                <c:pt idx="3">
                  <c:v>0.2</c:v>
                </c:pt>
                <c:pt idx="4">
                  <c:v>1.37</c:v>
                </c:pt>
              </c:numCache>
            </c:numRef>
          </c:val>
          <c:extLst xmlns:c16r2="http://schemas.microsoft.com/office/drawing/2015/06/chart">
            <c:ext xmlns:c16="http://schemas.microsoft.com/office/drawing/2014/chart" uri="{C3380CC4-5D6E-409C-BE32-E72D297353CC}">
              <c16:uniqueId val="{00000000-ED2D-451D-A5A8-5BDE691FE619}"/>
            </c:ext>
          </c:extLst>
        </c:ser>
        <c:dLbls>
          <c:showLegendKey val="0"/>
          <c:showVal val="0"/>
          <c:showCatName val="0"/>
          <c:showSerName val="0"/>
          <c:showPercent val="0"/>
          <c:showBubbleSize val="0"/>
        </c:dLbls>
        <c:gapWidth val="150"/>
        <c:axId val="365327792"/>
        <c:axId val="365327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0.83</c:v>
                </c:pt>
                <c:pt idx="1">
                  <c:v>0.72</c:v>
                </c:pt>
                <c:pt idx="2">
                  <c:v>0.71</c:v>
                </c:pt>
                <c:pt idx="3">
                  <c:v>0.71</c:v>
                </c:pt>
                <c:pt idx="4">
                  <c:v>0.75</c:v>
                </c:pt>
              </c:numCache>
            </c:numRef>
          </c:val>
          <c:smooth val="0"/>
          <c:extLst xmlns:c16r2="http://schemas.microsoft.com/office/drawing/2015/06/chart">
            <c:ext xmlns:c16="http://schemas.microsoft.com/office/drawing/2014/chart" uri="{C3380CC4-5D6E-409C-BE32-E72D297353CC}">
              <c16:uniqueId val="{00000001-ED2D-451D-A5A8-5BDE691FE619}"/>
            </c:ext>
          </c:extLst>
        </c:ser>
        <c:dLbls>
          <c:showLegendKey val="0"/>
          <c:showVal val="0"/>
          <c:showCatName val="0"/>
          <c:showSerName val="0"/>
          <c:showPercent val="0"/>
          <c:showBubbleSize val="0"/>
        </c:dLbls>
        <c:marker val="1"/>
        <c:smooth val="0"/>
        <c:axId val="365327792"/>
        <c:axId val="365327400"/>
      </c:lineChart>
      <c:dateAx>
        <c:axId val="365327792"/>
        <c:scaling>
          <c:orientation val="minMax"/>
        </c:scaling>
        <c:delete val="1"/>
        <c:axPos val="b"/>
        <c:numFmt formatCode="ge" sourceLinked="1"/>
        <c:majorTickMark val="none"/>
        <c:minorTickMark val="none"/>
        <c:tickLblPos val="none"/>
        <c:crossAx val="365327400"/>
        <c:crosses val="autoZero"/>
        <c:auto val="1"/>
        <c:lblOffset val="100"/>
        <c:baseTimeUnit val="years"/>
      </c:dateAx>
      <c:valAx>
        <c:axId val="365327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32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53.26</c:v>
                </c:pt>
                <c:pt idx="1">
                  <c:v>51.34</c:v>
                </c:pt>
                <c:pt idx="2">
                  <c:v>50.63</c:v>
                </c:pt>
                <c:pt idx="3">
                  <c:v>51.1</c:v>
                </c:pt>
                <c:pt idx="4">
                  <c:v>50.78</c:v>
                </c:pt>
              </c:numCache>
            </c:numRef>
          </c:val>
          <c:extLst xmlns:c16r2="http://schemas.microsoft.com/office/drawing/2015/06/chart">
            <c:ext xmlns:c16="http://schemas.microsoft.com/office/drawing/2014/chart" uri="{C3380CC4-5D6E-409C-BE32-E72D297353CC}">
              <c16:uniqueId val="{00000000-3D30-43E9-A869-4874E8BECE14}"/>
            </c:ext>
          </c:extLst>
        </c:ser>
        <c:dLbls>
          <c:showLegendKey val="0"/>
          <c:showVal val="0"/>
          <c:showCatName val="0"/>
          <c:showSerName val="0"/>
          <c:showPercent val="0"/>
          <c:showBubbleSize val="0"/>
        </c:dLbls>
        <c:gapWidth val="150"/>
        <c:axId val="411144528"/>
        <c:axId val="412007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59.68</c:v>
                </c:pt>
                <c:pt idx="1">
                  <c:v>59.17</c:v>
                </c:pt>
                <c:pt idx="2">
                  <c:v>59.34</c:v>
                </c:pt>
                <c:pt idx="3">
                  <c:v>59.11</c:v>
                </c:pt>
                <c:pt idx="4">
                  <c:v>59.74</c:v>
                </c:pt>
              </c:numCache>
            </c:numRef>
          </c:val>
          <c:smooth val="0"/>
          <c:extLst xmlns:c16r2="http://schemas.microsoft.com/office/drawing/2015/06/chart">
            <c:ext xmlns:c16="http://schemas.microsoft.com/office/drawing/2014/chart" uri="{C3380CC4-5D6E-409C-BE32-E72D297353CC}">
              <c16:uniqueId val="{00000001-3D30-43E9-A869-4874E8BECE14}"/>
            </c:ext>
          </c:extLst>
        </c:ser>
        <c:dLbls>
          <c:showLegendKey val="0"/>
          <c:showVal val="0"/>
          <c:showCatName val="0"/>
          <c:showSerName val="0"/>
          <c:showPercent val="0"/>
          <c:showBubbleSize val="0"/>
        </c:dLbls>
        <c:marker val="1"/>
        <c:smooth val="0"/>
        <c:axId val="411144528"/>
        <c:axId val="412007384"/>
      </c:lineChart>
      <c:dateAx>
        <c:axId val="411144528"/>
        <c:scaling>
          <c:orientation val="minMax"/>
        </c:scaling>
        <c:delete val="1"/>
        <c:axPos val="b"/>
        <c:numFmt formatCode="ge" sourceLinked="1"/>
        <c:majorTickMark val="none"/>
        <c:minorTickMark val="none"/>
        <c:tickLblPos val="none"/>
        <c:crossAx val="412007384"/>
        <c:crosses val="autoZero"/>
        <c:auto val="1"/>
        <c:lblOffset val="100"/>
        <c:baseTimeUnit val="years"/>
      </c:dateAx>
      <c:valAx>
        <c:axId val="412007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114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89.02</c:v>
                </c:pt>
                <c:pt idx="1">
                  <c:v>90.03</c:v>
                </c:pt>
                <c:pt idx="2">
                  <c:v>91.37</c:v>
                </c:pt>
                <c:pt idx="3">
                  <c:v>90.75</c:v>
                </c:pt>
                <c:pt idx="4">
                  <c:v>88.39</c:v>
                </c:pt>
              </c:numCache>
            </c:numRef>
          </c:val>
          <c:extLst xmlns:c16r2="http://schemas.microsoft.com/office/drawing/2015/06/chart">
            <c:ext xmlns:c16="http://schemas.microsoft.com/office/drawing/2014/chart" uri="{C3380CC4-5D6E-409C-BE32-E72D297353CC}">
              <c16:uniqueId val="{00000000-7795-4B25-A626-66EC1A320D89}"/>
            </c:ext>
          </c:extLst>
        </c:ser>
        <c:dLbls>
          <c:showLegendKey val="0"/>
          <c:showVal val="0"/>
          <c:showCatName val="0"/>
          <c:showSerName val="0"/>
          <c:showPercent val="0"/>
          <c:showBubbleSize val="0"/>
        </c:dLbls>
        <c:gapWidth val="150"/>
        <c:axId val="412006208"/>
        <c:axId val="412006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87.63</c:v>
                </c:pt>
                <c:pt idx="1">
                  <c:v>87.6</c:v>
                </c:pt>
                <c:pt idx="2">
                  <c:v>87.74</c:v>
                </c:pt>
                <c:pt idx="3">
                  <c:v>87.91</c:v>
                </c:pt>
                <c:pt idx="4">
                  <c:v>87.28</c:v>
                </c:pt>
              </c:numCache>
            </c:numRef>
          </c:val>
          <c:smooth val="0"/>
          <c:extLst xmlns:c16r2="http://schemas.microsoft.com/office/drawing/2015/06/chart">
            <c:ext xmlns:c16="http://schemas.microsoft.com/office/drawing/2014/chart" uri="{C3380CC4-5D6E-409C-BE32-E72D297353CC}">
              <c16:uniqueId val="{00000001-7795-4B25-A626-66EC1A320D89}"/>
            </c:ext>
          </c:extLst>
        </c:ser>
        <c:dLbls>
          <c:showLegendKey val="0"/>
          <c:showVal val="0"/>
          <c:showCatName val="0"/>
          <c:showSerName val="0"/>
          <c:showPercent val="0"/>
          <c:showBubbleSize val="0"/>
        </c:dLbls>
        <c:marker val="1"/>
        <c:smooth val="0"/>
        <c:axId val="412006208"/>
        <c:axId val="412006992"/>
      </c:lineChart>
      <c:dateAx>
        <c:axId val="412006208"/>
        <c:scaling>
          <c:orientation val="minMax"/>
        </c:scaling>
        <c:delete val="1"/>
        <c:axPos val="b"/>
        <c:numFmt formatCode="ge" sourceLinked="1"/>
        <c:majorTickMark val="none"/>
        <c:minorTickMark val="none"/>
        <c:tickLblPos val="none"/>
        <c:crossAx val="412006992"/>
        <c:crosses val="autoZero"/>
        <c:auto val="1"/>
        <c:lblOffset val="100"/>
        <c:baseTimeUnit val="years"/>
      </c:dateAx>
      <c:valAx>
        <c:axId val="412006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2006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105.9</c:v>
                </c:pt>
                <c:pt idx="1">
                  <c:v>109.44</c:v>
                </c:pt>
                <c:pt idx="2">
                  <c:v>107.1</c:v>
                </c:pt>
                <c:pt idx="3">
                  <c:v>107.27</c:v>
                </c:pt>
                <c:pt idx="4">
                  <c:v>106.39</c:v>
                </c:pt>
              </c:numCache>
            </c:numRef>
          </c:val>
          <c:extLst xmlns:c16r2="http://schemas.microsoft.com/office/drawing/2015/06/chart">
            <c:ext xmlns:c16="http://schemas.microsoft.com/office/drawing/2014/chart" uri="{C3380CC4-5D6E-409C-BE32-E72D297353CC}">
              <c16:uniqueId val="{00000000-BDDC-4C22-A3CA-060268C47716}"/>
            </c:ext>
          </c:extLst>
        </c:ser>
        <c:dLbls>
          <c:showLegendKey val="0"/>
          <c:showVal val="0"/>
          <c:showCatName val="0"/>
          <c:showSerName val="0"/>
          <c:showPercent val="0"/>
          <c:showBubbleSize val="0"/>
        </c:dLbls>
        <c:gapWidth val="150"/>
        <c:axId val="365329360"/>
        <c:axId val="365329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107.8</c:v>
                </c:pt>
                <c:pt idx="1">
                  <c:v>111.96</c:v>
                </c:pt>
                <c:pt idx="2">
                  <c:v>112.69</c:v>
                </c:pt>
                <c:pt idx="3">
                  <c:v>113.16</c:v>
                </c:pt>
                <c:pt idx="4">
                  <c:v>112.15</c:v>
                </c:pt>
              </c:numCache>
            </c:numRef>
          </c:val>
          <c:smooth val="0"/>
          <c:extLst xmlns:c16r2="http://schemas.microsoft.com/office/drawing/2015/06/chart">
            <c:ext xmlns:c16="http://schemas.microsoft.com/office/drawing/2014/chart" uri="{C3380CC4-5D6E-409C-BE32-E72D297353CC}">
              <c16:uniqueId val="{00000001-BDDC-4C22-A3CA-060268C47716}"/>
            </c:ext>
          </c:extLst>
        </c:ser>
        <c:dLbls>
          <c:showLegendKey val="0"/>
          <c:showVal val="0"/>
          <c:showCatName val="0"/>
          <c:showSerName val="0"/>
          <c:showPercent val="0"/>
          <c:showBubbleSize val="0"/>
        </c:dLbls>
        <c:marker val="1"/>
        <c:smooth val="0"/>
        <c:axId val="365329360"/>
        <c:axId val="365329752"/>
      </c:lineChart>
      <c:dateAx>
        <c:axId val="365329360"/>
        <c:scaling>
          <c:orientation val="minMax"/>
        </c:scaling>
        <c:delete val="1"/>
        <c:axPos val="b"/>
        <c:numFmt formatCode="ge" sourceLinked="1"/>
        <c:majorTickMark val="none"/>
        <c:minorTickMark val="none"/>
        <c:tickLblPos val="none"/>
        <c:crossAx val="365329752"/>
        <c:crosses val="autoZero"/>
        <c:auto val="1"/>
        <c:lblOffset val="100"/>
        <c:baseTimeUnit val="years"/>
      </c:dateAx>
      <c:valAx>
        <c:axId val="365329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532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39.909999999999997</c:v>
                </c:pt>
                <c:pt idx="1">
                  <c:v>46.64</c:v>
                </c:pt>
                <c:pt idx="2">
                  <c:v>47.92</c:v>
                </c:pt>
                <c:pt idx="3">
                  <c:v>49.49</c:v>
                </c:pt>
                <c:pt idx="4">
                  <c:v>45.06</c:v>
                </c:pt>
              </c:numCache>
            </c:numRef>
          </c:val>
          <c:extLst xmlns:c16r2="http://schemas.microsoft.com/office/drawing/2015/06/chart">
            <c:ext xmlns:c16="http://schemas.microsoft.com/office/drawing/2014/chart" uri="{C3380CC4-5D6E-409C-BE32-E72D297353CC}">
              <c16:uniqueId val="{00000000-BE8E-4305-8E59-A0633B5C6814}"/>
            </c:ext>
          </c:extLst>
        </c:ser>
        <c:dLbls>
          <c:showLegendKey val="0"/>
          <c:showVal val="0"/>
          <c:showCatName val="0"/>
          <c:showSerName val="0"/>
          <c:showPercent val="0"/>
          <c:showBubbleSize val="0"/>
        </c:dLbls>
        <c:gapWidth val="150"/>
        <c:axId val="365328184"/>
        <c:axId val="365323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39.65</c:v>
                </c:pt>
                <c:pt idx="1">
                  <c:v>45.25</c:v>
                </c:pt>
                <c:pt idx="2">
                  <c:v>46.27</c:v>
                </c:pt>
                <c:pt idx="3">
                  <c:v>46.88</c:v>
                </c:pt>
                <c:pt idx="4">
                  <c:v>46.94</c:v>
                </c:pt>
              </c:numCache>
            </c:numRef>
          </c:val>
          <c:smooth val="0"/>
          <c:extLst xmlns:c16r2="http://schemas.microsoft.com/office/drawing/2015/06/chart">
            <c:ext xmlns:c16="http://schemas.microsoft.com/office/drawing/2014/chart" uri="{C3380CC4-5D6E-409C-BE32-E72D297353CC}">
              <c16:uniqueId val="{00000001-BE8E-4305-8E59-A0633B5C6814}"/>
            </c:ext>
          </c:extLst>
        </c:ser>
        <c:dLbls>
          <c:showLegendKey val="0"/>
          <c:showVal val="0"/>
          <c:showCatName val="0"/>
          <c:showSerName val="0"/>
          <c:showPercent val="0"/>
          <c:showBubbleSize val="0"/>
        </c:dLbls>
        <c:marker val="1"/>
        <c:smooth val="0"/>
        <c:axId val="365328184"/>
        <c:axId val="365323480"/>
      </c:lineChart>
      <c:dateAx>
        <c:axId val="365328184"/>
        <c:scaling>
          <c:orientation val="minMax"/>
        </c:scaling>
        <c:delete val="1"/>
        <c:axPos val="b"/>
        <c:numFmt formatCode="ge" sourceLinked="1"/>
        <c:majorTickMark val="none"/>
        <c:minorTickMark val="none"/>
        <c:tickLblPos val="none"/>
        <c:crossAx val="365323480"/>
        <c:crosses val="autoZero"/>
        <c:auto val="1"/>
        <c:lblOffset val="100"/>
        <c:baseTimeUnit val="years"/>
      </c:dateAx>
      <c:valAx>
        <c:axId val="365323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328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formatCode="#,##0.00;&quot;△&quot;#,##0.00">
                  <c:v>0</c:v>
                </c:pt>
                <c:pt idx="1">
                  <c:v>1.97</c:v>
                </c:pt>
                <c:pt idx="2">
                  <c:v>17.11</c:v>
                </c:pt>
                <c:pt idx="3">
                  <c:v>18.95</c:v>
                </c:pt>
                <c:pt idx="4">
                  <c:v>26.51</c:v>
                </c:pt>
              </c:numCache>
            </c:numRef>
          </c:val>
          <c:extLst xmlns:c16r2="http://schemas.microsoft.com/office/drawing/2015/06/chart">
            <c:ext xmlns:c16="http://schemas.microsoft.com/office/drawing/2014/chart" uri="{C3380CC4-5D6E-409C-BE32-E72D297353CC}">
              <c16:uniqueId val="{00000000-22E8-4899-B0E2-312929D07D32}"/>
            </c:ext>
          </c:extLst>
        </c:ser>
        <c:dLbls>
          <c:showLegendKey val="0"/>
          <c:showVal val="0"/>
          <c:showCatName val="0"/>
          <c:showSerName val="0"/>
          <c:showPercent val="0"/>
          <c:showBubbleSize val="0"/>
        </c:dLbls>
        <c:gapWidth val="150"/>
        <c:axId val="365325832"/>
        <c:axId val="365323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10.71</c:v>
                </c:pt>
                <c:pt idx="2">
                  <c:v>10.93</c:v>
                </c:pt>
                <c:pt idx="3">
                  <c:v>13.39</c:v>
                </c:pt>
                <c:pt idx="4">
                  <c:v>14.48</c:v>
                </c:pt>
              </c:numCache>
            </c:numRef>
          </c:val>
          <c:smooth val="0"/>
          <c:extLst xmlns:c16r2="http://schemas.microsoft.com/office/drawing/2015/06/chart">
            <c:ext xmlns:c16="http://schemas.microsoft.com/office/drawing/2014/chart" uri="{C3380CC4-5D6E-409C-BE32-E72D297353CC}">
              <c16:uniqueId val="{00000001-22E8-4899-B0E2-312929D07D32}"/>
            </c:ext>
          </c:extLst>
        </c:ser>
        <c:dLbls>
          <c:showLegendKey val="0"/>
          <c:showVal val="0"/>
          <c:showCatName val="0"/>
          <c:showSerName val="0"/>
          <c:showPercent val="0"/>
          <c:showBubbleSize val="0"/>
        </c:dLbls>
        <c:marker val="1"/>
        <c:smooth val="0"/>
        <c:axId val="365325832"/>
        <c:axId val="365323872"/>
      </c:lineChart>
      <c:dateAx>
        <c:axId val="365325832"/>
        <c:scaling>
          <c:orientation val="minMax"/>
        </c:scaling>
        <c:delete val="1"/>
        <c:axPos val="b"/>
        <c:numFmt formatCode="ge" sourceLinked="1"/>
        <c:majorTickMark val="none"/>
        <c:minorTickMark val="none"/>
        <c:tickLblPos val="none"/>
        <c:crossAx val="365323872"/>
        <c:crosses val="autoZero"/>
        <c:auto val="1"/>
        <c:lblOffset val="100"/>
        <c:baseTimeUnit val="years"/>
      </c:dateAx>
      <c:valAx>
        <c:axId val="365323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325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2EF-4F08-82A8-8C2F4ECE659D}"/>
            </c:ext>
          </c:extLst>
        </c:ser>
        <c:dLbls>
          <c:showLegendKey val="0"/>
          <c:showVal val="0"/>
          <c:showCatName val="0"/>
          <c:showSerName val="0"/>
          <c:showPercent val="0"/>
          <c:showBubbleSize val="0"/>
        </c:dLbls>
        <c:gapWidth val="150"/>
        <c:axId val="365326224"/>
        <c:axId val="411147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4.3899999999999997</c:v>
                </c:pt>
                <c:pt idx="1">
                  <c:v>0.41</c:v>
                </c:pt>
                <c:pt idx="2">
                  <c:v>0.54</c:v>
                </c:pt>
                <c:pt idx="3">
                  <c:v>0.68</c:v>
                </c:pt>
                <c:pt idx="4">
                  <c:v>1</c:v>
                </c:pt>
              </c:numCache>
            </c:numRef>
          </c:val>
          <c:smooth val="0"/>
          <c:extLst xmlns:c16r2="http://schemas.microsoft.com/office/drawing/2015/06/chart">
            <c:ext xmlns:c16="http://schemas.microsoft.com/office/drawing/2014/chart" uri="{C3380CC4-5D6E-409C-BE32-E72D297353CC}">
              <c16:uniqueId val="{00000001-52EF-4F08-82A8-8C2F4ECE659D}"/>
            </c:ext>
          </c:extLst>
        </c:ser>
        <c:dLbls>
          <c:showLegendKey val="0"/>
          <c:showVal val="0"/>
          <c:showCatName val="0"/>
          <c:showSerName val="0"/>
          <c:showPercent val="0"/>
          <c:showBubbleSize val="0"/>
        </c:dLbls>
        <c:marker val="1"/>
        <c:smooth val="0"/>
        <c:axId val="365326224"/>
        <c:axId val="411147272"/>
      </c:lineChart>
      <c:dateAx>
        <c:axId val="365326224"/>
        <c:scaling>
          <c:orientation val="minMax"/>
        </c:scaling>
        <c:delete val="1"/>
        <c:axPos val="b"/>
        <c:numFmt formatCode="ge" sourceLinked="1"/>
        <c:majorTickMark val="none"/>
        <c:minorTickMark val="none"/>
        <c:tickLblPos val="none"/>
        <c:crossAx val="411147272"/>
        <c:crosses val="autoZero"/>
        <c:auto val="1"/>
        <c:lblOffset val="100"/>
        <c:baseTimeUnit val="years"/>
      </c:dateAx>
      <c:valAx>
        <c:axId val="4111472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532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526.29999999999995</c:v>
                </c:pt>
                <c:pt idx="1">
                  <c:v>192.69</c:v>
                </c:pt>
                <c:pt idx="2">
                  <c:v>204.42</c:v>
                </c:pt>
                <c:pt idx="3">
                  <c:v>208.77</c:v>
                </c:pt>
                <c:pt idx="4">
                  <c:v>180.11</c:v>
                </c:pt>
              </c:numCache>
            </c:numRef>
          </c:val>
          <c:extLst xmlns:c16r2="http://schemas.microsoft.com/office/drawing/2015/06/chart">
            <c:ext xmlns:c16="http://schemas.microsoft.com/office/drawing/2014/chart" uri="{C3380CC4-5D6E-409C-BE32-E72D297353CC}">
              <c16:uniqueId val="{00000000-9837-4517-9229-A7589E53321C}"/>
            </c:ext>
          </c:extLst>
        </c:ser>
        <c:dLbls>
          <c:showLegendKey val="0"/>
          <c:showVal val="0"/>
          <c:showCatName val="0"/>
          <c:showSerName val="0"/>
          <c:showPercent val="0"/>
          <c:showBubbleSize val="0"/>
        </c:dLbls>
        <c:gapWidth val="150"/>
        <c:axId val="411148840"/>
        <c:axId val="411148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739.59</c:v>
                </c:pt>
                <c:pt idx="1">
                  <c:v>335.95</c:v>
                </c:pt>
                <c:pt idx="2">
                  <c:v>346.59</c:v>
                </c:pt>
                <c:pt idx="3">
                  <c:v>357.82</c:v>
                </c:pt>
                <c:pt idx="4">
                  <c:v>355.5</c:v>
                </c:pt>
              </c:numCache>
            </c:numRef>
          </c:val>
          <c:smooth val="0"/>
          <c:extLst xmlns:c16r2="http://schemas.microsoft.com/office/drawing/2015/06/chart">
            <c:ext xmlns:c16="http://schemas.microsoft.com/office/drawing/2014/chart" uri="{C3380CC4-5D6E-409C-BE32-E72D297353CC}">
              <c16:uniqueId val="{00000001-9837-4517-9229-A7589E53321C}"/>
            </c:ext>
          </c:extLst>
        </c:ser>
        <c:dLbls>
          <c:showLegendKey val="0"/>
          <c:showVal val="0"/>
          <c:showCatName val="0"/>
          <c:showSerName val="0"/>
          <c:showPercent val="0"/>
          <c:showBubbleSize val="0"/>
        </c:dLbls>
        <c:marker val="1"/>
        <c:smooth val="0"/>
        <c:axId val="411148840"/>
        <c:axId val="411148448"/>
      </c:lineChart>
      <c:dateAx>
        <c:axId val="411148840"/>
        <c:scaling>
          <c:orientation val="minMax"/>
        </c:scaling>
        <c:delete val="1"/>
        <c:axPos val="b"/>
        <c:numFmt formatCode="ge" sourceLinked="1"/>
        <c:majorTickMark val="none"/>
        <c:minorTickMark val="none"/>
        <c:tickLblPos val="none"/>
        <c:crossAx val="411148448"/>
        <c:crosses val="autoZero"/>
        <c:auto val="1"/>
        <c:lblOffset val="100"/>
        <c:baseTimeUnit val="years"/>
      </c:dateAx>
      <c:valAx>
        <c:axId val="4111484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11148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562.39</c:v>
                </c:pt>
                <c:pt idx="1">
                  <c:v>557.91</c:v>
                </c:pt>
                <c:pt idx="2">
                  <c:v>533.23</c:v>
                </c:pt>
                <c:pt idx="3">
                  <c:v>512.12</c:v>
                </c:pt>
                <c:pt idx="4">
                  <c:v>703.72</c:v>
                </c:pt>
              </c:numCache>
            </c:numRef>
          </c:val>
          <c:extLst xmlns:c16r2="http://schemas.microsoft.com/office/drawing/2015/06/chart">
            <c:ext xmlns:c16="http://schemas.microsoft.com/office/drawing/2014/chart" uri="{C3380CC4-5D6E-409C-BE32-E72D297353CC}">
              <c16:uniqueId val="{00000000-5D32-45AF-B23C-85FD4254D52E}"/>
            </c:ext>
          </c:extLst>
        </c:ser>
        <c:dLbls>
          <c:showLegendKey val="0"/>
          <c:showVal val="0"/>
          <c:showCatName val="0"/>
          <c:showSerName val="0"/>
          <c:showPercent val="0"/>
          <c:showBubbleSize val="0"/>
        </c:dLbls>
        <c:gapWidth val="150"/>
        <c:axId val="411144920"/>
        <c:axId val="411144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324.08999999999997</c:v>
                </c:pt>
                <c:pt idx="1">
                  <c:v>319.82</c:v>
                </c:pt>
                <c:pt idx="2">
                  <c:v>312.02999999999997</c:v>
                </c:pt>
                <c:pt idx="3">
                  <c:v>307.45999999999998</c:v>
                </c:pt>
                <c:pt idx="4">
                  <c:v>312.58</c:v>
                </c:pt>
              </c:numCache>
            </c:numRef>
          </c:val>
          <c:smooth val="0"/>
          <c:extLst xmlns:c16r2="http://schemas.microsoft.com/office/drawing/2015/06/chart">
            <c:ext xmlns:c16="http://schemas.microsoft.com/office/drawing/2014/chart" uri="{C3380CC4-5D6E-409C-BE32-E72D297353CC}">
              <c16:uniqueId val="{00000001-5D32-45AF-B23C-85FD4254D52E}"/>
            </c:ext>
          </c:extLst>
        </c:ser>
        <c:dLbls>
          <c:showLegendKey val="0"/>
          <c:showVal val="0"/>
          <c:showCatName val="0"/>
          <c:showSerName val="0"/>
          <c:showPercent val="0"/>
          <c:showBubbleSize val="0"/>
        </c:dLbls>
        <c:marker val="1"/>
        <c:smooth val="0"/>
        <c:axId val="411144920"/>
        <c:axId val="411144136"/>
      </c:lineChart>
      <c:dateAx>
        <c:axId val="411144920"/>
        <c:scaling>
          <c:orientation val="minMax"/>
        </c:scaling>
        <c:delete val="1"/>
        <c:axPos val="b"/>
        <c:numFmt formatCode="ge" sourceLinked="1"/>
        <c:majorTickMark val="none"/>
        <c:minorTickMark val="none"/>
        <c:tickLblPos val="none"/>
        <c:crossAx val="411144136"/>
        <c:crosses val="autoZero"/>
        <c:auto val="1"/>
        <c:lblOffset val="100"/>
        <c:baseTimeUnit val="years"/>
      </c:dateAx>
      <c:valAx>
        <c:axId val="4111441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11144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98.66</c:v>
                </c:pt>
                <c:pt idx="1">
                  <c:v>104.02</c:v>
                </c:pt>
                <c:pt idx="2">
                  <c:v>104.48</c:v>
                </c:pt>
                <c:pt idx="3">
                  <c:v>102.23</c:v>
                </c:pt>
                <c:pt idx="4">
                  <c:v>94.77</c:v>
                </c:pt>
              </c:numCache>
            </c:numRef>
          </c:val>
          <c:extLst xmlns:c16r2="http://schemas.microsoft.com/office/drawing/2015/06/chart">
            <c:ext xmlns:c16="http://schemas.microsoft.com/office/drawing/2014/chart" uri="{C3380CC4-5D6E-409C-BE32-E72D297353CC}">
              <c16:uniqueId val="{00000000-4D3D-4493-8A8F-D72D559CD6E0}"/>
            </c:ext>
          </c:extLst>
        </c:ser>
        <c:dLbls>
          <c:showLegendKey val="0"/>
          <c:showVal val="0"/>
          <c:showCatName val="0"/>
          <c:showSerName val="0"/>
          <c:showPercent val="0"/>
          <c:showBubbleSize val="0"/>
        </c:dLbls>
        <c:gapWidth val="150"/>
        <c:axId val="411142176"/>
        <c:axId val="411145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99.46</c:v>
                </c:pt>
                <c:pt idx="1">
                  <c:v>105.21</c:v>
                </c:pt>
                <c:pt idx="2">
                  <c:v>105.71</c:v>
                </c:pt>
                <c:pt idx="3">
                  <c:v>106.01</c:v>
                </c:pt>
                <c:pt idx="4">
                  <c:v>104.57</c:v>
                </c:pt>
              </c:numCache>
            </c:numRef>
          </c:val>
          <c:smooth val="0"/>
          <c:extLst xmlns:c16r2="http://schemas.microsoft.com/office/drawing/2015/06/chart">
            <c:ext xmlns:c16="http://schemas.microsoft.com/office/drawing/2014/chart" uri="{C3380CC4-5D6E-409C-BE32-E72D297353CC}">
              <c16:uniqueId val="{00000001-4D3D-4493-8A8F-D72D559CD6E0}"/>
            </c:ext>
          </c:extLst>
        </c:ser>
        <c:dLbls>
          <c:showLegendKey val="0"/>
          <c:showVal val="0"/>
          <c:showCatName val="0"/>
          <c:showSerName val="0"/>
          <c:showPercent val="0"/>
          <c:showBubbleSize val="0"/>
        </c:dLbls>
        <c:marker val="1"/>
        <c:smooth val="0"/>
        <c:axId val="411142176"/>
        <c:axId val="411145704"/>
      </c:lineChart>
      <c:dateAx>
        <c:axId val="411142176"/>
        <c:scaling>
          <c:orientation val="minMax"/>
        </c:scaling>
        <c:delete val="1"/>
        <c:axPos val="b"/>
        <c:numFmt formatCode="ge" sourceLinked="1"/>
        <c:majorTickMark val="none"/>
        <c:minorTickMark val="none"/>
        <c:tickLblPos val="none"/>
        <c:crossAx val="411145704"/>
        <c:crosses val="autoZero"/>
        <c:auto val="1"/>
        <c:lblOffset val="100"/>
        <c:baseTimeUnit val="years"/>
      </c:dateAx>
      <c:valAx>
        <c:axId val="411145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114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204.65</c:v>
                </c:pt>
                <c:pt idx="1">
                  <c:v>193.67</c:v>
                </c:pt>
                <c:pt idx="2">
                  <c:v>193.71</c:v>
                </c:pt>
                <c:pt idx="3">
                  <c:v>198.55</c:v>
                </c:pt>
                <c:pt idx="4">
                  <c:v>214.29</c:v>
                </c:pt>
              </c:numCache>
            </c:numRef>
          </c:val>
          <c:extLst xmlns:c16r2="http://schemas.microsoft.com/office/drawing/2015/06/chart">
            <c:ext xmlns:c16="http://schemas.microsoft.com/office/drawing/2014/chart" uri="{C3380CC4-5D6E-409C-BE32-E72D297353CC}">
              <c16:uniqueId val="{00000000-AA4D-4C94-A11B-743E3D43F105}"/>
            </c:ext>
          </c:extLst>
        </c:ser>
        <c:dLbls>
          <c:showLegendKey val="0"/>
          <c:showVal val="0"/>
          <c:showCatName val="0"/>
          <c:showSerName val="0"/>
          <c:showPercent val="0"/>
          <c:showBubbleSize val="0"/>
        </c:dLbls>
        <c:gapWidth val="150"/>
        <c:axId val="411143352"/>
        <c:axId val="411145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171.78</c:v>
                </c:pt>
                <c:pt idx="1">
                  <c:v>162.59</c:v>
                </c:pt>
                <c:pt idx="2">
                  <c:v>162.15</c:v>
                </c:pt>
                <c:pt idx="3">
                  <c:v>162.24</c:v>
                </c:pt>
                <c:pt idx="4">
                  <c:v>165.47</c:v>
                </c:pt>
              </c:numCache>
            </c:numRef>
          </c:val>
          <c:smooth val="0"/>
          <c:extLst xmlns:c16r2="http://schemas.microsoft.com/office/drawing/2015/06/chart">
            <c:ext xmlns:c16="http://schemas.microsoft.com/office/drawing/2014/chart" uri="{C3380CC4-5D6E-409C-BE32-E72D297353CC}">
              <c16:uniqueId val="{00000001-AA4D-4C94-A11B-743E3D43F105}"/>
            </c:ext>
          </c:extLst>
        </c:ser>
        <c:dLbls>
          <c:showLegendKey val="0"/>
          <c:showVal val="0"/>
          <c:showCatName val="0"/>
          <c:showSerName val="0"/>
          <c:showPercent val="0"/>
          <c:showBubbleSize val="0"/>
        </c:dLbls>
        <c:marker val="1"/>
        <c:smooth val="0"/>
        <c:axId val="411143352"/>
        <c:axId val="411145312"/>
      </c:lineChart>
      <c:dateAx>
        <c:axId val="411143352"/>
        <c:scaling>
          <c:orientation val="minMax"/>
        </c:scaling>
        <c:delete val="1"/>
        <c:axPos val="b"/>
        <c:numFmt formatCode="ge" sourceLinked="1"/>
        <c:majorTickMark val="none"/>
        <c:minorTickMark val="none"/>
        <c:tickLblPos val="none"/>
        <c:crossAx val="411145312"/>
        <c:crosses val="autoZero"/>
        <c:auto val="1"/>
        <c:lblOffset val="100"/>
        <c:baseTimeUnit val="years"/>
      </c:dateAx>
      <c:valAx>
        <c:axId val="41114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1143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x14ac:dyDescent="0.15">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x14ac:dyDescent="0.15">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7" t="str">
        <f>データ!H6</f>
        <v>広島県　三原市</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8"/>
      <c r="AE6" s="88"/>
      <c r="AF6" s="88"/>
      <c r="AG6" s="88"/>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8" t="s">
        <v>1</v>
      </c>
      <c r="C7" s="79"/>
      <c r="D7" s="79"/>
      <c r="E7" s="79"/>
      <c r="F7" s="79"/>
      <c r="G7" s="79"/>
      <c r="H7" s="79"/>
      <c r="I7" s="78" t="s">
        <v>2</v>
      </c>
      <c r="J7" s="79"/>
      <c r="K7" s="79"/>
      <c r="L7" s="79"/>
      <c r="M7" s="79"/>
      <c r="N7" s="79"/>
      <c r="O7" s="80"/>
      <c r="P7" s="81" t="s">
        <v>3</v>
      </c>
      <c r="Q7" s="81"/>
      <c r="R7" s="81"/>
      <c r="S7" s="81"/>
      <c r="T7" s="81"/>
      <c r="U7" s="81"/>
      <c r="V7" s="81"/>
      <c r="W7" s="81" t="s">
        <v>4</v>
      </c>
      <c r="X7" s="81"/>
      <c r="Y7" s="81"/>
      <c r="Z7" s="81"/>
      <c r="AA7" s="81"/>
      <c r="AB7" s="81"/>
      <c r="AC7" s="81"/>
      <c r="AD7" s="81" t="s">
        <v>5</v>
      </c>
      <c r="AE7" s="81"/>
      <c r="AF7" s="81"/>
      <c r="AG7" s="81"/>
      <c r="AH7" s="81"/>
      <c r="AI7" s="81"/>
      <c r="AJ7" s="81"/>
      <c r="AK7" s="4"/>
      <c r="AL7" s="81" t="s">
        <v>6</v>
      </c>
      <c r="AM7" s="81"/>
      <c r="AN7" s="81"/>
      <c r="AO7" s="81"/>
      <c r="AP7" s="81"/>
      <c r="AQ7" s="81"/>
      <c r="AR7" s="81"/>
      <c r="AS7" s="81"/>
      <c r="AT7" s="78" t="s">
        <v>7</v>
      </c>
      <c r="AU7" s="79"/>
      <c r="AV7" s="79"/>
      <c r="AW7" s="79"/>
      <c r="AX7" s="79"/>
      <c r="AY7" s="79"/>
      <c r="AZ7" s="79"/>
      <c r="BA7" s="79"/>
      <c r="BB7" s="81" t="s">
        <v>8</v>
      </c>
      <c r="BC7" s="81"/>
      <c r="BD7" s="81"/>
      <c r="BE7" s="81"/>
      <c r="BF7" s="81"/>
      <c r="BG7" s="81"/>
      <c r="BH7" s="81"/>
      <c r="BI7" s="81"/>
      <c r="BJ7" s="3"/>
      <c r="BK7" s="3"/>
      <c r="BL7" s="5" t="s">
        <v>9</v>
      </c>
      <c r="BM7" s="6"/>
      <c r="BN7" s="6"/>
      <c r="BO7" s="6"/>
      <c r="BP7" s="6"/>
      <c r="BQ7" s="6"/>
      <c r="BR7" s="6"/>
      <c r="BS7" s="6"/>
      <c r="BT7" s="6"/>
      <c r="BU7" s="6"/>
      <c r="BV7" s="6"/>
      <c r="BW7" s="6"/>
      <c r="BX7" s="6"/>
      <c r="BY7" s="7"/>
    </row>
    <row r="8" spans="1:78" ht="18.75" customHeight="1" x14ac:dyDescent="0.15">
      <c r="A8" s="2"/>
      <c r="B8" s="82" t="str">
        <f>データ!$I$6</f>
        <v>法適用</v>
      </c>
      <c r="C8" s="83"/>
      <c r="D8" s="83"/>
      <c r="E8" s="83"/>
      <c r="F8" s="83"/>
      <c r="G8" s="83"/>
      <c r="H8" s="83"/>
      <c r="I8" s="82" t="str">
        <f>データ!$J$6</f>
        <v>水道事業</v>
      </c>
      <c r="J8" s="83"/>
      <c r="K8" s="83"/>
      <c r="L8" s="83"/>
      <c r="M8" s="83"/>
      <c r="N8" s="83"/>
      <c r="O8" s="84"/>
      <c r="P8" s="85" t="str">
        <f>データ!$K$6</f>
        <v>末端給水事業</v>
      </c>
      <c r="Q8" s="85"/>
      <c r="R8" s="85"/>
      <c r="S8" s="85"/>
      <c r="T8" s="85"/>
      <c r="U8" s="85"/>
      <c r="V8" s="85"/>
      <c r="W8" s="85" t="str">
        <f>データ!$L$6</f>
        <v>A4</v>
      </c>
      <c r="X8" s="85"/>
      <c r="Y8" s="85"/>
      <c r="Z8" s="85"/>
      <c r="AA8" s="85"/>
      <c r="AB8" s="85"/>
      <c r="AC8" s="85"/>
      <c r="AD8" s="85" t="str">
        <f>データ!$M$6</f>
        <v>非設置</v>
      </c>
      <c r="AE8" s="85"/>
      <c r="AF8" s="85"/>
      <c r="AG8" s="85"/>
      <c r="AH8" s="85"/>
      <c r="AI8" s="85"/>
      <c r="AJ8" s="85"/>
      <c r="AK8" s="4"/>
      <c r="AL8" s="73">
        <f>データ!$R$6</f>
        <v>95687</v>
      </c>
      <c r="AM8" s="73"/>
      <c r="AN8" s="73"/>
      <c r="AO8" s="73"/>
      <c r="AP8" s="73"/>
      <c r="AQ8" s="73"/>
      <c r="AR8" s="73"/>
      <c r="AS8" s="73"/>
      <c r="AT8" s="69">
        <f>データ!$S$6</f>
        <v>471.55</v>
      </c>
      <c r="AU8" s="70"/>
      <c r="AV8" s="70"/>
      <c r="AW8" s="70"/>
      <c r="AX8" s="70"/>
      <c r="AY8" s="70"/>
      <c r="AZ8" s="70"/>
      <c r="BA8" s="70"/>
      <c r="BB8" s="72">
        <f>データ!$T$6</f>
        <v>202.92</v>
      </c>
      <c r="BC8" s="72"/>
      <c r="BD8" s="72"/>
      <c r="BE8" s="72"/>
      <c r="BF8" s="72"/>
      <c r="BG8" s="72"/>
      <c r="BH8" s="72"/>
      <c r="BI8" s="72"/>
      <c r="BJ8" s="3"/>
      <c r="BK8" s="3"/>
      <c r="BL8" s="76" t="s">
        <v>10</v>
      </c>
      <c r="BM8" s="77"/>
      <c r="BN8" s="8" t="s">
        <v>11</v>
      </c>
      <c r="BO8" s="9"/>
      <c r="BP8" s="9"/>
      <c r="BQ8" s="9"/>
      <c r="BR8" s="9"/>
      <c r="BS8" s="9"/>
      <c r="BT8" s="9"/>
      <c r="BU8" s="9"/>
      <c r="BV8" s="9"/>
      <c r="BW8" s="9"/>
      <c r="BX8" s="9"/>
      <c r="BY8" s="10"/>
    </row>
    <row r="9" spans="1:78" ht="18.75" customHeight="1" x14ac:dyDescent="0.15">
      <c r="A9" s="2"/>
      <c r="B9" s="78" t="s">
        <v>12</v>
      </c>
      <c r="C9" s="79"/>
      <c r="D9" s="79"/>
      <c r="E9" s="79"/>
      <c r="F9" s="79"/>
      <c r="G9" s="79"/>
      <c r="H9" s="79"/>
      <c r="I9" s="78" t="s">
        <v>13</v>
      </c>
      <c r="J9" s="79"/>
      <c r="K9" s="79"/>
      <c r="L9" s="79"/>
      <c r="M9" s="79"/>
      <c r="N9" s="79"/>
      <c r="O9" s="80"/>
      <c r="P9" s="81" t="s">
        <v>14</v>
      </c>
      <c r="Q9" s="81"/>
      <c r="R9" s="81"/>
      <c r="S9" s="81"/>
      <c r="T9" s="81"/>
      <c r="U9" s="81"/>
      <c r="V9" s="81"/>
      <c r="W9" s="81" t="s">
        <v>15</v>
      </c>
      <c r="X9" s="81"/>
      <c r="Y9" s="81"/>
      <c r="Z9" s="81"/>
      <c r="AA9" s="81"/>
      <c r="AB9" s="81"/>
      <c r="AC9" s="81"/>
      <c r="AD9" s="2"/>
      <c r="AE9" s="2"/>
      <c r="AF9" s="2"/>
      <c r="AG9" s="2"/>
      <c r="AH9" s="4"/>
      <c r="AI9" s="4"/>
      <c r="AJ9" s="4"/>
      <c r="AK9" s="4"/>
      <c r="AL9" s="81" t="s">
        <v>16</v>
      </c>
      <c r="AM9" s="81"/>
      <c r="AN9" s="81"/>
      <c r="AO9" s="81"/>
      <c r="AP9" s="81"/>
      <c r="AQ9" s="81"/>
      <c r="AR9" s="81"/>
      <c r="AS9" s="81"/>
      <c r="AT9" s="78" t="s">
        <v>17</v>
      </c>
      <c r="AU9" s="79"/>
      <c r="AV9" s="79"/>
      <c r="AW9" s="79"/>
      <c r="AX9" s="79"/>
      <c r="AY9" s="79"/>
      <c r="AZ9" s="79"/>
      <c r="BA9" s="79"/>
      <c r="BB9" s="81" t="s">
        <v>18</v>
      </c>
      <c r="BC9" s="81"/>
      <c r="BD9" s="81"/>
      <c r="BE9" s="81"/>
      <c r="BF9" s="81"/>
      <c r="BG9" s="81"/>
      <c r="BH9" s="81"/>
      <c r="BI9" s="81"/>
      <c r="BJ9" s="3"/>
      <c r="BK9" s="3"/>
      <c r="BL9" s="67" t="s">
        <v>19</v>
      </c>
      <c r="BM9" s="68"/>
      <c r="BN9" s="11" t="s">
        <v>20</v>
      </c>
      <c r="BO9" s="12"/>
      <c r="BP9" s="12"/>
      <c r="BQ9" s="12"/>
      <c r="BR9" s="12"/>
      <c r="BS9" s="12"/>
      <c r="BT9" s="12"/>
      <c r="BU9" s="12"/>
      <c r="BV9" s="12"/>
      <c r="BW9" s="12"/>
      <c r="BX9" s="12"/>
      <c r="BY9" s="13"/>
    </row>
    <row r="10" spans="1:78" ht="18.75" customHeight="1" x14ac:dyDescent="0.15">
      <c r="A10" s="2"/>
      <c r="B10" s="69" t="str">
        <f>データ!$N$6</f>
        <v>-</v>
      </c>
      <c r="C10" s="70"/>
      <c r="D10" s="70"/>
      <c r="E10" s="70"/>
      <c r="F10" s="70"/>
      <c r="G10" s="70"/>
      <c r="H10" s="70"/>
      <c r="I10" s="69">
        <f>データ!$O$6</f>
        <v>52.17</v>
      </c>
      <c r="J10" s="70"/>
      <c r="K10" s="70"/>
      <c r="L10" s="70"/>
      <c r="M10" s="70"/>
      <c r="N10" s="70"/>
      <c r="O10" s="71"/>
      <c r="P10" s="72">
        <f>データ!$P$6</f>
        <v>89.52</v>
      </c>
      <c r="Q10" s="72"/>
      <c r="R10" s="72"/>
      <c r="S10" s="72"/>
      <c r="T10" s="72"/>
      <c r="U10" s="72"/>
      <c r="V10" s="72"/>
      <c r="W10" s="73">
        <f>データ!$Q$6</f>
        <v>3088</v>
      </c>
      <c r="X10" s="73"/>
      <c r="Y10" s="73"/>
      <c r="Z10" s="73"/>
      <c r="AA10" s="73"/>
      <c r="AB10" s="73"/>
      <c r="AC10" s="73"/>
      <c r="AD10" s="2"/>
      <c r="AE10" s="2"/>
      <c r="AF10" s="2"/>
      <c r="AG10" s="2"/>
      <c r="AH10" s="4"/>
      <c r="AI10" s="4"/>
      <c r="AJ10" s="4"/>
      <c r="AK10" s="4"/>
      <c r="AL10" s="73">
        <f>データ!$U$6</f>
        <v>85090</v>
      </c>
      <c r="AM10" s="73"/>
      <c r="AN10" s="73"/>
      <c r="AO10" s="73"/>
      <c r="AP10" s="73"/>
      <c r="AQ10" s="73"/>
      <c r="AR10" s="73"/>
      <c r="AS10" s="73"/>
      <c r="AT10" s="69">
        <f>データ!$V$6</f>
        <v>471.54</v>
      </c>
      <c r="AU10" s="70"/>
      <c r="AV10" s="70"/>
      <c r="AW10" s="70"/>
      <c r="AX10" s="70"/>
      <c r="AY10" s="70"/>
      <c r="AZ10" s="70"/>
      <c r="BA10" s="70"/>
      <c r="BB10" s="72">
        <f>データ!$W$6</f>
        <v>180.45</v>
      </c>
      <c r="BC10" s="72"/>
      <c r="BD10" s="72"/>
      <c r="BE10" s="72"/>
      <c r="BF10" s="72"/>
      <c r="BG10" s="72"/>
      <c r="BH10" s="72"/>
      <c r="BI10" s="72"/>
      <c r="BJ10" s="2"/>
      <c r="BK10" s="2"/>
      <c r="BL10" s="74" t="s">
        <v>21</v>
      </c>
      <c r="BM10" s="7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4" t="s">
        <v>119</v>
      </c>
      <c r="BM16" s="65"/>
      <c r="BN16" s="65"/>
      <c r="BO16" s="65"/>
      <c r="BP16" s="65"/>
      <c r="BQ16" s="65"/>
      <c r="BR16" s="65"/>
      <c r="BS16" s="65"/>
      <c r="BT16" s="65"/>
      <c r="BU16" s="65"/>
      <c r="BV16" s="65"/>
      <c r="BW16" s="65"/>
      <c r="BX16" s="65"/>
      <c r="BY16" s="65"/>
      <c r="BZ16" s="66"/>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4"/>
      <c r="BM17" s="65"/>
      <c r="BN17" s="65"/>
      <c r="BO17" s="65"/>
      <c r="BP17" s="65"/>
      <c r="BQ17" s="65"/>
      <c r="BR17" s="65"/>
      <c r="BS17" s="65"/>
      <c r="BT17" s="65"/>
      <c r="BU17" s="65"/>
      <c r="BV17" s="65"/>
      <c r="BW17" s="65"/>
      <c r="BX17" s="65"/>
      <c r="BY17" s="65"/>
      <c r="BZ17" s="66"/>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4"/>
      <c r="BM18" s="65"/>
      <c r="BN18" s="65"/>
      <c r="BO18" s="65"/>
      <c r="BP18" s="65"/>
      <c r="BQ18" s="65"/>
      <c r="BR18" s="65"/>
      <c r="BS18" s="65"/>
      <c r="BT18" s="65"/>
      <c r="BU18" s="65"/>
      <c r="BV18" s="65"/>
      <c r="BW18" s="65"/>
      <c r="BX18" s="65"/>
      <c r="BY18" s="65"/>
      <c r="BZ18" s="66"/>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4"/>
      <c r="BM19" s="65"/>
      <c r="BN19" s="65"/>
      <c r="BO19" s="65"/>
      <c r="BP19" s="65"/>
      <c r="BQ19" s="65"/>
      <c r="BR19" s="65"/>
      <c r="BS19" s="65"/>
      <c r="BT19" s="65"/>
      <c r="BU19" s="65"/>
      <c r="BV19" s="65"/>
      <c r="BW19" s="65"/>
      <c r="BX19" s="65"/>
      <c r="BY19" s="65"/>
      <c r="BZ19" s="66"/>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4"/>
      <c r="BM20" s="65"/>
      <c r="BN20" s="65"/>
      <c r="BO20" s="65"/>
      <c r="BP20" s="65"/>
      <c r="BQ20" s="65"/>
      <c r="BR20" s="65"/>
      <c r="BS20" s="65"/>
      <c r="BT20" s="65"/>
      <c r="BU20" s="65"/>
      <c r="BV20" s="65"/>
      <c r="BW20" s="65"/>
      <c r="BX20" s="65"/>
      <c r="BY20" s="65"/>
      <c r="BZ20" s="66"/>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4"/>
      <c r="BM21" s="65"/>
      <c r="BN21" s="65"/>
      <c r="BO21" s="65"/>
      <c r="BP21" s="65"/>
      <c r="BQ21" s="65"/>
      <c r="BR21" s="65"/>
      <c r="BS21" s="65"/>
      <c r="BT21" s="65"/>
      <c r="BU21" s="65"/>
      <c r="BV21" s="65"/>
      <c r="BW21" s="65"/>
      <c r="BX21" s="65"/>
      <c r="BY21" s="65"/>
      <c r="BZ21" s="66"/>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4"/>
      <c r="BM22" s="65"/>
      <c r="BN22" s="65"/>
      <c r="BO22" s="65"/>
      <c r="BP22" s="65"/>
      <c r="BQ22" s="65"/>
      <c r="BR22" s="65"/>
      <c r="BS22" s="65"/>
      <c r="BT22" s="65"/>
      <c r="BU22" s="65"/>
      <c r="BV22" s="65"/>
      <c r="BW22" s="65"/>
      <c r="BX22" s="65"/>
      <c r="BY22" s="65"/>
      <c r="BZ22" s="66"/>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4"/>
      <c r="BM23" s="65"/>
      <c r="BN23" s="65"/>
      <c r="BO23" s="65"/>
      <c r="BP23" s="65"/>
      <c r="BQ23" s="65"/>
      <c r="BR23" s="65"/>
      <c r="BS23" s="65"/>
      <c r="BT23" s="65"/>
      <c r="BU23" s="65"/>
      <c r="BV23" s="65"/>
      <c r="BW23" s="65"/>
      <c r="BX23" s="65"/>
      <c r="BY23" s="65"/>
      <c r="BZ23" s="66"/>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4"/>
      <c r="BM24" s="65"/>
      <c r="BN24" s="65"/>
      <c r="BO24" s="65"/>
      <c r="BP24" s="65"/>
      <c r="BQ24" s="65"/>
      <c r="BR24" s="65"/>
      <c r="BS24" s="65"/>
      <c r="BT24" s="65"/>
      <c r="BU24" s="65"/>
      <c r="BV24" s="65"/>
      <c r="BW24" s="65"/>
      <c r="BX24" s="65"/>
      <c r="BY24" s="65"/>
      <c r="BZ24" s="66"/>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4"/>
      <c r="BM25" s="65"/>
      <c r="BN25" s="65"/>
      <c r="BO25" s="65"/>
      <c r="BP25" s="65"/>
      <c r="BQ25" s="65"/>
      <c r="BR25" s="65"/>
      <c r="BS25" s="65"/>
      <c r="BT25" s="65"/>
      <c r="BU25" s="65"/>
      <c r="BV25" s="65"/>
      <c r="BW25" s="65"/>
      <c r="BX25" s="65"/>
      <c r="BY25" s="65"/>
      <c r="BZ25" s="66"/>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4"/>
      <c r="BM26" s="65"/>
      <c r="BN26" s="65"/>
      <c r="BO26" s="65"/>
      <c r="BP26" s="65"/>
      <c r="BQ26" s="65"/>
      <c r="BR26" s="65"/>
      <c r="BS26" s="65"/>
      <c r="BT26" s="65"/>
      <c r="BU26" s="65"/>
      <c r="BV26" s="65"/>
      <c r="BW26" s="65"/>
      <c r="BX26" s="65"/>
      <c r="BY26" s="65"/>
      <c r="BZ26" s="66"/>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4"/>
      <c r="BM27" s="65"/>
      <c r="BN27" s="65"/>
      <c r="BO27" s="65"/>
      <c r="BP27" s="65"/>
      <c r="BQ27" s="65"/>
      <c r="BR27" s="65"/>
      <c r="BS27" s="65"/>
      <c r="BT27" s="65"/>
      <c r="BU27" s="65"/>
      <c r="BV27" s="65"/>
      <c r="BW27" s="65"/>
      <c r="BX27" s="65"/>
      <c r="BY27" s="65"/>
      <c r="BZ27" s="66"/>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4"/>
      <c r="BM28" s="65"/>
      <c r="BN28" s="65"/>
      <c r="BO28" s="65"/>
      <c r="BP28" s="65"/>
      <c r="BQ28" s="65"/>
      <c r="BR28" s="65"/>
      <c r="BS28" s="65"/>
      <c r="BT28" s="65"/>
      <c r="BU28" s="65"/>
      <c r="BV28" s="65"/>
      <c r="BW28" s="65"/>
      <c r="BX28" s="65"/>
      <c r="BY28" s="65"/>
      <c r="BZ28" s="66"/>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4"/>
      <c r="BM29" s="65"/>
      <c r="BN29" s="65"/>
      <c r="BO29" s="65"/>
      <c r="BP29" s="65"/>
      <c r="BQ29" s="65"/>
      <c r="BR29" s="65"/>
      <c r="BS29" s="65"/>
      <c r="BT29" s="65"/>
      <c r="BU29" s="65"/>
      <c r="BV29" s="65"/>
      <c r="BW29" s="65"/>
      <c r="BX29" s="65"/>
      <c r="BY29" s="65"/>
      <c r="BZ29" s="66"/>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4"/>
      <c r="BM30" s="65"/>
      <c r="BN30" s="65"/>
      <c r="BO30" s="65"/>
      <c r="BP30" s="65"/>
      <c r="BQ30" s="65"/>
      <c r="BR30" s="65"/>
      <c r="BS30" s="65"/>
      <c r="BT30" s="65"/>
      <c r="BU30" s="65"/>
      <c r="BV30" s="65"/>
      <c r="BW30" s="65"/>
      <c r="BX30" s="65"/>
      <c r="BY30" s="65"/>
      <c r="BZ30" s="66"/>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4"/>
      <c r="BM31" s="65"/>
      <c r="BN31" s="65"/>
      <c r="BO31" s="65"/>
      <c r="BP31" s="65"/>
      <c r="BQ31" s="65"/>
      <c r="BR31" s="65"/>
      <c r="BS31" s="65"/>
      <c r="BT31" s="65"/>
      <c r="BU31" s="65"/>
      <c r="BV31" s="65"/>
      <c r="BW31" s="65"/>
      <c r="BX31" s="65"/>
      <c r="BY31" s="65"/>
      <c r="BZ31" s="66"/>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4"/>
      <c r="BM32" s="65"/>
      <c r="BN32" s="65"/>
      <c r="BO32" s="65"/>
      <c r="BP32" s="65"/>
      <c r="BQ32" s="65"/>
      <c r="BR32" s="65"/>
      <c r="BS32" s="65"/>
      <c r="BT32" s="65"/>
      <c r="BU32" s="65"/>
      <c r="BV32" s="65"/>
      <c r="BW32" s="65"/>
      <c r="BX32" s="65"/>
      <c r="BY32" s="65"/>
      <c r="BZ32" s="66"/>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4"/>
      <c r="BM33" s="65"/>
      <c r="BN33" s="65"/>
      <c r="BO33" s="65"/>
      <c r="BP33" s="65"/>
      <c r="BQ33" s="65"/>
      <c r="BR33" s="65"/>
      <c r="BS33" s="65"/>
      <c r="BT33" s="65"/>
      <c r="BU33" s="65"/>
      <c r="BV33" s="65"/>
      <c r="BW33" s="65"/>
      <c r="BX33" s="65"/>
      <c r="BY33" s="65"/>
      <c r="BZ33" s="66"/>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64"/>
      <c r="BM34" s="65"/>
      <c r="BN34" s="65"/>
      <c r="BO34" s="65"/>
      <c r="BP34" s="65"/>
      <c r="BQ34" s="65"/>
      <c r="BR34" s="65"/>
      <c r="BS34" s="65"/>
      <c r="BT34" s="65"/>
      <c r="BU34" s="65"/>
      <c r="BV34" s="65"/>
      <c r="BW34" s="65"/>
      <c r="BX34" s="65"/>
      <c r="BY34" s="65"/>
      <c r="BZ34" s="66"/>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64"/>
      <c r="BM35" s="65"/>
      <c r="BN35" s="65"/>
      <c r="BO35" s="65"/>
      <c r="BP35" s="65"/>
      <c r="BQ35" s="65"/>
      <c r="BR35" s="65"/>
      <c r="BS35" s="65"/>
      <c r="BT35" s="65"/>
      <c r="BU35" s="65"/>
      <c r="BV35" s="65"/>
      <c r="BW35" s="65"/>
      <c r="BX35" s="65"/>
      <c r="BY35" s="65"/>
      <c r="BZ35" s="66"/>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4"/>
      <c r="BM36" s="65"/>
      <c r="BN36" s="65"/>
      <c r="BO36" s="65"/>
      <c r="BP36" s="65"/>
      <c r="BQ36" s="65"/>
      <c r="BR36" s="65"/>
      <c r="BS36" s="65"/>
      <c r="BT36" s="65"/>
      <c r="BU36" s="65"/>
      <c r="BV36" s="65"/>
      <c r="BW36" s="65"/>
      <c r="BX36" s="65"/>
      <c r="BY36" s="65"/>
      <c r="BZ36" s="66"/>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4"/>
      <c r="BM37" s="65"/>
      <c r="BN37" s="65"/>
      <c r="BO37" s="65"/>
      <c r="BP37" s="65"/>
      <c r="BQ37" s="65"/>
      <c r="BR37" s="65"/>
      <c r="BS37" s="65"/>
      <c r="BT37" s="65"/>
      <c r="BU37" s="65"/>
      <c r="BV37" s="65"/>
      <c r="BW37" s="65"/>
      <c r="BX37" s="65"/>
      <c r="BY37" s="65"/>
      <c r="BZ37" s="66"/>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4"/>
      <c r="BM38" s="65"/>
      <c r="BN38" s="65"/>
      <c r="BO38" s="65"/>
      <c r="BP38" s="65"/>
      <c r="BQ38" s="65"/>
      <c r="BR38" s="65"/>
      <c r="BS38" s="65"/>
      <c r="BT38" s="65"/>
      <c r="BU38" s="65"/>
      <c r="BV38" s="65"/>
      <c r="BW38" s="65"/>
      <c r="BX38" s="65"/>
      <c r="BY38" s="65"/>
      <c r="BZ38" s="66"/>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4"/>
      <c r="BM39" s="65"/>
      <c r="BN39" s="65"/>
      <c r="BO39" s="65"/>
      <c r="BP39" s="65"/>
      <c r="BQ39" s="65"/>
      <c r="BR39" s="65"/>
      <c r="BS39" s="65"/>
      <c r="BT39" s="65"/>
      <c r="BU39" s="65"/>
      <c r="BV39" s="65"/>
      <c r="BW39" s="65"/>
      <c r="BX39" s="65"/>
      <c r="BY39" s="65"/>
      <c r="BZ39" s="66"/>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4"/>
      <c r="BM40" s="65"/>
      <c r="BN40" s="65"/>
      <c r="BO40" s="65"/>
      <c r="BP40" s="65"/>
      <c r="BQ40" s="65"/>
      <c r="BR40" s="65"/>
      <c r="BS40" s="65"/>
      <c r="BT40" s="65"/>
      <c r="BU40" s="65"/>
      <c r="BV40" s="65"/>
      <c r="BW40" s="65"/>
      <c r="BX40" s="65"/>
      <c r="BY40" s="65"/>
      <c r="BZ40" s="66"/>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4"/>
      <c r="BM41" s="65"/>
      <c r="BN41" s="65"/>
      <c r="BO41" s="65"/>
      <c r="BP41" s="65"/>
      <c r="BQ41" s="65"/>
      <c r="BR41" s="65"/>
      <c r="BS41" s="65"/>
      <c r="BT41" s="65"/>
      <c r="BU41" s="65"/>
      <c r="BV41" s="65"/>
      <c r="BW41" s="65"/>
      <c r="BX41" s="65"/>
      <c r="BY41" s="65"/>
      <c r="BZ41" s="66"/>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4"/>
      <c r="BM42" s="65"/>
      <c r="BN42" s="65"/>
      <c r="BO42" s="65"/>
      <c r="BP42" s="65"/>
      <c r="BQ42" s="65"/>
      <c r="BR42" s="65"/>
      <c r="BS42" s="65"/>
      <c r="BT42" s="65"/>
      <c r="BU42" s="65"/>
      <c r="BV42" s="65"/>
      <c r="BW42" s="65"/>
      <c r="BX42" s="65"/>
      <c r="BY42" s="65"/>
      <c r="BZ42" s="66"/>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4"/>
      <c r="BM43" s="65"/>
      <c r="BN43" s="65"/>
      <c r="BO43" s="65"/>
      <c r="BP43" s="65"/>
      <c r="BQ43" s="65"/>
      <c r="BR43" s="65"/>
      <c r="BS43" s="65"/>
      <c r="BT43" s="65"/>
      <c r="BU43" s="65"/>
      <c r="BV43" s="65"/>
      <c r="BW43" s="65"/>
      <c r="BX43" s="65"/>
      <c r="BY43" s="65"/>
      <c r="BZ43" s="66"/>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4"/>
      <c r="BM44" s="65"/>
      <c r="BN44" s="65"/>
      <c r="BO44" s="65"/>
      <c r="BP44" s="65"/>
      <c r="BQ44" s="65"/>
      <c r="BR44" s="65"/>
      <c r="BS44" s="65"/>
      <c r="BT44" s="65"/>
      <c r="BU44" s="65"/>
      <c r="BV44" s="65"/>
      <c r="BW44" s="65"/>
      <c r="BX44" s="65"/>
      <c r="BY44" s="65"/>
      <c r="BZ44" s="66"/>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117</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118</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LCYXeMDy8CNBf1nYUjxq7n0CzD0yOeBiqN8UYYKJTbgl5L4TaheHo0TC6ryrukLt6pMDEvhP3wy7nYiiI/REQQ==" saltValue="CVflVkVFgXvSkanC3EmrQA=="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148"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90" t="s">
        <v>62</v>
      </c>
      <c r="I3" s="91"/>
      <c r="J3" s="91"/>
      <c r="K3" s="91"/>
      <c r="L3" s="91"/>
      <c r="M3" s="91"/>
      <c r="N3" s="91"/>
      <c r="O3" s="91"/>
      <c r="P3" s="91"/>
      <c r="Q3" s="91"/>
      <c r="R3" s="91"/>
      <c r="S3" s="91"/>
      <c r="T3" s="91"/>
      <c r="U3" s="91"/>
      <c r="V3" s="91"/>
      <c r="W3" s="92"/>
      <c r="X3" s="96" t="s">
        <v>63</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64</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15">
      <c r="A4" s="28" t="s">
        <v>65</v>
      </c>
      <c r="B4" s="30"/>
      <c r="C4" s="30"/>
      <c r="D4" s="30"/>
      <c r="E4" s="30"/>
      <c r="F4" s="30"/>
      <c r="G4" s="30"/>
      <c r="H4" s="93"/>
      <c r="I4" s="94"/>
      <c r="J4" s="94"/>
      <c r="K4" s="94"/>
      <c r="L4" s="94"/>
      <c r="M4" s="94"/>
      <c r="N4" s="94"/>
      <c r="O4" s="94"/>
      <c r="P4" s="94"/>
      <c r="Q4" s="94"/>
      <c r="R4" s="94"/>
      <c r="S4" s="94"/>
      <c r="T4" s="94"/>
      <c r="U4" s="94"/>
      <c r="V4" s="94"/>
      <c r="W4" s="95"/>
      <c r="X4" s="89" t="s">
        <v>66</v>
      </c>
      <c r="Y4" s="89"/>
      <c r="Z4" s="89"/>
      <c r="AA4" s="89"/>
      <c r="AB4" s="89"/>
      <c r="AC4" s="89"/>
      <c r="AD4" s="89"/>
      <c r="AE4" s="89"/>
      <c r="AF4" s="89"/>
      <c r="AG4" s="89"/>
      <c r="AH4" s="89"/>
      <c r="AI4" s="89" t="s">
        <v>67</v>
      </c>
      <c r="AJ4" s="89"/>
      <c r="AK4" s="89"/>
      <c r="AL4" s="89"/>
      <c r="AM4" s="89"/>
      <c r="AN4" s="89"/>
      <c r="AO4" s="89"/>
      <c r="AP4" s="89"/>
      <c r="AQ4" s="89"/>
      <c r="AR4" s="89"/>
      <c r="AS4" s="89"/>
      <c r="AT4" s="89" t="s">
        <v>68</v>
      </c>
      <c r="AU4" s="89"/>
      <c r="AV4" s="89"/>
      <c r="AW4" s="89"/>
      <c r="AX4" s="89"/>
      <c r="AY4" s="89"/>
      <c r="AZ4" s="89"/>
      <c r="BA4" s="89"/>
      <c r="BB4" s="89"/>
      <c r="BC4" s="89"/>
      <c r="BD4" s="89"/>
      <c r="BE4" s="89" t="s">
        <v>69</v>
      </c>
      <c r="BF4" s="89"/>
      <c r="BG4" s="89"/>
      <c r="BH4" s="89"/>
      <c r="BI4" s="89"/>
      <c r="BJ4" s="89"/>
      <c r="BK4" s="89"/>
      <c r="BL4" s="89"/>
      <c r="BM4" s="89"/>
      <c r="BN4" s="89"/>
      <c r="BO4" s="89"/>
      <c r="BP4" s="89" t="s">
        <v>70</v>
      </c>
      <c r="BQ4" s="89"/>
      <c r="BR4" s="89"/>
      <c r="BS4" s="89"/>
      <c r="BT4" s="89"/>
      <c r="BU4" s="89"/>
      <c r="BV4" s="89"/>
      <c r="BW4" s="89"/>
      <c r="BX4" s="89"/>
      <c r="BY4" s="89"/>
      <c r="BZ4" s="89"/>
      <c r="CA4" s="89" t="s">
        <v>71</v>
      </c>
      <c r="CB4" s="89"/>
      <c r="CC4" s="89"/>
      <c r="CD4" s="89"/>
      <c r="CE4" s="89"/>
      <c r="CF4" s="89"/>
      <c r="CG4" s="89"/>
      <c r="CH4" s="89"/>
      <c r="CI4" s="89"/>
      <c r="CJ4" s="89"/>
      <c r="CK4" s="89"/>
      <c r="CL4" s="89" t="s">
        <v>72</v>
      </c>
      <c r="CM4" s="89"/>
      <c r="CN4" s="89"/>
      <c r="CO4" s="89"/>
      <c r="CP4" s="89"/>
      <c r="CQ4" s="89"/>
      <c r="CR4" s="89"/>
      <c r="CS4" s="89"/>
      <c r="CT4" s="89"/>
      <c r="CU4" s="89"/>
      <c r="CV4" s="89"/>
      <c r="CW4" s="89" t="s">
        <v>73</v>
      </c>
      <c r="CX4" s="89"/>
      <c r="CY4" s="89"/>
      <c r="CZ4" s="89"/>
      <c r="DA4" s="89"/>
      <c r="DB4" s="89"/>
      <c r="DC4" s="89"/>
      <c r="DD4" s="89"/>
      <c r="DE4" s="89"/>
      <c r="DF4" s="89"/>
      <c r="DG4" s="89"/>
      <c r="DH4" s="89" t="s">
        <v>74</v>
      </c>
      <c r="DI4" s="89"/>
      <c r="DJ4" s="89"/>
      <c r="DK4" s="89"/>
      <c r="DL4" s="89"/>
      <c r="DM4" s="89"/>
      <c r="DN4" s="89"/>
      <c r="DO4" s="89"/>
      <c r="DP4" s="89"/>
      <c r="DQ4" s="89"/>
      <c r="DR4" s="89"/>
      <c r="DS4" s="89" t="s">
        <v>75</v>
      </c>
      <c r="DT4" s="89"/>
      <c r="DU4" s="89"/>
      <c r="DV4" s="89"/>
      <c r="DW4" s="89"/>
      <c r="DX4" s="89"/>
      <c r="DY4" s="89"/>
      <c r="DZ4" s="89"/>
      <c r="EA4" s="89"/>
      <c r="EB4" s="89"/>
      <c r="EC4" s="89"/>
      <c r="ED4" s="89" t="s">
        <v>76</v>
      </c>
      <c r="EE4" s="89"/>
      <c r="EF4" s="89"/>
      <c r="EG4" s="89"/>
      <c r="EH4" s="89"/>
      <c r="EI4" s="89"/>
      <c r="EJ4" s="89"/>
      <c r="EK4" s="89"/>
      <c r="EL4" s="89"/>
      <c r="EM4" s="89"/>
      <c r="EN4" s="89"/>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342041</v>
      </c>
      <c r="D6" s="33">
        <f t="shared" si="3"/>
        <v>46</v>
      </c>
      <c r="E6" s="33">
        <f t="shared" si="3"/>
        <v>1</v>
      </c>
      <c r="F6" s="33">
        <f t="shared" si="3"/>
        <v>0</v>
      </c>
      <c r="G6" s="33">
        <f t="shared" si="3"/>
        <v>1</v>
      </c>
      <c r="H6" s="33" t="str">
        <f t="shared" si="3"/>
        <v>広島県　三原市</v>
      </c>
      <c r="I6" s="33" t="str">
        <f t="shared" si="3"/>
        <v>法適用</v>
      </c>
      <c r="J6" s="33" t="str">
        <f t="shared" si="3"/>
        <v>水道事業</v>
      </c>
      <c r="K6" s="33" t="str">
        <f t="shared" si="3"/>
        <v>末端給水事業</v>
      </c>
      <c r="L6" s="33" t="str">
        <f t="shared" si="3"/>
        <v>A4</v>
      </c>
      <c r="M6" s="33" t="str">
        <f t="shared" si="3"/>
        <v>非設置</v>
      </c>
      <c r="N6" s="34" t="str">
        <f t="shared" si="3"/>
        <v>-</v>
      </c>
      <c r="O6" s="34">
        <f t="shared" si="3"/>
        <v>52.17</v>
      </c>
      <c r="P6" s="34">
        <f t="shared" si="3"/>
        <v>89.52</v>
      </c>
      <c r="Q6" s="34">
        <f t="shared" si="3"/>
        <v>3088</v>
      </c>
      <c r="R6" s="34">
        <f t="shared" si="3"/>
        <v>95687</v>
      </c>
      <c r="S6" s="34">
        <f t="shared" si="3"/>
        <v>471.55</v>
      </c>
      <c r="T6" s="34">
        <f t="shared" si="3"/>
        <v>202.92</v>
      </c>
      <c r="U6" s="34">
        <f t="shared" si="3"/>
        <v>85090</v>
      </c>
      <c r="V6" s="34">
        <f t="shared" si="3"/>
        <v>471.54</v>
      </c>
      <c r="W6" s="34">
        <f t="shared" si="3"/>
        <v>180.45</v>
      </c>
      <c r="X6" s="35">
        <f>IF(X7="",NA(),X7)</f>
        <v>105.9</v>
      </c>
      <c r="Y6" s="35">
        <f t="shared" ref="Y6:AG6" si="4">IF(Y7="",NA(),Y7)</f>
        <v>109.44</v>
      </c>
      <c r="Z6" s="35">
        <f t="shared" si="4"/>
        <v>107.1</v>
      </c>
      <c r="AA6" s="35">
        <f t="shared" si="4"/>
        <v>107.27</v>
      </c>
      <c r="AB6" s="35">
        <f t="shared" si="4"/>
        <v>106.39</v>
      </c>
      <c r="AC6" s="35">
        <f t="shared" si="4"/>
        <v>107.8</v>
      </c>
      <c r="AD6" s="35">
        <f t="shared" si="4"/>
        <v>111.96</v>
      </c>
      <c r="AE6" s="35">
        <f t="shared" si="4"/>
        <v>112.69</v>
      </c>
      <c r="AF6" s="35">
        <f t="shared" si="4"/>
        <v>113.16</v>
      </c>
      <c r="AG6" s="35">
        <f t="shared" si="4"/>
        <v>112.15</v>
      </c>
      <c r="AH6" s="34" t="str">
        <f>IF(AH7="","",IF(AH7="-","【-】","【"&amp;SUBSTITUTE(TEXT(AH7,"#,##0.00"),"-","△")&amp;"】"))</f>
        <v>【113.39】</v>
      </c>
      <c r="AI6" s="34">
        <f>IF(AI7="",NA(),AI7)</f>
        <v>0</v>
      </c>
      <c r="AJ6" s="34">
        <f t="shared" ref="AJ6:AR6" si="5">IF(AJ7="",NA(),AJ7)</f>
        <v>0</v>
      </c>
      <c r="AK6" s="34">
        <f t="shared" si="5"/>
        <v>0</v>
      </c>
      <c r="AL6" s="34">
        <f t="shared" si="5"/>
        <v>0</v>
      </c>
      <c r="AM6" s="34">
        <f t="shared" si="5"/>
        <v>0</v>
      </c>
      <c r="AN6" s="35">
        <f t="shared" si="5"/>
        <v>4.3899999999999997</v>
      </c>
      <c r="AO6" s="35">
        <f t="shared" si="5"/>
        <v>0.41</v>
      </c>
      <c r="AP6" s="35">
        <f t="shared" si="5"/>
        <v>0.54</v>
      </c>
      <c r="AQ6" s="35">
        <f t="shared" si="5"/>
        <v>0.68</v>
      </c>
      <c r="AR6" s="35">
        <f t="shared" si="5"/>
        <v>1</v>
      </c>
      <c r="AS6" s="34" t="str">
        <f>IF(AS7="","",IF(AS7="-","【-】","【"&amp;SUBSTITUTE(TEXT(AS7,"#,##0.00"),"-","△")&amp;"】"))</f>
        <v>【0.85】</v>
      </c>
      <c r="AT6" s="35">
        <f>IF(AT7="",NA(),AT7)</f>
        <v>526.29999999999995</v>
      </c>
      <c r="AU6" s="35">
        <f t="shared" ref="AU6:BC6" si="6">IF(AU7="",NA(),AU7)</f>
        <v>192.69</v>
      </c>
      <c r="AV6" s="35">
        <f t="shared" si="6"/>
        <v>204.42</v>
      </c>
      <c r="AW6" s="35">
        <f t="shared" si="6"/>
        <v>208.77</v>
      </c>
      <c r="AX6" s="35">
        <f t="shared" si="6"/>
        <v>180.11</v>
      </c>
      <c r="AY6" s="35">
        <f t="shared" si="6"/>
        <v>739.59</v>
      </c>
      <c r="AZ6" s="35">
        <f t="shared" si="6"/>
        <v>335.95</v>
      </c>
      <c r="BA6" s="35">
        <f t="shared" si="6"/>
        <v>346.59</v>
      </c>
      <c r="BB6" s="35">
        <f t="shared" si="6"/>
        <v>357.82</v>
      </c>
      <c r="BC6" s="35">
        <f t="shared" si="6"/>
        <v>355.5</v>
      </c>
      <c r="BD6" s="34" t="str">
        <f>IF(BD7="","",IF(BD7="-","【-】","【"&amp;SUBSTITUTE(TEXT(BD7,"#,##0.00"),"-","△")&amp;"】"))</f>
        <v>【264.34】</v>
      </c>
      <c r="BE6" s="35">
        <f>IF(BE7="",NA(),BE7)</f>
        <v>562.39</v>
      </c>
      <c r="BF6" s="35">
        <f t="shared" ref="BF6:BN6" si="7">IF(BF7="",NA(),BF7)</f>
        <v>557.91</v>
      </c>
      <c r="BG6" s="35">
        <f t="shared" si="7"/>
        <v>533.23</v>
      </c>
      <c r="BH6" s="35">
        <f t="shared" si="7"/>
        <v>512.12</v>
      </c>
      <c r="BI6" s="35">
        <f t="shared" si="7"/>
        <v>703.72</v>
      </c>
      <c r="BJ6" s="35">
        <f t="shared" si="7"/>
        <v>324.08999999999997</v>
      </c>
      <c r="BK6" s="35">
        <f t="shared" si="7"/>
        <v>319.82</v>
      </c>
      <c r="BL6" s="35">
        <f t="shared" si="7"/>
        <v>312.02999999999997</v>
      </c>
      <c r="BM6" s="35">
        <f t="shared" si="7"/>
        <v>307.45999999999998</v>
      </c>
      <c r="BN6" s="35">
        <f t="shared" si="7"/>
        <v>312.58</v>
      </c>
      <c r="BO6" s="34" t="str">
        <f>IF(BO7="","",IF(BO7="-","【-】","【"&amp;SUBSTITUTE(TEXT(BO7,"#,##0.00"),"-","△")&amp;"】"))</f>
        <v>【274.27】</v>
      </c>
      <c r="BP6" s="35">
        <f>IF(BP7="",NA(),BP7)</f>
        <v>98.66</v>
      </c>
      <c r="BQ6" s="35">
        <f t="shared" ref="BQ6:BY6" si="8">IF(BQ7="",NA(),BQ7)</f>
        <v>104.02</v>
      </c>
      <c r="BR6" s="35">
        <f t="shared" si="8"/>
        <v>104.48</v>
      </c>
      <c r="BS6" s="35">
        <f t="shared" si="8"/>
        <v>102.23</v>
      </c>
      <c r="BT6" s="35">
        <f t="shared" si="8"/>
        <v>94.77</v>
      </c>
      <c r="BU6" s="35">
        <f t="shared" si="8"/>
        <v>99.46</v>
      </c>
      <c r="BV6" s="35">
        <f t="shared" si="8"/>
        <v>105.21</v>
      </c>
      <c r="BW6" s="35">
        <f t="shared" si="8"/>
        <v>105.71</v>
      </c>
      <c r="BX6" s="35">
        <f t="shared" si="8"/>
        <v>106.01</v>
      </c>
      <c r="BY6" s="35">
        <f t="shared" si="8"/>
        <v>104.57</v>
      </c>
      <c r="BZ6" s="34" t="str">
        <f>IF(BZ7="","",IF(BZ7="-","【-】","【"&amp;SUBSTITUTE(TEXT(BZ7,"#,##0.00"),"-","△")&amp;"】"))</f>
        <v>【104.36】</v>
      </c>
      <c r="CA6" s="35">
        <f>IF(CA7="",NA(),CA7)</f>
        <v>204.65</v>
      </c>
      <c r="CB6" s="35">
        <f t="shared" ref="CB6:CJ6" si="9">IF(CB7="",NA(),CB7)</f>
        <v>193.67</v>
      </c>
      <c r="CC6" s="35">
        <f t="shared" si="9"/>
        <v>193.71</v>
      </c>
      <c r="CD6" s="35">
        <f t="shared" si="9"/>
        <v>198.55</v>
      </c>
      <c r="CE6" s="35">
        <f t="shared" si="9"/>
        <v>214.29</v>
      </c>
      <c r="CF6" s="35">
        <f t="shared" si="9"/>
        <v>171.78</v>
      </c>
      <c r="CG6" s="35">
        <f t="shared" si="9"/>
        <v>162.59</v>
      </c>
      <c r="CH6" s="35">
        <f t="shared" si="9"/>
        <v>162.15</v>
      </c>
      <c r="CI6" s="35">
        <f t="shared" si="9"/>
        <v>162.24</v>
      </c>
      <c r="CJ6" s="35">
        <f t="shared" si="9"/>
        <v>165.47</v>
      </c>
      <c r="CK6" s="34" t="str">
        <f>IF(CK7="","",IF(CK7="-","【-】","【"&amp;SUBSTITUTE(TEXT(CK7,"#,##0.00"),"-","△")&amp;"】"))</f>
        <v>【165.71】</v>
      </c>
      <c r="CL6" s="35">
        <f>IF(CL7="",NA(),CL7)</f>
        <v>53.26</v>
      </c>
      <c r="CM6" s="35">
        <f t="shared" ref="CM6:CU6" si="10">IF(CM7="",NA(),CM7)</f>
        <v>51.34</v>
      </c>
      <c r="CN6" s="35">
        <f t="shared" si="10"/>
        <v>50.63</v>
      </c>
      <c r="CO6" s="35">
        <f t="shared" si="10"/>
        <v>51.1</v>
      </c>
      <c r="CP6" s="35">
        <f t="shared" si="10"/>
        <v>50.78</v>
      </c>
      <c r="CQ6" s="35">
        <f t="shared" si="10"/>
        <v>59.68</v>
      </c>
      <c r="CR6" s="35">
        <f t="shared" si="10"/>
        <v>59.17</v>
      </c>
      <c r="CS6" s="35">
        <f t="shared" si="10"/>
        <v>59.34</v>
      </c>
      <c r="CT6" s="35">
        <f t="shared" si="10"/>
        <v>59.11</v>
      </c>
      <c r="CU6" s="35">
        <f t="shared" si="10"/>
        <v>59.74</v>
      </c>
      <c r="CV6" s="34" t="str">
        <f>IF(CV7="","",IF(CV7="-","【-】","【"&amp;SUBSTITUTE(TEXT(CV7,"#,##0.00"),"-","△")&amp;"】"))</f>
        <v>【60.41】</v>
      </c>
      <c r="CW6" s="35">
        <f>IF(CW7="",NA(),CW7)</f>
        <v>89.02</v>
      </c>
      <c r="CX6" s="35">
        <f t="shared" ref="CX6:DF6" si="11">IF(CX7="",NA(),CX7)</f>
        <v>90.03</v>
      </c>
      <c r="CY6" s="35">
        <f t="shared" si="11"/>
        <v>91.37</v>
      </c>
      <c r="CZ6" s="35">
        <f t="shared" si="11"/>
        <v>90.75</v>
      </c>
      <c r="DA6" s="35">
        <f t="shared" si="11"/>
        <v>88.39</v>
      </c>
      <c r="DB6" s="35">
        <f t="shared" si="11"/>
        <v>87.63</v>
      </c>
      <c r="DC6" s="35">
        <f t="shared" si="11"/>
        <v>87.6</v>
      </c>
      <c r="DD6" s="35">
        <f t="shared" si="11"/>
        <v>87.74</v>
      </c>
      <c r="DE6" s="35">
        <f t="shared" si="11"/>
        <v>87.91</v>
      </c>
      <c r="DF6" s="35">
        <f t="shared" si="11"/>
        <v>87.28</v>
      </c>
      <c r="DG6" s="34" t="str">
        <f>IF(DG7="","",IF(DG7="-","【-】","【"&amp;SUBSTITUTE(TEXT(DG7,"#,##0.00"),"-","△")&amp;"】"))</f>
        <v>【89.93】</v>
      </c>
      <c r="DH6" s="35">
        <f>IF(DH7="",NA(),DH7)</f>
        <v>39.909999999999997</v>
      </c>
      <c r="DI6" s="35">
        <f t="shared" ref="DI6:DQ6" si="12">IF(DI7="",NA(),DI7)</f>
        <v>46.64</v>
      </c>
      <c r="DJ6" s="35">
        <f t="shared" si="12"/>
        <v>47.92</v>
      </c>
      <c r="DK6" s="35">
        <f t="shared" si="12"/>
        <v>49.49</v>
      </c>
      <c r="DL6" s="35">
        <f t="shared" si="12"/>
        <v>45.06</v>
      </c>
      <c r="DM6" s="35">
        <f t="shared" si="12"/>
        <v>39.65</v>
      </c>
      <c r="DN6" s="35">
        <f t="shared" si="12"/>
        <v>45.25</v>
      </c>
      <c r="DO6" s="35">
        <f t="shared" si="12"/>
        <v>46.27</v>
      </c>
      <c r="DP6" s="35">
        <f t="shared" si="12"/>
        <v>46.88</v>
      </c>
      <c r="DQ6" s="35">
        <f t="shared" si="12"/>
        <v>46.94</v>
      </c>
      <c r="DR6" s="34" t="str">
        <f>IF(DR7="","",IF(DR7="-","【-】","【"&amp;SUBSTITUTE(TEXT(DR7,"#,##0.00"),"-","△")&amp;"】"))</f>
        <v>【48.12】</v>
      </c>
      <c r="DS6" s="34">
        <f>IF(DS7="",NA(),DS7)</f>
        <v>0</v>
      </c>
      <c r="DT6" s="35">
        <f t="shared" ref="DT6:EB6" si="13">IF(DT7="",NA(),DT7)</f>
        <v>1.97</v>
      </c>
      <c r="DU6" s="35">
        <f t="shared" si="13"/>
        <v>17.11</v>
      </c>
      <c r="DV6" s="35">
        <f t="shared" si="13"/>
        <v>18.95</v>
      </c>
      <c r="DW6" s="35">
        <f t="shared" si="13"/>
        <v>26.51</v>
      </c>
      <c r="DX6" s="35">
        <f t="shared" si="13"/>
        <v>9.7100000000000009</v>
      </c>
      <c r="DY6" s="35">
        <f t="shared" si="13"/>
        <v>10.71</v>
      </c>
      <c r="DZ6" s="35">
        <f t="shared" si="13"/>
        <v>10.93</v>
      </c>
      <c r="EA6" s="35">
        <f t="shared" si="13"/>
        <v>13.39</v>
      </c>
      <c r="EB6" s="35">
        <f t="shared" si="13"/>
        <v>14.48</v>
      </c>
      <c r="EC6" s="34" t="str">
        <f>IF(EC7="","",IF(EC7="-","【-】","【"&amp;SUBSTITUTE(TEXT(EC7,"#,##0.00"),"-","△")&amp;"】"))</f>
        <v>【15.89】</v>
      </c>
      <c r="ED6" s="35">
        <f>IF(ED7="",NA(),ED7)</f>
        <v>1.54</v>
      </c>
      <c r="EE6" s="35">
        <f t="shared" ref="EE6:EM6" si="14">IF(EE7="",NA(),EE7)</f>
        <v>2.52</v>
      </c>
      <c r="EF6" s="35">
        <f t="shared" si="14"/>
        <v>0.2</v>
      </c>
      <c r="EG6" s="35">
        <f t="shared" si="14"/>
        <v>0.2</v>
      </c>
      <c r="EH6" s="35">
        <f t="shared" si="14"/>
        <v>1.37</v>
      </c>
      <c r="EI6" s="35">
        <f t="shared" si="14"/>
        <v>0.83</v>
      </c>
      <c r="EJ6" s="35">
        <f t="shared" si="14"/>
        <v>0.72</v>
      </c>
      <c r="EK6" s="35">
        <f t="shared" si="14"/>
        <v>0.71</v>
      </c>
      <c r="EL6" s="35">
        <f t="shared" si="14"/>
        <v>0.71</v>
      </c>
      <c r="EM6" s="35">
        <f t="shared" si="14"/>
        <v>0.75</v>
      </c>
      <c r="EN6" s="34" t="str">
        <f>IF(EN7="","",IF(EN7="-","【-】","【"&amp;SUBSTITUTE(TEXT(EN7,"#,##0.00"),"-","△")&amp;"】"))</f>
        <v>【0.69】</v>
      </c>
    </row>
    <row r="7" spans="1:144" s="36" customFormat="1" x14ac:dyDescent="0.15">
      <c r="A7" s="28"/>
      <c r="B7" s="37">
        <v>2017</v>
      </c>
      <c r="C7" s="37">
        <v>342041</v>
      </c>
      <c r="D7" s="37">
        <v>46</v>
      </c>
      <c r="E7" s="37">
        <v>1</v>
      </c>
      <c r="F7" s="37">
        <v>0</v>
      </c>
      <c r="G7" s="37">
        <v>1</v>
      </c>
      <c r="H7" s="37" t="s">
        <v>105</v>
      </c>
      <c r="I7" s="37" t="s">
        <v>106</v>
      </c>
      <c r="J7" s="37" t="s">
        <v>107</v>
      </c>
      <c r="K7" s="37" t="s">
        <v>108</v>
      </c>
      <c r="L7" s="37" t="s">
        <v>109</v>
      </c>
      <c r="M7" s="37" t="s">
        <v>110</v>
      </c>
      <c r="N7" s="38" t="s">
        <v>111</v>
      </c>
      <c r="O7" s="38">
        <v>52.17</v>
      </c>
      <c r="P7" s="38">
        <v>89.52</v>
      </c>
      <c r="Q7" s="38">
        <v>3088</v>
      </c>
      <c r="R7" s="38">
        <v>95687</v>
      </c>
      <c r="S7" s="38">
        <v>471.55</v>
      </c>
      <c r="T7" s="38">
        <v>202.92</v>
      </c>
      <c r="U7" s="38">
        <v>85090</v>
      </c>
      <c r="V7" s="38">
        <v>471.54</v>
      </c>
      <c r="W7" s="38">
        <v>180.45</v>
      </c>
      <c r="X7" s="38">
        <v>105.9</v>
      </c>
      <c r="Y7" s="38">
        <v>109.44</v>
      </c>
      <c r="Z7" s="38">
        <v>107.1</v>
      </c>
      <c r="AA7" s="38">
        <v>107.27</v>
      </c>
      <c r="AB7" s="38">
        <v>106.39</v>
      </c>
      <c r="AC7" s="38">
        <v>107.8</v>
      </c>
      <c r="AD7" s="38">
        <v>111.96</v>
      </c>
      <c r="AE7" s="38">
        <v>112.69</v>
      </c>
      <c r="AF7" s="38">
        <v>113.16</v>
      </c>
      <c r="AG7" s="38">
        <v>112.15</v>
      </c>
      <c r="AH7" s="38">
        <v>113.39</v>
      </c>
      <c r="AI7" s="38">
        <v>0</v>
      </c>
      <c r="AJ7" s="38">
        <v>0</v>
      </c>
      <c r="AK7" s="38">
        <v>0</v>
      </c>
      <c r="AL7" s="38">
        <v>0</v>
      </c>
      <c r="AM7" s="38">
        <v>0</v>
      </c>
      <c r="AN7" s="38">
        <v>4.3899999999999997</v>
      </c>
      <c r="AO7" s="38">
        <v>0.41</v>
      </c>
      <c r="AP7" s="38">
        <v>0.54</v>
      </c>
      <c r="AQ7" s="38">
        <v>0.68</v>
      </c>
      <c r="AR7" s="38">
        <v>1</v>
      </c>
      <c r="AS7" s="38">
        <v>0.85</v>
      </c>
      <c r="AT7" s="38">
        <v>526.29999999999995</v>
      </c>
      <c r="AU7" s="38">
        <v>192.69</v>
      </c>
      <c r="AV7" s="38">
        <v>204.42</v>
      </c>
      <c r="AW7" s="38">
        <v>208.77</v>
      </c>
      <c r="AX7" s="38">
        <v>180.11</v>
      </c>
      <c r="AY7" s="38">
        <v>739.59</v>
      </c>
      <c r="AZ7" s="38">
        <v>335.95</v>
      </c>
      <c r="BA7" s="38">
        <v>346.59</v>
      </c>
      <c r="BB7" s="38">
        <v>357.82</v>
      </c>
      <c r="BC7" s="38">
        <v>355.5</v>
      </c>
      <c r="BD7" s="38">
        <v>264.33999999999997</v>
      </c>
      <c r="BE7" s="38">
        <v>562.39</v>
      </c>
      <c r="BF7" s="38">
        <v>557.91</v>
      </c>
      <c r="BG7" s="38">
        <v>533.23</v>
      </c>
      <c r="BH7" s="38">
        <v>512.12</v>
      </c>
      <c r="BI7" s="38">
        <v>703.72</v>
      </c>
      <c r="BJ7" s="38">
        <v>324.08999999999997</v>
      </c>
      <c r="BK7" s="38">
        <v>319.82</v>
      </c>
      <c r="BL7" s="38">
        <v>312.02999999999997</v>
      </c>
      <c r="BM7" s="38">
        <v>307.45999999999998</v>
      </c>
      <c r="BN7" s="38">
        <v>312.58</v>
      </c>
      <c r="BO7" s="38">
        <v>274.27</v>
      </c>
      <c r="BP7" s="38">
        <v>98.66</v>
      </c>
      <c r="BQ7" s="38">
        <v>104.02</v>
      </c>
      <c r="BR7" s="38">
        <v>104.48</v>
      </c>
      <c r="BS7" s="38">
        <v>102.23</v>
      </c>
      <c r="BT7" s="38">
        <v>94.77</v>
      </c>
      <c r="BU7" s="38">
        <v>99.46</v>
      </c>
      <c r="BV7" s="38">
        <v>105.21</v>
      </c>
      <c r="BW7" s="38">
        <v>105.71</v>
      </c>
      <c r="BX7" s="38">
        <v>106.01</v>
      </c>
      <c r="BY7" s="38">
        <v>104.57</v>
      </c>
      <c r="BZ7" s="38">
        <v>104.36</v>
      </c>
      <c r="CA7" s="38">
        <v>204.65</v>
      </c>
      <c r="CB7" s="38">
        <v>193.67</v>
      </c>
      <c r="CC7" s="38">
        <v>193.71</v>
      </c>
      <c r="CD7" s="38">
        <v>198.55</v>
      </c>
      <c r="CE7" s="38">
        <v>214.29</v>
      </c>
      <c r="CF7" s="38">
        <v>171.78</v>
      </c>
      <c r="CG7" s="38">
        <v>162.59</v>
      </c>
      <c r="CH7" s="38">
        <v>162.15</v>
      </c>
      <c r="CI7" s="38">
        <v>162.24</v>
      </c>
      <c r="CJ7" s="38">
        <v>165.47</v>
      </c>
      <c r="CK7" s="38">
        <v>165.71</v>
      </c>
      <c r="CL7" s="38">
        <v>53.26</v>
      </c>
      <c r="CM7" s="38">
        <v>51.34</v>
      </c>
      <c r="CN7" s="38">
        <v>50.63</v>
      </c>
      <c r="CO7" s="38">
        <v>51.1</v>
      </c>
      <c r="CP7" s="38">
        <v>50.78</v>
      </c>
      <c r="CQ7" s="38">
        <v>59.68</v>
      </c>
      <c r="CR7" s="38">
        <v>59.17</v>
      </c>
      <c r="CS7" s="38">
        <v>59.34</v>
      </c>
      <c r="CT7" s="38">
        <v>59.11</v>
      </c>
      <c r="CU7" s="38">
        <v>59.74</v>
      </c>
      <c r="CV7" s="38">
        <v>60.41</v>
      </c>
      <c r="CW7" s="38">
        <v>89.02</v>
      </c>
      <c r="CX7" s="38">
        <v>90.03</v>
      </c>
      <c r="CY7" s="38">
        <v>91.37</v>
      </c>
      <c r="CZ7" s="38">
        <v>90.75</v>
      </c>
      <c r="DA7" s="38">
        <v>88.39</v>
      </c>
      <c r="DB7" s="38">
        <v>87.63</v>
      </c>
      <c r="DC7" s="38">
        <v>87.6</v>
      </c>
      <c r="DD7" s="38">
        <v>87.74</v>
      </c>
      <c r="DE7" s="38">
        <v>87.91</v>
      </c>
      <c r="DF7" s="38">
        <v>87.28</v>
      </c>
      <c r="DG7" s="38">
        <v>89.93</v>
      </c>
      <c r="DH7" s="38">
        <v>39.909999999999997</v>
      </c>
      <c r="DI7" s="38">
        <v>46.64</v>
      </c>
      <c r="DJ7" s="38">
        <v>47.92</v>
      </c>
      <c r="DK7" s="38">
        <v>49.49</v>
      </c>
      <c r="DL7" s="38">
        <v>45.06</v>
      </c>
      <c r="DM7" s="38">
        <v>39.65</v>
      </c>
      <c r="DN7" s="38">
        <v>45.25</v>
      </c>
      <c r="DO7" s="38">
        <v>46.27</v>
      </c>
      <c r="DP7" s="38">
        <v>46.88</v>
      </c>
      <c r="DQ7" s="38">
        <v>46.94</v>
      </c>
      <c r="DR7" s="38">
        <v>48.12</v>
      </c>
      <c r="DS7" s="38">
        <v>0</v>
      </c>
      <c r="DT7" s="38">
        <v>1.97</v>
      </c>
      <c r="DU7" s="38">
        <v>17.11</v>
      </c>
      <c r="DV7" s="38">
        <v>18.95</v>
      </c>
      <c r="DW7" s="38">
        <v>26.51</v>
      </c>
      <c r="DX7" s="38">
        <v>9.7100000000000009</v>
      </c>
      <c r="DY7" s="38">
        <v>10.71</v>
      </c>
      <c r="DZ7" s="38">
        <v>10.93</v>
      </c>
      <c r="EA7" s="38">
        <v>13.39</v>
      </c>
      <c r="EB7" s="38">
        <v>14.48</v>
      </c>
      <c r="EC7" s="38">
        <v>15.89</v>
      </c>
      <c r="ED7" s="38">
        <v>1.54</v>
      </c>
      <c r="EE7" s="38">
        <v>2.52</v>
      </c>
      <c r="EF7" s="38">
        <v>0.2</v>
      </c>
      <c r="EG7" s="38">
        <v>0.2</v>
      </c>
      <c r="EH7" s="38">
        <v>1.37</v>
      </c>
      <c r="EI7" s="38">
        <v>0.83</v>
      </c>
      <c r="EJ7" s="38">
        <v>0.72</v>
      </c>
      <c r="EK7" s="38">
        <v>0.71</v>
      </c>
      <c r="EL7" s="38">
        <v>0.71</v>
      </c>
      <c r="EM7" s="38">
        <v>0.75</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2019-01-29T06:32:56Z</cp:lastPrinted>
  <dcterms:created xsi:type="dcterms:W3CDTF">2018-12-03T08:36:19Z</dcterms:created>
  <dcterms:modified xsi:type="dcterms:W3CDTF">2019-01-29T06:32:58Z</dcterms:modified>
  <cp:category/>
</cp:coreProperties>
</file>