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
    </mc:Choice>
  </mc:AlternateContent>
  <workbookProtection workbookAlgorithmName="SHA-512" workbookHashValue="4O57wCI4Tor9zs0VrdFVa9jdeRkNDYXQtOMTYGY+IxJiwGU5/lks4x0qBz7hsIc8UM/rO5qUiV+bEzlHbhlgqA==" workbookSaltValue="/uw0GGkOvGyDVmWCla7bfQ==" workbookSpinCount="100000" lockStructure="1"/>
  <bookViews>
    <workbookView xWindow="-15" yWindow="-15" windowWidth="10245" windowHeight="84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<sst xmlns="http://schemas.openxmlformats.org/spreadsheetml/2006/main" count="232" uniqueCount="119">
  <si>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</si>
  <si>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</si>
  <si>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</si>
  <si>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</si>
  <si>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</si>
  <si>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</si>
  <si>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</si>
  <si>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</si>
  <si>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</si>
  <si>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</si>
  <si>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</si>
  <si>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</si>
  <si>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</si>
  <si>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</si>
  <si>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</si>
  <si>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</si>
  <si>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</si>
  <si>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</si>
  <si>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</si>
  <si>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</si>
  <si>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</si>
  <si>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</si>
  <si>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</si>
  <si>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</si>
  <si>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</si>
  <si>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</si>
  <si>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</si>
  <si>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</si>
  <si>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</si>
  <si>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</si>
  <si>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</si>
  <si>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</si>
  <si>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</si>
  <si>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</si>
  <si>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</si>
  <si>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</si>
  <si>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</si>
  <si>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</si>
  <si>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</si>
  <si>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</si>
  <si>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</si>
  <si>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</si>
  <si>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</si>
  <si>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</si>
  <si>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</si>
  <si>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</si>
  <si>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</si>
  <si>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</si>
  <si>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</si>
  <si>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</si>
  <si>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</si>
  <si>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</si>
  <si>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</si>
  <si>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</si>
  <si>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</si>
  <si>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</si>
  <si>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</si>
  <si>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</si>
  <si>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</si>
  <si>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</si>
  <si>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</si>
  <si>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</si>
  <si>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</si>
  <si>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</si>
  <si>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</si>
  <si>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</si>
  <si>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</si>
  <si>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</si>
  <si>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</si>
  <si>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</si>
  <si>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</si>
  <si>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</si>
  <si>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</si>
  <si>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</si>
  <si>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</si>
  <si>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</si>
  <si>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</si>
  <si>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</si>
  <si>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</si>
  <si>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</si>
  <si>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</si>
  <si>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</si>
  <si>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</si>
  <si>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</si>
  <si>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</si>
  <si>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</si>
  <si>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</si>
  <si>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</si>
  <si>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</si>
  <si>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</si>
  <si>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</si>
  <si>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</si>
  <si>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</si>
  <si>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</si>
  <si>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</si>
  <si>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</si>
  <si>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</si>
  <si>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</si>
  <si>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</si>
  <si>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</si>
  <si>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</si>
  <si>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</si>
  <si>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</si>
  <si>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</si>
  <si>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大竹市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</si>
  <si>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</si>
  <si>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</si>
  <si>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</si>
  <si>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</si>
  <si>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</si>
  <si>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</si>
  <si>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</si>
  <si>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</si>
  <si>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</si>
  <si>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</si>
  <si>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</si>
  <si>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水道水は，全体水量の約８割を自己水源系統の広島県と山口県の県境を流れる一級河川小瀬川の良質な伏流水を安定的に取水しています。取水した水は，緩速ろ過により浄化し送配水しており，今日まで安全で安い給水原価での給水が可能な状況を維持しています。
　経営的には，累積欠損，流動比率及び企業債残高対給水収益比率の数値に問題ないことから，適正であるように伺えます。
　しかしながら，給水人口の減少などに伴い，使用水量が減少する傾向が続いており，計画的に料金体系の見直しを行う必要があります。
　また，有収率が全国的に見ても低いのは，老朽化による漏水が主な原因と考えられ，計画的に施設更新を進めるとともに，施設更新に係る適正な投資計画及び財政計画の検討が必要です。</t>
    <rPh sb="47" eb="49">
      <t>リョウシツ</t>
    </rPh>
    <rPh sb="54" eb="56">
      <t>アンテイ</t>
    </rPh>
    <rPh sb="56" eb="57">
      <t>テキ</t>
    </rPh>
    <rPh sb="92" eb="93">
      <t>ニチ</t>
    </rPh>
    <rPh sb="115" eb="117">
      <t>イジ</t>
    </rPh>
    <rPh sb="199" eb="200">
      <t>トモナ</t>
    </rPh>
    <rPh sb="211" eb="213">
      <t>ケイコウ</t>
    </rPh>
    <rPh sb="214" eb="215">
      <t>ツヅ</t>
    </rPh>
    <rPh sb="233" eb="234">
      <t>オコナ</t>
    </rPh>
    <rPh sb="273" eb="274">
      <t>オモ</t>
    </rPh>
    <rPh sb="275" eb="277">
      <t>ゲンイン</t>
    </rPh>
    <rPh sb="292" eb="293">
      <t>スス</t>
    </rPh>
    <phoneticPr fontId="7"/>
  </si>
  <si>
    <t>　減価償却率及び管路経年化率からも見られるように，管路の老朽化対策が重要な課題です。計画的な管路の更新が必要ですが，小規模事業体であるがゆえに，少ない人員での対応が余儀なくされているため，飛躍的な進捗を求めることは難しい状況です。今後，計画的な更新を進めていくためには，対応できる組織体制の整備や財源の確保が必要です。</t>
    <rPh sb="82" eb="84">
      <t>ヨギ</t>
    </rPh>
    <rPh sb="94" eb="97">
      <t>ヒヤクテキ</t>
    </rPh>
    <rPh sb="101" eb="102">
      <t>モト</t>
    </rPh>
    <rPh sb="110" eb="112">
      <t>ジョウキョウ</t>
    </rPh>
    <rPh sb="125" eb="126">
      <t>スス</t>
    </rPh>
    <phoneticPr fontId="7"/>
  </si>
  <si>
    <t>　本市としては，上記の課題解決に向けて，適正な投資計画及び財政計画を再検討していきます。
　さらに，それを実施するための組織の見直し，適正な人員配置などを検討するとともに，計画的に管路更新できるよう，料金改定についても計画的な見直しに努めていきます。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</si>
</sst>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0.34</c:v>
                </c:pt>
                <c:pt idx="1">
                  <c:v>0.11</c:v>
                </c:pt>
                <c:pt idx="2">
                  <c:v>0.2</c:v>
                </c:pt>
                <c:pt idx="3">
                  <c:v>0.19</c:v>
                </c:pt>
                <c:pt idx="4">
                  <c:v>0.25</c:v>
                </c:pt>
              </c:numCache>
            </c:numRef>
          </c:val>
          <c:extLst xmlns:c16r2="http://schemas.microsoft.com/office/drawing/2015/06/chart">
            <c:ext xmlns:c16="http://schemas.microsoft.com/office/drawing/2014/chart" uri="{C3380CC4-5D6E-409C-BE32-E72D297353CC}">
              <c16:uniqueId val="{00000000-5E15-4BBF-AE53-2D7B69E668B5}"/>
            </c:ext>
          </c:extLst>
        </c:ser>
        <c:dLbls>
          <c:showLegendKey val="0"/>
          <c:showVal val="0"/>
          <c:showCatName val="0"/>
          <c:showSerName val="0"/>
          <c:showPercent val="0"/>
          <c:showBubbleSize val="0"/>
        </c:dLbls>
        <c:gapWidth val="150"/>
        <c:axId val="182219432"/>
        <c:axId val="18221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5E15-4BBF-AE53-2D7B69E668B5}"/>
            </c:ext>
          </c:extLst>
        </c:ser>
        <c:dLbls>
          <c:showLegendKey val="0"/>
          <c:showVal val="0"/>
          <c:showCatName val="0"/>
          <c:showSerName val="0"/>
          <c:showPercent val="0"/>
          <c:showBubbleSize val="0"/>
        </c:dLbls>
        <c:marker val="1"/>
        <c:smooth val="0"/>
        <c:axId val="182219432"/>
        <c:axId val="182219816"/>
      </c:lineChart>
      <c:dateAx>
        <c:axId val="182219432"/>
        <c:scaling>
          <c:orientation val="minMax"/>
        </c:scaling>
        <c:delete val="1"/>
        <c:axPos val="b"/>
        <c:numFmt formatCode="ge" sourceLinked="1"/>
        <c:majorTickMark val="none"/>
        <c:minorTickMark val="none"/>
        <c:tickLblPos val="none"/>
        <c:crossAx val="182219816"/>
        <c:crosses val="autoZero"/>
        <c:auto val="1"/>
        <c:lblOffset val="100"/>
        <c:baseTimeUnit val="years"/>
      </c:dateAx>
      <c:valAx>
        <c:axId val="18221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1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57.84</c:v>
                </c:pt>
                <c:pt idx="1">
                  <c:v>56.56</c:v>
                </c:pt>
                <c:pt idx="2">
                  <c:v>56.67</c:v>
                </c:pt>
                <c:pt idx="3">
                  <c:v>58.35</c:v>
                </c:pt>
                <c:pt idx="4">
                  <c:v>55.18</c:v>
                </c:pt>
              </c:numCache>
            </c:numRef>
          </c:val>
          <c:extLst xmlns:c16r2="http://schemas.microsoft.com/office/drawing/2015/06/chart">
            <c:ext xmlns:c16="http://schemas.microsoft.com/office/drawing/2014/chart" uri="{C3380CC4-5D6E-409C-BE32-E72D297353CC}">
              <c16:uniqueId val="{00000000-499A-4E87-B425-8292D382F446}"/>
            </c:ext>
          </c:extLst>
        </c:ser>
        <c:dLbls>
          <c:showLegendKey val="0"/>
          <c:showVal val="0"/>
          <c:showCatName val="0"/>
          <c:showSerName val="0"/>
          <c:showPercent val="0"/>
          <c:showBubbleSize val="0"/>
        </c:dLbls>
        <c:gapWidth val="150"/>
        <c:axId val="182646080"/>
        <c:axId val="18264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499A-4E87-B425-8292D382F446}"/>
            </c:ext>
          </c:extLst>
        </c:ser>
        <c:dLbls>
          <c:showLegendKey val="0"/>
          <c:showVal val="0"/>
          <c:showCatName val="0"/>
          <c:showSerName val="0"/>
          <c:showPercent val="0"/>
          <c:showBubbleSize val="0"/>
        </c:dLbls>
        <c:marker val="1"/>
        <c:smooth val="0"/>
        <c:axId val="182646080"/>
        <c:axId val="182646472"/>
      </c:lineChart>
      <c:dateAx>
        <c:axId val="182646080"/>
        <c:scaling>
          <c:orientation val="minMax"/>
        </c:scaling>
        <c:delete val="1"/>
        <c:axPos val="b"/>
        <c:numFmt formatCode="ge" sourceLinked="1"/>
        <c:majorTickMark val="none"/>
        <c:minorTickMark val="none"/>
        <c:tickLblPos val="none"/>
        <c:crossAx val="182646472"/>
        <c:crosses val="autoZero"/>
        <c:auto val="1"/>
        <c:lblOffset val="100"/>
        <c:baseTimeUnit val="years"/>
      </c:dateAx>
      <c:valAx>
        <c:axId val="18264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79.86</c:v>
                </c:pt>
                <c:pt idx="1">
                  <c:v>79.72</c:v>
                </c:pt>
                <c:pt idx="2">
                  <c:v>79.37</c:v>
                </c:pt>
                <c:pt idx="3">
                  <c:v>77.540000000000006</c:v>
                </c:pt>
                <c:pt idx="4">
                  <c:v>81.55</c:v>
                </c:pt>
              </c:numCache>
            </c:numRef>
          </c:val>
          <c:extLst xmlns:c16r2="http://schemas.microsoft.com/office/drawing/2015/06/chart">
            <c:ext xmlns:c16="http://schemas.microsoft.com/office/drawing/2014/chart" uri="{C3380CC4-5D6E-409C-BE32-E72D297353CC}">
              <c16:uniqueId val="{00000000-DF02-41C8-9DB0-FC778323BBE9}"/>
            </c:ext>
          </c:extLst>
        </c:ser>
        <c:dLbls>
          <c:showLegendKey val="0"/>
          <c:showVal val="0"/>
          <c:showCatName val="0"/>
          <c:showSerName val="0"/>
          <c:showPercent val="0"/>
          <c:showBubbleSize val="0"/>
        </c:dLbls>
        <c:gapWidth val="150"/>
        <c:axId val="182804760"/>
        <c:axId val="18280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DF02-41C8-9DB0-FC778323BBE9}"/>
            </c:ext>
          </c:extLst>
        </c:ser>
        <c:dLbls>
          <c:showLegendKey val="0"/>
          <c:showVal val="0"/>
          <c:showCatName val="0"/>
          <c:showSerName val="0"/>
          <c:showPercent val="0"/>
          <c:showBubbleSize val="0"/>
        </c:dLbls>
        <c:marker val="1"/>
        <c:smooth val="0"/>
        <c:axId val="182804760"/>
        <c:axId val="182805152"/>
      </c:lineChart>
      <c:dateAx>
        <c:axId val="182804760"/>
        <c:scaling>
          <c:orientation val="minMax"/>
        </c:scaling>
        <c:delete val="1"/>
        <c:axPos val="b"/>
        <c:numFmt formatCode="ge" sourceLinked="1"/>
        <c:majorTickMark val="none"/>
        <c:minorTickMark val="none"/>
        <c:tickLblPos val="none"/>
        <c:crossAx val="182805152"/>
        <c:crosses val="autoZero"/>
        <c:auto val="1"/>
        <c:lblOffset val="100"/>
        <c:baseTimeUnit val="years"/>
      </c:dateAx>
      <c:valAx>
        <c:axId val="18280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80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102.26</c:v>
                </c:pt>
                <c:pt idx="1">
                  <c:v>106.29</c:v>
                </c:pt>
                <c:pt idx="2">
                  <c:v>102.29</c:v>
                </c:pt>
                <c:pt idx="3">
                  <c:v>110.5</c:v>
                </c:pt>
                <c:pt idx="4">
                  <c:v>110.56</c:v>
                </c:pt>
              </c:numCache>
            </c:numRef>
          </c:val>
          <c:extLst xmlns:c16r2="http://schemas.microsoft.com/office/drawing/2015/06/chart">
            <c:ext xmlns:c16="http://schemas.microsoft.com/office/drawing/2014/chart" uri="{C3380CC4-5D6E-409C-BE32-E72D297353CC}">
              <c16:uniqueId val="{00000000-B7F3-4882-BDA2-466D8A6C10D7}"/>
            </c:ext>
          </c:extLst>
        </c:ser>
        <c:dLbls>
          <c:showLegendKey val="0"/>
          <c:showVal val="0"/>
          <c:showCatName val="0"/>
          <c:showSerName val="0"/>
          <c:showPercent val="0"/>
          <c:showBubbleSize val="0"/>
        </c:dLbls>
        <c:gapWidth val="150"/>
        <c:axId val="182469952"/>
        <c:axId val="18247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B7F3-4882-BDA2-466D8A6C10D7}"/>
            </c:ext>
          </c:extLst>
        </c:ser>
        <c:dLbls>
          <c:showLegendKey val="0"/>
          <c:showVal val="0"/>
          <c:showCatName val="0"/>
          <c:showSerName val="0"/>
          <c:showPercent val="0"/>
          <c:showBubbleSize val="0"/>
        </c:dLbls>
        <c:marker val="1"/>
        <c:smooth val="0"/>
        <c:axId val="182469952"/>
        <c:axId val="182472088"/>
      </c:lineChart>
      <c:dateAx>
        <c:axId val="182469952"/>
        <c:scaling>
          <c:orientation val="minMax"/>
        </c:scaling>
        <c:delete val="1"/>
        <c:axPos val="b"/>
        <c:numFmt formatCode="ge" sourceLinked="1"/>
        <c:majorTickMark val="none"/>
        <c:minorTickMark val="none"/>
        <c:tickLblPos val="none"/>
        <c:crossAx val="182472088"/>
        <c:crosses val="autoZero"/>
        <c:auto val="1"/>
        <c:lblOffset val="100"/>
        <c:baseTimeUnit val="years"/>
      </c:dateAx>
      <c:valAx>
        <c:axId val="182472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46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50.69</c:v>
                </c:pt>
                <c:pt idx="1">
                  <c:v>53.47</c:v>
                </c:pt>
                <c:pt idx="2">
                  <c:v>54.86</c:v>
                </c:pt>
                <c:pt idx="3">
                  <c:v>56.02</c:v>
                </c:pt>
                <c:pt idx="4">
                  <c:v>57.16</c:v>
                </c:pt>
              </c:numCache>
            </c:numRef>
          </c:val>
          <c:extLst xmlns:c16r2="http://schemas.microsoft.com/office/drawing/2015/06/chart">
            <c:ext xmlns:c16="http://schemas.microsoft.com/office/drawing/2014/chart" uri="{C3380CC4-5D6E-409C-BE32-E72D297353CC}">
              <c16:uniqueId val="{00000000-E7BD-4926-8DBF-456BD3601234}"/>
            </c:ext>
          </c:extLst>
        </c:ser>
        <c:dLbls>
          <c:showLegendKey val="0"/>
          <c:showVal val="0"/>
          <c:showCatName val="0"/>
          <c:showSerName val="0"/>
          <c:showPercent val="0"/>
          <c:showBubbleSize val="0"/>
        </c:dLbls>
        <c:gapWidth val="150"/>
        <c:axId val="182361048"/>
        <c:axId val="18236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E7BD-4926-8DBF-456BD3601234}"/>
            </c:ext>
          </c:extLst>
        </c:ser>
        <c:dLbls>
          <c:showLegendKey val="0"/>
          <c:showVal val="0"/>
          <c:showCatName val="0"/>
          <c:showSerName val="0"/>
          <c:showPercent val="0"/>
          <c:showBubbleSize val="0"/>
        </c:dLbls>
        <c:marker val="1"/>
        <c:smooth val="0"/>
        <c:axId val="182361048"/>
        <c:axId val="182365528"/>
      </c:lineChart>
      <c:dateAx>
        <c:axId val="182361048"/>
        <c:scaling>
          <c:orientation val="minMax"/>
        </c:scaling>
        <c:delete val="1"/>
        <c:axPos val="b"/>
        <c:numFmt formatCode="ge" sourceLinked="1"/>
        <c:majorTickMark val="none"/>
        <c:minorTickMark val="none"/>
        <c:tickLblPos val="none"/>
        <c:crossAx val="182365528"/>
        <c:crosses val="autoZero"/>
        <c:auto val="1"/>
        <c:lblOffset val="100"/>
        <c:baseTimeUnit val="years"/>
      </c:dateAx>
      <c:valAx>
        <c:axId val="18236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36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33.799999999999997</c:v>
                </c:pt>
                <c:pt idx="1">
                  <c:v>35.1</c:v>
                </c:pt>
                <c:pt idx="2">
                  <c:v>35.92</c:v>
                </c:pt>
                <c:pt idx="3">
                  <c:v>37.49</c:v>
                </c:pt>
                <c:pt idx="4">
                  <c:v>39.39</c:v>
                </c:pt>
              </c:numCache>
            </c:numRef>
          </c:val>
          <c:extLst xmlns:c16r2="http://schemas.microsoft.com/office/drawing/2015/06/chart">
            <c:ext xmlns:c16="http://schemas.microsoft.com/office/drawing/2014/chart" uri="{C3380CC4-5D6E-409C-BE32-E72D297353CC}">
              <c16:uniqueId val="{00000000-46B9-40B1-A2C5-EC8435DD066A}"/>
            </c:ext>
          </c:extLst>
        </c:ser>
        <c:dLbls>
          <c:showLegendKey val="0"/>
          <c:showVal val="0"/>
          <c:showCatName val="0"/>
          <c:showSerName val="0"/>
          <c:showPercent val="0"/>
          <c:showBubbleSize val="0"/>
        </c:dLbls>
        <c:gapWidth val="150"/>
        <c:axId val="182246760"/>
        <c:axId val="18239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46B9-40B1-A2C5-EC8435DD066A}"/>
            </c:ext>
          </c:extLst>
        </c:ser>
        <c:dLbls>
          <c:showLegendKey val="0"/>
          <c:showVal val="0"/>
          <c:showCatName val="0"/>
          <c:showSerName val="0"/>
          <c:showPercent val="0"/>
          <c:showBubbleSize val="0"/>
        </c:dLbls>
        <c:marker val="1"/>
        <c:smooth val="0"/>
        <c:axId val="182246760"/>
        <c:axId val="182394992"/>
      </c:lineChart>
      <c:dateAx>
        <c:axId val="182246760"/>
        <c:scaling>
          <c:orientation val="minMax"/>
        </c:scaling>
        <c:delete val="1"/>
        <c:axPos val="b"/>
        <c:numFmt formatCode="ge" sourceLinked="1"/>
        <c:majorTickMark val="none"/>
        <c:minorTickMark val="none"/>
        <c:tickLblPos val="none"/>
        <c:crossAx val="182394992"/>
        <c:crosses val="autoZero"/>
        <c:auto val="1"/>
        <c:lblOffset val="100"/>
        <c:baseTimeUnit val="years"/>
      </c:dateAx>
      <c:valAx>
        <c:axId val="18239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4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67-4CD4-8E50-7614774A8423}"/>
            </c:ext>
          </c:extLst>
        </c:ser>
        <c:dLbls>
          <c:showLegendKey val="0"/>
          <c:showVal val="0"/>
          <c:showCatName val="0"/>
          <c:showSerName val="0"/>
          <c:showPercent val="0"/>
          <c:showBubbleSize val="0"/>
        </c:dLbls>
        <c:gapWidth val="150"/>
        <c:axId val="182396168"/>
        <c:axId val="18239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6B67-4CD4-8E50-7614774A8423}"/>
            </c:ext>
          </c:extLst>
        </c:ser>
        <c:dLbls>
          <c:showLegendKey val="0"/>
          <c:showVal val="0"/>
          <c:showCatName val="0"/>
          <c:showSerName val="0"/>
          <c:showPercent val="0"/>
          <c:showBubbleSize val="0"/>
        </c:dLbls>
        <c:marker val="1"/>
        <c:smooth val="0"/>
        <c:axId val="182396168"/>
        <c:axId val="182396560"/>
      </c:lineChart>
      <c:dateAx>
        <c:axId val="182396168"/>
        <c:scaling>
          <c:orientation val="minMax"/>
        </c:scaling>
        <c:delete val="1"/>
        <c:axPos val="b"/>
        <c:numFmt formatCode="ge" sourceLinked="1"/>
        <c:majorTickMark val="none"/>
        <c:minorTickMark val="none"/>
        <c:tickLblPos val="none"/>
        <c:crossAx val="182396560"/>
        <c:crosses val="autoZero"/>
        <c:auto val="1"/>
        <c:lblOffset val="100"/>
        <c:baseTimeUnit val="years"/>
      </c:dateAx>
      <c:valAx>
        <c:axId val="182396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39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754.11</c:v>
                </c:pt>
                <c:pt idx="1">
                  <c:v>648.29999999999995</c:v>
                </c:pt>
                <c:pt idx="2">
                  <c:v>607.72</c:v>
                </c:pt>
                <c:pt idx="3">
                  <c:v>648.6</c:v>
                </c:pt>
                <c:pt idx="4">
                  <c:v>617.23</c:v>
                </c:pt>
              </c:numCache>
            </c:numRef>
          </c:val>
          <c:extLst xmlns:c16r2="http://schemas.microsoft.com/office/drawing/2015/06/chart">
            <c:ext xmlns:c16="http://schemas.microsoft.com/office/drawing/2014/chart" uri="{C3380CC4-5D6E-409C-BE32-E72D297353CC}">
              <c16:uniqueId val="{00000000-3311-43FE-9E6E-69EA73EA081D}"/>
            </c:ext>
          </c:extLst>
        </c:ser>
        <c:dLbls>
          <c:showLegendKey val="0"/>
          <c:showVal val="0"/>
          <c:showCatName val="0"/>
          <c:showSerName val="0"/>
          <c:showPercent val="0"/>
          <c:showBubbleSize val="0"/>
        </c:dLbls>
        <c:gapWidth val="150"/>
        <c:axId val="182397736"/>
        <c:axId val="18239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3311-43FE-9E6E-69EA73EA081D}"/>
            </c:ext>
          </c:extLst>
        </c:ser>
        <c:dLbls>
          <c:showLegendKey val="0"/>
          <c:showVal val="0"/>
          <c:showCatName val="0"/>
          <c:showSerName val="0"/>
          <c:showPercent val="0"/>
          <c:showBubbleSize val="0"/>
        </c:dLbls>
        <c:marker val="1"/>
        <c:smooth val="0"/>
        <c:axId val="182397736"/>
        <c:axId val="182398128"/>
      </c:lineChart>
      <c:dateAx>
        <c:axId val="182397736"/>
        <c:scaling>
          <c:orientation val="minMax"/>
        </c:scaling>
        <c:delete val="1"/>
        <c:axPos val="b"/>
        <c:numFmt formatCode="ge" sourceLinked="1"/>
        <c:majorTickMark val="none"/>
        <c:minorTickMark val="none"/>
        <c:tickLblPos val="none"/>
        <c:crossAx val="182398128"/>
        <c:crosses val="autoZero"/>
        <c:auto val="1"/>
        <c:lblOffset val="100"/>
        <c:baseTimeUnit val="years"/>
      </c:dateAx>
      <c:valAx>
        <c:axId val="182398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39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171.47</c:v>
                </c:pt>
                <c:pt idx="1">
                  <c:v>174.81</c:v>
                </c:pt>
                <c:pt idx="2">
                  <c:v>165.59</c:v>
                </c:pt>
                <c:pt idx="3">
                  <c:v>160.47</c:v>
                </c:pt>
                <c:pt idx="4">
                  <c:v>158.21</c:v>
                </c:pt>
              </c:numCache>
            </c:numRef>
          </c:val>
          <c:extLst xmlns:c16r2="http://schemas.microsoft.com/office/drawing/2015/06/chart">
            <c:ext xmlns:c16="http://schemas.microsoft.com/office/drawing/2014/chart" uri="{C3380CC4-5D6E-409C-BE32-E72D297353CC}">
              <c16:uniqueId val="{00000000-28E2-4DF2-A2B8-1E6CF31E8FA7}"/>
            </c:ext>
          </c:extLst>
        </c:ser>
        <c:dLbls>
          <c:showLegendKey val="0"/>
          <c:showVal val="0"/>
          <c:showCatName val="0"/>
          <c:showSerName val="0"/>
          <c:showPercent val="0"/>
          <c:showBubbleSize val="0"/>
        </c:dLbls>
        <c:gapWidth val="150"/>
        <c:axId val="182747480"/>
        <c:axId val="18274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28E2-4DF2-A2B8-1E6CF31E8FA7}"/>
            </c:ext>
          </c:extLst>
        </c:ser>
        <c:dLbls>
          <c:showLegendKey val="0"/>
          <c:showVal val="0"/>
          <c:showCatName val="0"/>
          <c:showSerName val="0"/>
          <c:showPercent val="0"/>
          <c:showBubbleSize val="0"/>
        </c:dLbls>
        <c:marker val="1"/>
        <c:smooth val="0"/>
        <c:axId val="182747480"/>
        <c:axId val="182747872"/>
      </c:lineChart>
      <c:dateAx>
        <c:axId val="182747480"/>
        <c:scaling>
          <c:orientation val="minMax"/>
        </c:scaling>
        <c:delete val="1"/>
        <c:axPos val="b"/>
        <c:numFmt formatCode="ge" sourceLinked="1"/>
        <c:majorTickMark val="none"/>
        <c:minorTickMark val="none"/>
        <c:tickLblPos val="none"/>
        <c:crossAx val="182747872"/>
        <c:crosses val="autoZero"/>
        <c:auto val="1"/>
        <c:lblOffset val="100"/>
        <c:baseTimeUnit val="years"/>
      </c:dateAx>
      <c:valAx>
        <c:axId val="182747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74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89.82</c:v>
                </c:pt>
                <c:pt idx="1">
                  <c:v>94.52</c:v>
                </c:pt>
                <c:pt idx="2">
                  <c:v>91.73</c:v>
                </c:pt>
                <c:pt idx="3">
                  <c:v>97.39</c:v>
                </c:pt>
                <c:pt idx="4">
                  <c:v>98.28</c:v>
                </c:pt>
              </c:numCache>
            </c:numRef>
          </c:val>
          <c:extLst xmlns:c16r2="http://schemas.microsoft.com/office/drawing/2015/06/chart">
            <c:ext xmlns:c16="http://schemas.microsoft.com/office/drawing/2014/chart" uri="{C3380CC4-5D6E-409C-BE32-E72D297353CC}">
              <c16:uniqueId val="{00000000-6CED-415B-A586-687DC2F0E23C}"/>
            </c:ext>
          </c:extLst>
        </c:ser>
        <c:dLbls>
          <c:showLegendKey val="0"/>
          <c:showVal val="0"/>
          <c:showCatName val="0"/>
          <c:showSerName val="0"/>
          <c:showPercent val="0"/>
          <c:showBubbleSize val="0"/>
        </c:dLbls>
        <c:gapWidth val="150"/>
        <c:axId val="182642944"/>
        <c:axId val="18264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6CED-415B-A586-687DC2F0E23C}"/>
            </c:ext>
          </c:extLst>
        </c:ser>
        <c:dLbls>
          <c:showLegendKey val="0"/>
          <c:showVal val="0"/>
          <c:showCatName val="0"/>
          <c:showSerName val="0"/>
          <c:showPercent val="0"/>
          <c:showBubbleSize val="0"/>
        </c:dLbls>
        <c:marker val="1"/>
        <c:smooth val="0"/>
        <c:axId val="182642944"/>
        <c:axId val="182643336"/>
      </c:lineChart>
      <c:dateAx>
        <c:axId val="182642944"/>
        <c:scaling>
          <c:orientation val="minMax"/>
        </c:scaling>
        <c:delete val="1"/>
        <c:axPos val="b"/>
        <c:numFmt formatCode="ge" sourceLinked="1"/>
        <c:majorTickMark val="none"/>
        <c:minorTickMark val="none"/>
        <c:tickLblPos val="none"/>
        <c:crossAx val="182643336"/>
        <c:crosses val="autoZero"/>
        <c:auto val="1"/>
        <c:lblOffset val="100"/>
        <c:baseTimeUnit val="years"/>
      </c:dateAx>
      <c:valAx>
        <c:axId val="18264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144.72</c:v>
                </c:pt>
                <c:pt idx="1">
                  <c:v>137.13</c:v>
                </c:pt>
                <c:pt idx="2">
                  <c:v>141.38</c:v>
                </c:pt>
                <c:pt idx="3">
                  <c:v>133.76</c:v>
                </c:pt>
                <c:pt idx="4">
                  <c:v>132.51</c:v>
                </c:pt>
              </c:numCache>
            </c:numRef>
          </c:val>
          <c:extLst xmlns:c16r2="http://schemas.microsoft.com/office/drawing/2015/06/chart">
            <c:ext xmlns:c16="http://schemas.microsoft.com/office/drawing/2014/chart" uri="{C3380CC4-5D6E-409C-BE32-E72D297353CC}">
              <c16:uniqueId val="{00000000-E169-4F86-A55C-64BA7CF8C3F4}"/>
            </c:ext>
          </c:extLst>
        </c:ser>
        <c:dLbls>
          <c:showLegendKey val="0"/>
          <c:showVal val="0"/>
          <c:showCatName val="0"/>
          <c:showSerName val="0"/>
          <c:showPercent val="0"/>
          <c:showBubbleSize val="0"/>
        </c:dLbls>
        <c:gapWidth val="150"/>
        <c:axId val="182644512"/>
        <c:axId val="18264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E169-4F86-A55C-64BA7CF8C3F4}"/>
            </c:ext>
          </c:extLst>
        </c:ser>
        <c:dLbls>
          <c:showLegendKey val="0"/>
          <c:showVal val="0"/>
          <c:showCatName val="0"/>
          <c:showSerName val="0"/>
          <c:showPercent val="0"/>
          <c:showBubbleSize val="0"/>
        </c:dLbls>
        <c:marker val="1"/>
        <c:smooth val="0"/>
        <c:axId val="182644512"/>
        <c:axId val="182644904"/>
      </c:lineChart>
      <c:dateAx>
        <c:axId val="182644512"/>
        <c:scaling>
          <c:orientation val="minMax"/>
        </c:scaling>
        <c:delete val="1"/>
        <c:axPos val="b"/>
        <c:numFmt formatCode="ge" sourceLinked="1"/>
        <c:majorTickMark val="none"/>
        <c:minorTickMark val="none"/>
        <c:tickLblPos val="none"/>
        <c:crossAx val="182644904"/>
        <c:crosses val="autoZero"/>
        <c:auto val="1"/>
        <c:lblOffset val="100"/>
        <c:baseTimeUnit val="years"/>
      </c:dateAx>
      <c:valAx>
        <c:axId val="18264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64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大竹市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27516</v>
      </c>
      <c r="AM8" s="59"/>
      <c r="AN8" s="59"/>
      <c r="AO8" s="59"/>
      <c r="AP8" s="59"/>
      <c r="AQ8" s="59"/>
      <c r="AR8" s="59"/>
      <c r="AS8" s="59"/>
      <c r="AT8" s="50">
        <f>データ!$S$6</f>
        <v>78.66</v>
      </c>
      <c r="AU8" s="51"/>
      <c r="AV8" s="51"/>
      <c r="AW8" s="51"/>
      <c r="AX8" s="51"/>
      <c r="AY8" s="51"/>
      <c r="AZ8" s="51"/>
      <c r="BA8" s="51"/>
      <c r="BB8" s="52">
        <f>データ!$T$6</f>
        <v>349.81</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82.95</v>
      </c>
      <c r="J10" s="51"/>
      <c r="K10" s="51"/>
      <c r="L10" s="51"/>
      <c r="M10" s="51"/>
      <c r="N10" s="51"/>
      <c r="O10" s="62"/>
      <c r="P10" s="52">
        <f>データ!$P$6</f>
        <v>97.9</v>
      </c>
      <c r="Q10" s="52"/>
      <c r="R10" s="52"/>
      <c r="S10" s="52"/>
      <c r="T10" s="52"/>
      <c r="U10" s="52"/>
      <c r="V10" s="52"/>
      <c r="W10" s="59">
        <f>データ!$Q$6</f>
        <v>2154</v>
      </c>
      <c r="X10" s="59"/>
      <c r="Y10" s="59"/>
      <c r="Z10" s="59"/>
      <c r="AA10" s="59"/>
      <c r="AB10" s="59"/>
      <c r="AC10" s="59"/>
      <c r="AD10" s="2"/>
      <c r="AE10" s="2"/>
      <c r="AF10" s="2"/>
      <c r="AG10" s="2"/>
      <c r="AH10" s="4"/>
      <c r="AI10" s="4"/>
      <c r="AJ10" s="4"/>
      <c r="AK10" s="4"/>
      <c r="AL10" s="59">
        <f>データ!$U$6</f>
        <v>26751</v>
      </c>
      <c r="AM10" s="59"/>
      <c r="AN10" s="59"/>
      <c r="AO10" s="59"/>
      <c r="AP10" s="59"/>
      <c r="AQ10" s="59"/>
      <c r="AR10" s="59"/>
      <c r="AS10" s="59"/>
      <c r="AT10" s="50">
        <f>データ!$V$6</f>
        <v>16.54</v>
      </c>
      <c r="AU10" s="51"/>
      <c r="AV10" s="51"/>
      <c r="AW10" s="51"/>
      <c r="AX10" s="51"/>
      <c r="AY10" s="51"/>
      <c r="AZ10" s="51"/>
      <c r="BA10" s="51"/>
      <c r="BB10" s="52">
        <f>データ!$W$6</f>
        <v>1617.35</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116</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Y+e6/ur1ZxnM2AzkpGKAT1tEO9QKQtAxaZDfZPSBnvv6jDtBYBF7VfnLzKugRMdVn1qNkIsxpNHjui69U9Yzw==" saltValue="kJvHQfx54byI7/13E4C7Y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342114</v>
      </c>
      <c r="D6" s="33">
        <f t="shared" si="3"/>
        <v>46</v>
      </c>
      <c r="E6" s="33">
        <f t="shared" si="3"/>
        <v>1</v>
      </c>
      <c r="F6" s="33">
        <f t="shared" si="3"/>
        <v>0</v>
      </c>
      <c r="G6" s="33">
        <f t="shared" si="3"/>
        <v>1</v>
      </c>
      <c r="H6" s="33" t="str">
        <f t="shared" si="3"/>
        <v>広島県　大竹市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82.95</v>
      </c>
      <c r="P6" s="34">
        <f t="shared" si="3"/>
        <v>97.9</v>
      </c>
      <c r="Q6" s="34">
        <f t="shared" si="3"/>
        <v>2154</v>
      </c>
      <c r="R6" s="34">
        <f t="shared" si="3"/>
        <v>27516</v>
      </c>
      <c r="S6" s="34">
        <f t="shared" si="3"/>
        <v>78.66</v>
      </c>
      <c r="T6" s="34">
        <f t="shared" si="3"/>
        <v>349.81</v>
      </c>
      <c r="U6" s="34">
        <f t="shared" si="3"/>
        <v>26751</v>
      </c>
      <c r="V6" s="34">
        <f t="shared" si="3"/>
        <v>16.54</v>
      </c>
      <c r="W6" s="34">
        <f t="shared" si="3"/>
        <v>1617.35</v>
      </c>
      <c r="X6" s="35">
        <f>IF(X7="",NA(),X7)</f>
        <v>102.26</v>
      </c>
      <c r="Y6" s="35">
        <f t="shared" ref="Y6:AG6" si="4">IF(Y7="",NA(),Y7)</f>
        <v>106.29</v>
      </c>
      <c r="Z6" s="35">
        <f t="shared" si="4"/>
        <v>102.29</v>
      </c>
      <c r="AA6" s="35">
        <f t="shared" si="4"/>
        <v>110.5</v>
      </c>
      <c r="AB6" s="35">
        <f t="shared" si="4"/>
        <v>110.56</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754.11</v>
      </c>
      <c r="AU6" s="35">
        <f t="shared" ref="AU6:BC6" si="6">IF(AU7="",NA(),AU7)</f>
        <v>648.29999999999995</v>
      </c>
      <c r="AV6" s="35">
        <f t="shared" si="6"/>
        <v>607.72</v>
      </c>
      <c r="AW6" s="35">
        <f t="shared" si="6"/>
        <v>648.6</v>
      </c>
      <c r="AX6" s="35">
        <f t="shared" si="6"/>
        <v>617.23</v>
      </c>
      <c r="AY6" s="35">
        <f t="shared" si="6"/>
        <v>963.24</v>
      </c>
      <c r="AZ6" s="35">
        <f t="shared" si="6"/>
        <v>381.53</v>
      </c>
      <c r="BA6" s="35">
        <f t="shared" si="6"/>
        <v>391.54</v>
      </c>
      <c r="BB6" s="35">
        <f t="shared" si="6"/>
        <v>384.34</v>
      </c>
      <c r="BC6" s="35">
        <f t="shared" si="6"/>
        <v>359.47</v>
      </c>
      <c r="BD6" s="34" t="str">
        <f>IF(BD7="","",IF(BD7="-","【-】","【"&amp;SUBSTITUTE(TEXT(BD7,"#,##0.00"),"-","△")&amp;"】"))</f>
        <v>【264.34】</v>
      </c>
      <c r="BE6" s="35">
        <f>IF(BE7="",NA(),BE7)</f>
        <v>171.47</v>
      </c>
      <c r="BF6" s="35">
        <f t="shared" ref="BF6:BN6" si="7">IF(BF7="",NA(),BF7)</f>
        <v>174.81</v>
      </c>
      <c r="BG6" s="35">
        <f t="shared" si="7"/>
        <v>165.59</v>
      </c>
      <c r="BH6" s="35">
        <f t="shared" si="7"/>
        <v>160.47</v>
      </c>
      <c r="BI6" s="35">
        <f t="shared" si="7"/>
        <v>158.21</v>
      </c>
      <c r="BJ6" s="35">
        <f t="shared" si="7"/>
        <v>400.38</v>
      </c>
      <c r="BK6" s="35">
        <f t="shared" si="7"/>
        <v>393.27</v>
      </c>
      <c r="BL6" s="35">
        <f t="shared" si="7"/>
        <v>386.97</v>
      </c>
      <c r="BM6" s="35">
        <f t="shared" si="7"/>
        <v>380.58</v>
      </c>
      <c r="BN6" s="35">
        <f t="shared" si="7"/>
        <v>401.79</v>
      </c>
      <c r="BO6" s="34" t="str">
        <f>IF(BO7="","",IF(BO7="-","【-】","【"&amp;SUBSTITUTE(TEXT(BO7,"#,##0.00"),"-","△")&amp;"】"))</f>
        <v>【274.27】</v>
      </c>
      <c r="BP6" s="35">
        <f>IF(BP7="",NA(),BP7)</f>
        <v>89.82</v>
      </c>
      <c r="BQ6" s="35">
        <f t="shared" ref="BQ6:BY6" si="8">IF(BQ7="",NA(),BQ7)</f>
        <v>94.52</v>
      </c>
      <c r="BR6" s="35">
        <f t="shared" si="8"/>
        <v>91.73</v>
      </c>
      <c r="BS6" s="35">
        <f t="shared" si="8"/>
        <v>97.39</v>
      </c>
      <c r="BT6" s="35">
        <f t="shared" si="8"/>
        <v>98.28</v>
      </c>
      <c r="BU6" s="35">
        <f t="shared" si="8"/>
        <v>96.56</v>
      </c>
      <c r="BV6" s="35">
        <f t="shared" si="8"/>
        <v>100.47</v>
      </c>
      <c r="BW6" s="35">
        <f t="shared" si="8"/>
        <v>101.72</v>
      </c>
      <c r="BX6" s="35">
        <f t="shared" si="8"/>
        <v>102.38</v>
      </c>
      <c r="BY6" s="35">
        <f t="shared" si="8"/>
        <v>100.12</v>
      </c>
      <c r="BZ6" s="34" t="str">
        <f>IF(BZ7="","",IF(BZ7="-","【-】","【"&amp;SUBSTITUTE(TEXT(BZ7,"#,##0.00"),"-","△")&amp;"】"))</f>
        <v>【104.36】</v>
      </c>
      <c r="CA6" s="35">
        <f>IF(CA7="",NA(),CA7)</f>
        <v>144.72</v>
      </c>
      <c r="CB6" s="35">
        <f t="shared" ref="CB6:CJ6" si="9">IF(CB7="",NA(),CB7)</f>
        <v>137.13</v>
      </c>
      <c r="CC6" s="35">
        <f t="shared" si="9"/>
        <v>141.38</v>
      </c>
      <c r="CD6" s="35">
        <f t="shared" si="9"/>
        <v>133.76</v>
      </c>
      <c r="CE6" s="35">
        <f t="shared" si="9"/>
        <v>132.51</v>
      </c>
      <c r="CF6" s="35">
        <f t="shared" si="9"/>
        <v>177.14</v>
      </c>
      <c r="CG6" s="35">
        <f t="shared" si="9"/>
        <v>169.82</v>
      </c>
      <c r="CH6" s="35">
        <f t="shared" si="9"/>
        <v>168.2</v>
      </c>
      <c r="CI6" s="35">
        <f t="shared" si="9"/>
        <v>168.67</v>
      </c>
      <c r="CJ6" s="35">
        <f t="shared" si="9"/>
        <v>174.97</v>
      </c>
      <c r="CK6" s="34" t="str">
        <f>IF(CK7="","",IF(CK7="-","【-】","【"&amp;SUBSTITUTE(TEXT(CK7,"#,##0.00"),"-","△")&amp;"】"))</f>
        <v>【165.71】</v>
      </c>
      <c r="CL6" s="35">
        <f>IF(CL7="",NA(),CL7)</f>
        <v>57.84</v>
      </c>
      <c r="CM6" s="35">
        <f t="shared" ref="CM6:CU6" si="10">IF(CM7="",NA(),CM7)</f>
        <v>56.56</v>
      </c>
      <c r="CN6" s="35">
        <f t="shared" si="10"/>
        <v>56.67</v>
      </c>
      <c r="CO6" s="35">
        <f t="shared" si="10"/>
        <v>58.35</v>
      </c>
      <c r="CP6" s="35">
        <f t="shared" si="10"/>
        <v>55.18</v>
      </c>
      <c r="CQ6" s="35">
        <f t="shared" si="10"/>
        <v>55.64</v>
      </c>
      <c r="CR6" s="35">
        <f t="shared" si="10"/>
        <v>55.13</v>
      </c>
      <c r="CS6" s="35">
        <f t="shared" si="10"/>
        <v>54.77</v>
      </c>
      <c r="CT6" s="35">
        <f t="shared" si="10"/>
        <v>54.92</v>
      </c>
      <c r="CU6" s="35">
        <f t="shared" si="10"/>
        <v>55.63</v>
      </c>
      <c r="CV6" s="34" t="str">
        <f>IF(CV7="","",IF(CV7="-","【-】","【"&amp;SUBSTITUTE(TEXT(CV7,"#,##0.00"),"-","△")&amp;"】"))</f>
        <v>【60.41】</v>
      </c>
      <c r="CW6" s="35">
        <f>IF(CW7="",NA(),CW7)</f>
        <v>79.86</v>
      </c>
      <c r="CX6" s="35">
        <f t="shared" ref="CX6:DF6" si="11">IF(CX7="",NA(),CX7)</f>
        <v>79.72</v>
      </c>
      <c r="CY6" s="35">
        <f t="shared" si="11"/>
        <v>79.37</v>
      </c>
      <c r="CZ6" s="35">
        <f t="shared" si="11"/>
        <v>77.540000000000006</v>
      </c>
      <c r="DA6" s="35">
        <f t="shared" si="11"/>
        <v>81.55</v>
      </c>
      <c r="DB6" s="35">
        <f t="shared" si="11"/>
        <v>83.09</v>
      </c>
      <c r="DC6" s="35">
        <f t="shared" si="11"/>
        <v>83</v>
      </c>
      <c r="DD6" s="35">
        <f t="shared" si="11"/>
        <v>82.89</v>
      </c>
      <c r="DE6" s="35">
        <f t="shared" si="11"/>
        <v>82.66</v>
      </c>
      <c r="DF6" s="35">
        <f t="shared" si="11"/>
        <v>82.04</v>
      </c>
      <c r="DG6" s="34" t="str">
        <f>IF(DG7="","",IF(DG7="-","【-】","【"&amp;SUBSTITUTE(TEXT(DG7,"#,##0.00"),"-","△")&amp;"】"))</f>
        <v>【89.93】</v>
      </c>
      <c r="DH6" s="35">
        <f>IF(DH7="",NA(),DH7)</f>
        <v>50.69</v>
      </c>
      <c r="DI6" s="35">
        <f t="shared" ref="DI6:DQ6" si="12">IF(DI7="",NA(),DI7)</f>
        <v>53.47</v>
      </c>
      <c r="DJ6" s="35">
        <f t="shared" si="12"/>
        <v>54.86</v>
      </c>
      <c r="DK6" s="35">
        <f t="shared" si="12"/>
        <v>56.02</v>
      </c>
      <c r="DL6" s="35">
        <f t="shared" si="12"/>
        <v>57.16</v>
      </c>
      <c r="DM6" s="35">
        <f t="shared" si="12"/>
        <v>39.06</v>
      </c>
      <c r="DN6" s="35">
        <f t="shared" si="12"/>
        <v>46.66</v>
      </c>
      <c r="DO6" s="35">
        <f t="shared" si="12"/>
        <v>47.46</v>
      </c>
      <c r="DP6" s="35">
        <f t="shared" si="12"/>
        <v>48.49</v>
      </c>
      <c r="DQ6" s="35">
        <f t="shared" si="12"/>
        <v>48.05</v>
      </c>
      <c r="DR6" s="34" t="str">
        <f>IF(DR7="","",IF(DR7="-","【-】","【"&amp;SUBSTITUTE(TEXT(DR7,"#,##0.00"),"-","△")&amp;"】"))</f>
        <v>【48.12】</v>
      </c>
      <c r="DS6" s="35">
        <f>IF(DS7="",NA(),DS7)</f>
        <v>33.799999999999997</v>
      </c>
      <c r="DT6" s="35">
        <f t="shared" ref="DT6:EB6" si="13">IF(DT7="",NA(),DT7)</f>
        <v>35.1</v>
      </c>
      <c r="DU6" s="35">
        <f t="shared" si="13"/>
        <v>35.92</v>
      </c>
      <c r="DV6" s="35">
        <f t="shared" si="13"/>
        <v>37.49</v>
      </c>
      <c r="DW6" s="35">
        <f t="shared" si="13"/>
        <v>39.39</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0.34</v>
      </c>
      <c r="EE6" s="35">
        <f t="shared" ref="EE6:EM6" si="14">IF(EE7="",NA(),EE7)</f>
        <v>0.11</v>
      </c>
      <c r="EF6" s="35">
        <f t="shared" si="14"/>
        <v>0.2</v>
      </c>
      <c r="EG6" s="35">
        <f t="shared" si="14"/>
        <v>0.19</v>
      </c>
      <c r="EH6" s="35">
        <f t="shared" si="14"/>
        <v>0.25</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342114</v>
      </c>
      <c r="D7" s="37">
        <v>46</v>
      </c>
      <c r="E7" s="37">
        <v>1</v>
      </c>
      <c r="F7" s="37">
        <v>0</v>
      </c>
      <c r="G7" s="37">
        <v>1</v>
      </c>
      <c r="H7" s="37" t="s">
        <v>104</v>
      </c>
      <c r="I7" s="37" t="s">
        <v>105</v>
      </c>
      <c r="J7" s="37" t="s">
        <v>106</v>
      </c>
      <c r="K7" s="37" t="s">
        <v>107</v>
      </c>
      <c r="L7" s="37" t="s">
        <v>108</v>
      </c>
      <c r="M7" s="37" t="s">
        <v>109</v>
      </c>
      <c r="N7" s="38" t="s">
        <v>110</v>
      </c>
      <c r="O7" s="38">
        <v>82.95</v>
      </c>
      <c r="P7" s="38">
        <v>97.9</v>
      </c>
      <c r="Q7" s="38">
        <v>2154</v>
      </c>
      <c r="R7" s="38">
        <v>27516</v>
      </c>
      <c r="S7" s="38">
        <v>78.66</v>
      </c>
      <c r="T7" s="38">
        <v>349.81</v>
      </c>
      <c r="U7" s="38">
        <v>26751</v>
      </c>
      <c r="V7" s="38">
        <v>16.54</v>
      </c>
      <c r="W7" s="38">
        <v>1617.35</v>
      </c>
      <c r="X7" s="38">
        <v>102.26</v>
      </c>
      <c r="Y7" s="38">
        <v>106.29</v>
      </c>
      <c r="Z7" s="38">
        <v>102.29</v>
      </c>
      <c r="AA7" s="38">
        <v>110.5</v>
      </c>
      <c r="AB7" s="38">
        <v>110.56</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754.11</v>
      </c>
      <c r="AU7" s="38">
        <v>648.29999999999995</v>
      </c>
      <c r="AV7" s="38">
        <v>607.72</v>
      </c>
      <c r="AW7" s="38">
        <v>648.6</v>
      </c>
      <c r="AX7" s="38">
        <v>617.23</v>
      </c>
      <c r="AY7" s="38">
        <v>963.24</v>
      </c>
      <c r="AZ7" s="38">
        <v>381.53</v>
      </c>
      <c r="BA7" s="38">
        <v>391.54</v>
      </c>
      <c r="BB7" s="38">
        <v>384.34</v>
      </c>
      <c r="BC7" s="38">
        <v>359.47</v>
      </c>
      <c r="BD7" s="38">
        <v>264.33999999999997</v>
      </c>
      <c r="BE7" s="38">
        <v>171.47</v>
      </c>
      <c r="BF7" s="38">
        <v>174.81</v>
      </c>
      <c r="BG7" s="38">
        <v>165.59</v>
      </c>
      <c r="BH7" s="38">
        <v>160.47</v>
      </c>
      <c r="BI7" s="38">
        <v>158.21</v>
      </c>
      <c r="BJ7" s="38">
        <v>400.38</v>
      </c>
      <c r="BK7" s="38">
        <v>393.27</v>
      </c>
      <c r="BL7" s="38">
        <v>386.97</v>
      </c>
      <c r="BM7" s="38">
        <v>380.58</v>
      </c>
      <c r="BN7" s="38">
        <v>401.79</v>
      </c>
      <c r="BO7" s="38">
        <v>274.27</v>
      </c>
      <c r="BP7" s="38">
        <v>89.82</v>
      </c>
      <c r="BQ7" s="38">
        <v>94.52</v>
      </c>
      <c r="BR7" s="38">
        <v>91.73</v>
      </c>
      <c r="BS7" s="38">
        <v>97.39</v>
      </c>
      <c r="BT7" s="38">
        <v>98.28</v>
      </c>
      <c r="BU7" s="38">
        <v>96.56</v>
      </c>
      <c r="BV7" s="38">
        <v>100.47</v>
      </c>
      <c r="BW7" s="38">
        <v>101.72</v>
      </c>
      <c r="BX7" s="38">
        <v>102.38</v>
      </c>
      <c r="BY7" s="38">
        <v>100.12</v>
      </c>
      <c r="BZ7" s="38">
        <v>104.36</v>
      </c>
      <c r="CA7" s="38">
        <v>144.72</v>
      </c>
      <c r="CB7" s="38">
        <v>137.13</v>
      </c>
      <c r="CC7" s="38">
        <v>141.38</v>
      </c>
      <c r="CD7" s="38">
        <v>133.76</v>
      </c>
      <c r="CE7" s="38">
        <v>132.51</v>
      </c>
      <c r="CF7" s="38">
        <v>177.14</v>
      </c>
      <c r="CG7" s="38">
        <v>169.82</v>
      </c>
      <c r="CH7" s="38">
        <v>168.2</v>
      </c>
      <c r="CI7" s="38">
        <v>168.67</v>
      </c>
      <c r="CJ7" s="38">
        <v>174.97</v>
      </c>
      <c r="CK7" s="38">
        <v>165.71</v>
      </c>
      <c r="CL7" s="38">
        <v>57.84</v>
      </c>
      <c r="CM7" s="38">
        <v>56.56</v>
      </c>
      <c r="CN7" s="38">
        <v>56.67</v>
      </c>
      <c r="CO7" s="38">
        <v>58.35</v>
      </c>
      <c r="CP7" s="38">
        <v>55.18</v>
      </c>
      <c r="CQ7" s="38">
        <v>55.64</v>
      </c>
      <c r="CR7" s="38">
        <v>55.13</v>
      </c>
      <c r="CS7" s="38">
        <v>54.77</v>
      </c>
      <c r="CT7" s="38">
        <v>54.92</v>
      </c>
      <c r="CU7" s="38">
        <v>55.63</v>
      </c>
      <c r="CV7" s="38">
        <v>60.41</v>
      </c>
      <c r="CW7" s="38">
        <v>79.86</v>
      </c>
      <c r="CX7" s="38">
        <v>79.72</v>
      </c>
      <c r="CY7" s="38">
        <v>79.37</v>
      </c>
      <c r="CZ7" s="38">
        <v>77.540000000000006</v>
      </c>
      <c r="DA7" s="38">
        <v>81.55</v>
      </c>
      <c r="DB7" s="38">
        <v>83.09</v>
      </c>
      <c r="DC7" s="38">
        <v>83</v>
      </c>
      <c r="DD7" s="38">
        <v>82.89</v>
      </c>
      <c r="DE7" s="38">
        <v>82.66</v>
      </c>
      <c r="DF7" s="38">
        <v>82.04</v>
      </c>
      <c r="DG7" s="38">
        <v>89.93</v>
      </c>
      <c r="DH7" s="38">
        <v>50.69</v>
      </c>
      <c r="DI7" s="38">
        <v>53.47</v>
      </c>
      <c r="DJ7" s="38">
        <v>54.86</v>
      </c>
      <c r="DK7" s="38">
        <v>56.02</v>
      </c>
      <c r="DL7" s="38">
        <v>57.16</v>
      </c>
      <c r="DM7" s="38">
        <v>39.06</v>
      </c>
      <c r="DN7" s="38">
        <v>46.66</v>
      </c>
      <c r="DO7" s="38">
        <v>47.46</v>
      </c>
      <c r="DP7" s="38">
        <v>48.49</v>
      </c>
      <c r="DQ7" s="38">
        <v>48.05</v>
      </c>
      <c r="DR7" s="38">
        <v>48.12</v>
      </c>
      <c r="DS7" s="38">
        <v>33.799999999999997</v>
      </c>
      <c r="DT7" s="38">
        <v>35.1</v>
      </c>
      <c r="DU7" s="38">
        <v>35.92</v>
      </c>
      <c r="DV7" s="38">
        <v>37.49</v>
      </c>
      <c r="DW7" s="38">
        <v>39.39</v>
      </c>
      <c r="DX7" s="38">
        <v>8.8699999999999992</v>
      </c>
      <c r="DY7" s="38">
        <v>9.85</v>
      </c>
      <c r="DZ7" s="38">
        <v>9.7100000000000009</v>
      </c>
      <c r="EA7" s="38">
        <v>12.79</v>
      </c>
      <c r="EB7" s="38">
        <v>13.39</v>
      </c>
      <c r="EC7" s="38">
        <v>15.89</v>
      </c>
      <c r="ED7" s="38">
        <v>0.34</v>
      </c>
      <c r="EE7" s="38">
        <v>0.11</v>
      </c>
      <c r="EF7" s="38">
        <v>0.2</v>
      </c>
      <c r="EG7" s="38">
        <v>0.19</v>
      </c>
      <c r="EH7" s="38">
        <v>0.25</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2019-01-31T08:18:29Z</cp:lastPrinted>
  <dcterms:created xsi:type="dcterms:W3CDTF">2018-12-03T08:36:23Z</dcterms:created>
  <dcterms:modified xsi:type="dcterms:W3CDTF">2019-01-31T08:18:45Z</dcterms:modified>
  <cp:category/>
</cp:coreProperties>
</file>