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ChAtPuqt22oVBC10Yyun6aCy+HK8vwEVA7WoAyuIVAtAfqwCNPuBPVtTsq+X0/tqjNpFe9U3axwfW8dpYrqTQ==" workbookSaltValue="F7/qUwMShdzdEFII32Xwi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<sst xmlns="http://schemas.openxmlformats.org/spreadsheetml/2006/main" count="245" uniqueCount="126">
  <si>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</si>
  <si>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</si>
  <si>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</si>
  <si>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</si>
  <si>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</si>
  <si>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</si>
  <si>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</si>
  <si>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</si>
  <si>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</si>
  <si>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</si>
  <si>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</si>
  <si>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</si>
  <si>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</si>
  <si>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</si>
  <si>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</si>
  <si>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</si>
  <si>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</si>
  <si>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</si>
  <si>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</si>
  <si>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</si>
  <si>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</si>
  <si>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</si>
  <si>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</si>
  <si>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</si>
  <si>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</si>
  <si>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</si>
  <si>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</si>
  <si>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</si>
  <si>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</si>
  <si>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</si>
  <si>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</si>
  <si>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</si>
  <si>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</si>
  <si>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</si>
  <si>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</si>
  <si>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</si>
  <si>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</si>
  <si>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</si>
  <si>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</si>
  <si>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</si>
  <si>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</si>
  <si>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</si>
  <si>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</si>
  <si>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</si>
  <si>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</si>
  <si>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</si>
  <si>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</si>
  <si>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</si>
  <si>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</si>
  <si>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</si>
  <si>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</si>
  <si>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</si>
  <si>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</si>
  <si>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</si>
  <si>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</si>
  <si>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</si>
  <si>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</si>
  <si>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</si>
  <si>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</si>
  <si>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</si>
  <si>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</si>
  <si>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</si>
  <si>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</si>
  <si>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</si>
  <si>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</si>
  <si>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</si>
  <si>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</si>
  <si>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</si>
  <si>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</si>
  <si>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</si>
  <si>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</si>
  <si>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</si>
  <si>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</si>
  <si>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</si>
  <si>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</si>
  <si>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</si>
  <si>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</si>
  <si>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</si>
  <si>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</si>
  <si>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</si>
  <si>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</si>
  <si>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</si>
  <si>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</si>
  <si>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</si>
  <si>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</si>
  <si>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</si>
  <si>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</si>
  <si>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</si>
  <si>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</si>
  <si>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</si>
  <si>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</si>
  <si>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</si>
  <si>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</si>
  <si>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</si>
  <si>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</si>
  <si>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</si>
  <si>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</si>
  <si>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</si>
  <si>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</si>
  <si>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</si>
  <si>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</si>
  <si>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</si>
  <si>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</si>
  <si>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</si>
  <si>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</si>
  <si>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</si>
  <si>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</si>
  <si>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</si>
  <si>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</si>
  <si>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</si>
  <si>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坂町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</si>
  <si>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</si>
  <si>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</si>
  <si>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</si>
  <si>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</si>
  <si>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</si>
  <si>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</si>
  <si>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</si>
  <si>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</si>
  <si>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</si>
  <si>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</si>
  <si>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</si>
  <si>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</si>
  <si>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昭和62年に供用開始した浜宮ポンプ場については、附帯設備等を中心に、平成22年度に長寿命化計画を策定し、平成25年度に長寿命化工事を終えています。
　また、公共下水道の供用開始から27年が経過しており、汚水管渠については、先行して整備した地区から、平成29年度にストックマネジメント計画を策定し、平成31年度から老朽化対策工事を行う予定です。</t>
    <rPh sb="149" eb="151">
      <t>ヘイセイ</t>
    </rPh>
    <rPh sb="153" eb="155">
      <t>ネンド</t>
    </rPh>
    <rPh sb="162" eb="164">
      <t>コウジ</t>
    </rPh>
    <rPh sb="165" eb="166">
      <t>オコナ</t>
    </rPh>
    <phoneticPr fontId="4"/>
  </si>
  <si>
    <t xml:space="preserve">　町全域の面整備を集中的に実施したことにより、平成16年度までに一部を除き面的整備は完了しています。これにより、平成29年度末の水洗化率（⑧）は98.13%となっています。
　収益的収支比率（①）は、100%を上回ることが望ましいとされている中、近年は80%前後を推移しています。比較的短期間に集中して設備投資を行ってきたことから、今後は地方債償還金の減少とともに改善される見込みです。
　企業債残高対事業規模比率（④）は類似団体と比較して同程度で推移しており、改善傾向にあります。経費回収率（⑤）についても、汚水処理費のうち資本費が減少傾向であるため、100％近くまで上昇しています。
　汚水処理原価（⑥）については、平成19～21年度に補償金免除繰上償還を実施したことや、平成15年度に下水道課を廃止し、建設部都市計画課に編入以降、最少人員（2名）で職務を行うこと等により維持管理費の抑制を図っており、改善傾向にあります。平成29年度は汚水処理費が前年度より減額となっていますが、類似団体平均を上回っています。
</t>
    <rPh sb="123" eb="125">
      <t>キンネン</t>
    </rPh>
    <rPh sb="129" eb="130">
      <t>ゼン</t>
    </rPh>
    <rPh sb="431" eb="432">
      <t>ゲン</t>
    </rPh>
    <rPh sb="449" eb="450">
      <t>ウエ</t>
    </rPh>
    <phoneticPr fontId="4"/>
  </si>
  <si>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支出面においては、今後、認可区域拡大の計画もないことから、当面は適切な維持管理を行い、企業債償還が主なものとなる見込みです。
　なお、平成28年度に策定した経営戦略を実績と比較し進捗管理を行い、事後検証、更新を行います。</t>
    <rPh sb="236" eb="238">
      <t>ヘイセイ</t>
    </rPh>
    <rPh sb="240" eb="241">
      <t>ネン</t>
    </rPh>
    <rPh sb="241" eb="242">
      <t>ド</t>
    </rPh>
    <rPh sb="243" eb="245">
      <t>サクテイ</t>
    </rPh>
    <rPh sb="247" eb="249">
      <t>ケイエイ</t>
    </rPh>
    <rPh sb="249" eb="251">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</si>
</sst>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9F-4ABB-8B2F-A5A5ACB1E0C2}"/>
            </c:ext>
          </c:extLst>
        </c:ser>
        <c:dLbls>
          <c:showLegendKey val="0"/>
          <c:showVal val="0"/>
          <c:showCatName val="0"/>
          <c:showSerName val="0"/>
          <c:showPercent val="0"/>
          <c:showBubbleSize val="0"/>
        </c:dLbls>
        <c:gapWidth val="150"/>
        <c:axId val="94247552"/>
        <c:axId val="942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D79F-4ABB-8B2F-A5A5ACB1E0C2}"/>
            </c:ext>
          </c:extLst>
        </c:ser>
        <c:dLbls>
          <c:showLegendKey val="0"/>
          <c:showVal val="0"/>
          <c:showCatName val="0"/>
          <c:showSerName val="0"/>
          <c:showPercent val="0"/>
          <c:showBubbleSize val="0"/>
        </c:dLbls>
        <c:marker val="1"/>
        <c:smooth val="0"/>
        <c:axId val="94247552"/>
        <c:axId val="94257920"/>
      </c:lineChart>
      <c:dateAx>
        <c:axId val="94247552"/>
        <c:scaling>
          <c:orientation val="minMax"/>
        </c:scaling>
        <c:delete val="1"/>
        <c:axPos val="b"/>
        <c:numFmt formatCode="ge" sourceLinked="1"/>
        <c:majorTickMark val="none"/>
        <c:minorTickMark val="none"/>
        <c:tickLblPos val="none"/>
        <c:crossAx val="94257920"/>
        <c:crosses val="autoZero"/>
        <c:auto val="1"/>
        <c:lblOffset val="100"/>
        <c:baseTimeUnit val="years"/>
      </c:dateAx>
      <c:valAx>
        <c:axId val="942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F9-4745-A240-D8F4CD5697D4}"/>
            </c:ext>
          </c:extLst>
        </c:ser>
        <c:dLbls>
          <c:showLegendKey val="0"/>
          <c:showVal val="0"/>
          <c:showCatName val="0"/>
          <c:showSerName val="0"/>
          <c:showPercent val="0"/>
          <c:showBubbleSize val="0"/>
        </c:dLbls>
        <c:gapWidth val="150"/>
        <c:axId val="102021760"/>
        <c:axId val="10202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6EF9-4745-A240-D8F4CD5697D4}"/>
            </c:ext>
          </c:extLst>
        </c:ser>
        <c:dLbls>
          <c:showLegendKey val="0"/>
          <c:showVal val="0"/>
          <c:showCatName val="0"/>
          <c:showSerName val="0"/>
          <c:showPercent val="0"/>
          <c:showBubbleSize val="0"/>
        </c:dLbls>
        <c:marker val="1"/>
        <c:smooth val="0"/>
        <c:axId val="102021760"/>
        <c:axId val="102028032"/>
      </c:lineChart>
      <c:dateAx>
        <c:axId val="102021760"/>
        <c:scaling>
          <c:orientation val="minMax"/>
        </c:scaling>
        <c:delete val="1"/>
        <c:axPos val="b"/>
        <c:numFmt formatCode="ge" sourceLinked="1"/>
        <c:majorTickMark val="none"/>
        <c:minorTickMark val="none"/>
        <c:tickLblPos val="none"/>
        <c:crossAx val="102028032"/>
        <c:crosses val="autoZero"/>
        <c:auto val="1"/>
        <c:lblOffset val="100"/>
        <c:baseTimeUnit val="years"/>
      </c:dateAx>
      <c:valAx>
        <c:axId val="1020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97.57</c:v>
                </c:pt>
                <c:pt idx="1">
                  <c:v>97.56</c:v>
                </c:pt>
                <c:pt idx="2">
                  <c:v>97.85</c:v>
                </c:pt>
                <c:pt idx="3">
                  <c:v>97.95</c:v>
                </c:pt>
                <c:pt idx="4">
                  <c:v>98.13</c:v>
                </c:pt>
              </c:numCache>
            </c:numRef>
          </c:val>
          <c:extLst xmlns:c16r2="http://schemas.microsoft.com/office/drawing/2015/06/chart">
            <c:ext xmlns:c16="http://schemas.microsoft.com/office/drawing/2014/chart" uri="{C3380CC4-5D6E-409C-BE32-E72D297353CC}">
              <c16:uniqueId val="{00000000-519E-4F2E-844C-91A675A390AC}"/>
            </c:ext>
          </c:extLst>
        </c:ser>
        <c:dLbls>
          <c:showLegendKey val="0"/>
          <c:showVal val="0"/>
          <c:showCatName val="0"/>
          <c:showSerName val="0"/>
          <c:showPercent val="0"/>
          <c:showBubbleSize val="0"/>
        </c:dLbls>
        <c:gapWidth val="150"/>
        <c:axId val="102079488"/>
        <c:axId val="10208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519E-4F2E-844C-91A675A390AC}"/>
            </c:ext>
          </c:extLst>
        </c:ser>
        <c:dLbls>
          <c:showLegendKey val="0"/>
          <c:showVal val="0"/>
          <c:showCatName val="0"/>
          <c:showSerName val="0"/>
          <c:showPercent val="0"/>
          <c:showBubbleSize val="0"/>
        </c:dLbls>
        <c:marker val="1"/>
        <c:smooth val="0"/>
        <c:axId val="102079488"/>
        <c:axId val="102081664"/>
      </c:lineChart>
      <c:dateAx>
        <c:axId val="102079488"/>
        <c:scaling>
          <c:orientation val="minMax"/>
        </c:scaling>
        <c:delete val="1"/>
        <c:axPos val="b"/>
        <c:numFmt formatCode="ge" sourceLinked="1"/>
        <c:majorTickMark val="none"/>
        <c:minorTickMark val="none"/>
        <c:tickLblPos val="none"/>
        <c:crossAx val="102081664"/>
        <c:crosses val="autoZero"/>
        <c:auto val="1"/>
        <c:lblOffset val="100"/>
        <c:baseTimeUnit val="years"/>
      </c:dateAx>
      <c:valAx>
        <c:axId val="1020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76.709999999999994</c:v>
                </c:pt>
                <c:pt idx="1">
                  <c:v>76.45</c:v>
                </c:pt>
                <c:pt idx="2">
                  <c:v>81.239999999999995</c:v>
                </c:pt>
                <c:pt idx="3">
                  <c:v>77.78</c:v>
                </c:pt>
                <c:pt idx="4">
                  <c:v>80.61</c:v>
                </c:pt>
              </c:numCache>
            </c:numRef>
          </c:val>
          <c:extLst xmlns:c16r2="http://schemas.microsoft.com/office/drawing/2015/06/chart">
            <c:ext xmlns:c16="http://schemas.microsoft.com/office/drawing/2014/chart" uri="{C3380CC4-5D6E-409C-BE32-E72D297353CC}">
              <c16:uniqueId val="{00000000-A69E-4C0E-82C6-DCA36D6CA42F}"/>
            </c:ext>
          </c:extLst>
        </c:ser>
        <c:dLbls>
          <c:showLegendKey val="0"/>
          <c:showVal val="0"/>
          <c:showCatName val="0"/>
          <c:showSerName val="0"/>
          <c:showPercent val="0"/>
          <c:showBubbleSize val="0"/>
        </c:dLbls>
        <c:gapWidth val="150"/>
        <c:axId val="94284800"/>
        <c:axId val="942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9E-4C0E-82C6-DCA36D6CA42F}"/>
            </c:ext>
          </c:extLst>
        </c:ser>
        <c:dLbls>
          <c:showLegendKey val="0"/>
          <c:showVal val="0"/>
          <c:showCatName val="0"/>
          <c:showSerName val="0"/>
          <c:showPercent val="0"/>
          <c:showBubbleSize val="0"/>
        </c:dLbls>
        <c:marker val="1"/>
        <c:smooth val="0"/>
        <c:axId val="94284800"/>
        <c:axId val="94295168"/>
      </c:lineChart>
      <c:dateAx>
        <c:axId val="94284800"/>
        <c:scaling>
          <c:orientation val="minMax"/>
        </c:scaling>
        <c:delete val="1"/>
        <c:axPos val="b"/>
        <c:numFmt formatCode="ge" sourceLinked="1"/>
        <c:majorTickMark val="none"/>
        <c:minorTickMark val="none"/>
        <c:tickLblPos val="none"/>
        <c:crossAx val="94295168"/>
        <c:crosses val="autoZero"/>
        <c:auto val="1"/>
        <c:lblOffset val="100"/>
        <c:baseTimeUnit val="years"/>
      </c:dateAx>
      <c:valAx>
        <c:axId val="942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F2-4048-9CE3-C7E9E5D3BA68}"/>
            </c:ext>
          </c:extLst>
        </c:ser>
        <c:dLbls>
          <c:showLegendKey val="0"/>
          <c:showVal val="0"/>
          <c:showCatName val="0"/>
          <c:showSerName val="0"/>
          <c:showPercent val="0"/>
          <c:showBubbleSize val="0"/>
        </c:dLbls>
        <c:gapWidth val="150"/>
        <c:axId val="96546176"/>
        <c:axId val="965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F2-4048-9CE3-C7E9E5D3BA68}"/>
            </c:ext>
          </c:extLst>
        </c:ser>
        <c:dLbls>
          <c:showLegendKey val="0"/>
          <c:showVal val="0"/>
          <c:showCatName val="0"/>
          <c:showSerName val="0"/>
          <c:showPercent val="0"/>
          <c:showBubbleSize val="0"/>
        </c:dLbls>
        <c:marker val="1"/>
        <c:smooth val="0"/>
        <c:axId val="96546176"/>
        <c:axId val="96572928"/>
      </c:lineChart>
      <c:dateAx>
        <c:axId val="96546176"/>
        <c:scaling>
          <c:orientation val="minMax"/>
        </c:scaling>
        <c:delete val="1"/>
        <c:axPos val="b"/>
        <c:numFmt formatCode="ge" sourceLinked="1"/>
        <c:majorTickMark val="none"/>
        <c:minorTickMark val="none"/>
        <c:tickLblPos val="none"/>
        <c:crossAx val="96572928"/>
        <c:crosses val="autoZero"/>
        <c:auto val="1"/>
        <c:lblOffset val="100"/>
        <c:baseTimeUnit val="years"/>
      </c:dateAx>
      <c:valAx>
        <c:axId val="965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94-4533-BD99-4DFD80CCF9EA}"/>
            </c:ext>
          </c:extLst>
        </c:ser>
        <c:dLbls>
          <c:showLegendKey val="0"/>
          <c:showVal val="0"/>
          <c:showCatName val="0"/>
          <c:showSerName val="0"/>
          <c:showPercent val="0"/>
          <c:showBubbleSize val="0"/>
        </c:dLbls>
        <c:gapWidth val="150"/>
        <c:axId val="102187008"/>
        <c:axId val="1021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94-4533-BD99-4DFD80CCF9EA}"/>
            </c:ext>
          </c:extLst>
        </c:ser>
        <c:dLbls>
          <c:showLegendKey val="0"/>
          <c:showVal val="0"/>
          <c:showCatName val="0"/>
          <c:showSerName val="0"/>
          <c:showPercent val="0"/>
          <c:showBubbleSize val="0"/>
        </c:dLbls>
        <c:marker val="1"/>
        <c:smooth val="0"/>
        <c:axId val="102187008"/>
        <c:axId val="102188928"/>
      </c:lineChart>
      <c:dateAx>
        <c:axId val="102187008"/>
        <c:scaling>
          <c:orientation val="minMax"/>
        </c:scaling>
        <c:delete val="1"/>
        <c:axPos val="b"/>
        <c:numFmt formatCode="ge" sourceLinked="1"/>
        <c:majorTickMark val="none"/>
        <c:minorTickMark val="none"/>
        <c:tickLblPos val="none"/>
        <c:crossAx val="102188928"/>
        <c:crosses val="autoZero"/>
        <c:auto val="1"/>
        <c:lblOffset val="100"/>
        <c:baseTimeUnit val="years"/>
      </c:dateAx>
      <c:valAx>
        <c:axId val="10218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B6-43FB-972B-26DEB04C76E4}"/>
            </c:ext>
          </c:extLst>
        </c:ser>
        <c:dLbls>
          <c:showLegendKey val="0"/>
          <c:showVal val="0"/>
          <c:showCatName val="0"/>
          <c:showSerName val="0"/>
          <c:showPercent val="0"/>
          <c:showBubbleSize val="0"/>
        </c:dLbls>
        <c:gapWidth val="150"/>
        <c:axId val="102242560"/>
        <c:axId val="1022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B6-43FB-972B-26DEB04C76E4}"/>
            </c:ext>
          </c:extLst>
        </c:ser>
        <c:dLbls>
          <c:showLegendKey val="0"/>
          <c:showVal val="0"/>
          <c:showCatName val="0"/>
          <c:showSerName val="0"/>
          <c:showPercent val="0"/>
          <c:showBubbleSize val="0"/>
        </c:dLbls>
        <c:marker val="1"/>
        <c:smooth val="0"/>
        <c:axId val="102242560"/>
        <c:axId val="102244736"/>
      </c:lineChart>
      <c:dateAx>
        <c:axId val="102242560"/>
        <c:scaling>
          <c:orientation val="minMax"/>
        </c:scaling>
        <c:delete val="1"/>
        <c:axPos val="b"/>
        <c:numFmt formatCode="ge" sourceLinked="1"/>
        <c:majorTickMark val="none"/>
        <c:minorTickMark val="none"/>
        <c:tickLblPos val="none"/>
        <c:crossAx val="102244736"/>
        <c:crosses val="autoZero"/>
        <c:auto val="1"/>
        <c:lblOffset val="100"/>
        <c:baseTimeUnit val="years"/>
      </c:dateAx>
      <c:valAx>
        <c:axId val="1022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B8-4898-8230-74DFAAD17126}"/>
            </c:ext>
          </c:extLst>
        </c:ser>
        <c:dLbls>
          <c:showLegendKey val="0"/>
          <c:showVal val="0"/>
          <c:showCatName val="0"/>
          <c:showSerName val="0"/>
          <c:showPercent val="0"/>
          <c:showBubbleSize val="0"/>
        </c:dLbls>
        <c:gapWidth val="150"/>
        <c:axId val="102263808"/>
        <c:axId val="1022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B8-4898-8230-74DFAAD17126}"/>
            </c:ext>
          </c:extLst>
        </c:ser>
        <c:dLbls>
          <c:showLegendKey val="0"/>
          <c:showVal val="0"/>
          <c:showCatName val="0"/>
          <c:showSerName val="0"/>
          <c:showPercent val="0"/>
          <c:showBubbleSize val="0"/>
        </c:dLbls>
        <c:marker val="1"/>
        <c:smooth val="0"/>
        <c:axId val="102263808"/>
        <c:axId val="102274176"/>
      </c:lineChart>
      <c:dateAx>
        <c:axId val="102263808"/>
        <c:scaling>
          <c:orientation val="minMax"/>
        </c:scaling>
        <c:delete val="1"/>
        <c:axPos val="b"/>
        <c:numFmt formatCode="ge" sourceLinked="1"/>
        <c:majorTickMark val="none"/>
        <c:minorTickMark val="none"/>
        <c:tickLblPos val="none"/>
        <c:crossAx val="102274176"/>
        <c:crosses val="autoZero"/>
        <c:auto val="1"/>
        <c:lblOffset val="100"/>
        <c:baseTimeUnit val="years"/>
      </c:dateAx>
      <c:valAx>
        <c:axId val="1022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1233.8399999999999</c:v>
                </c:pt>
                <c:pt idx="1">
                  <c:v>1144.52</c:v>
                </c:pt>
                <c:pt idx="2">
                  <c:v>1016.17</c:v>
                </c:pt>
                <c:pt idx="3">
                  <c:v>906.15</c:v>
                </c:pt>
                <c:pt idx="4">
                  <c:v>893.33</c:v>
                </c:pt>
              </c:numCache>
            </c:numRef>
          </c:val>
          <c:extLst xmlns:c16r2="http://schemas.microsoft.com/office/drawing/2015/06/chart">
            <c:ext xmlns:c16="http://schemas.microsoft.com/office/drawing/2014/chart" uri="{C3380CC4-5D6E-409C-BE32-E72D297353CC}">
              <c16:uniqueId val="{00000000-2FCE-489B-99AA-3976458DF14C}"/>
            </c:ext>
          </c:extLst>
        </c:ser>
        <c:dLbls>
          <c:showLegendKey val="0"/>
          <c:showVal val="0"/>
          <c:showCatName val="0"/>
          <c:showSerName val="0"/>
          <c:showPercent val="0"/>
          <c:showBubbleSize val="0"/>
        </c:dLbls>
        <c:gapWidth val="150"/>
        <c:axId val="102313344"/>
        <c:axId val="10231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2FCE-489B-99AA-3976458DF14C}"/>
            </c:ext>
          </c:extLst>
        </c:ser>
        <c:dLbls>
          <c:showLegendKey val="0"/>
          <c:showVal val="0"/>
          <c:showCatName val="0"/>
          <c:showSerName val="0"/>
          <c:showPercent val="0"/>
          <c:showBubbleSize val="0"/>
        </c:dLbls>
        <c:marker val="1"/>
        <c:smooth val="0"/>
        <c:axId val="102313344"/>
        <c:axId val="102319616"/>
      </c:lineChart>
      <c:dateAx>
        <c:axId val="102313344"/>
        <c:scaling>
          <c:orientation val="minMax"/>
        </c:scaling>
        <c:delete val="1"/>
        <c:axPos val="b"/>
        <c:numFmt formatCode="ge" sourceLinked="1"/>
        <c:majorTickMark val="none"/>
        <c:minorTickMark val="none"/>
        <c:tickLblPos val="none"/>
        <c:crossAx val="102319616"/>
        <c:crosses val="autoZero"/>
        <c:auto val="1"/>
        <c:lblOffset val="100"/>
        <c:baseTimeUnit val="years"/>
      </c:dateAx>
      <c:valAx>
        <c:axId val="1023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84.14</c:v>
                </c:pt>
                <c:pt idx="1">
                  <c:v>86.23</c:v>
                </c:pt>
                <c:pt idx="2">
                  <c:v>99.19</c:v>
                </c:pt>
                <c:pt idx="3">
                  <c:v>92.98</c:v>
                </c:pt>
                <c:pt idx="4">
                  <c:v>95.76</c:v>
                </c:pt>
              </c:numCache>
            </c:numRef>
          </c:val>
          <c:extLst xmlns:c16r2="http://schemas.microsoft.com/office/drawing/2015/06/chart">
            <c:ext xmlns:c16="http://schemas.microsoft.com/office/drawing/2014/chart" uri="{C3380CC4-5D6E-409C-BE32-E72D297353CC}">
              <c16:uniqueId val="{00000000-2325-4D55-8977-1ACCD4D1BDCF}"/>
            </c:ext>
          </c:extLst>
        </c:ser>
        <c:dLbls>
          <c:showLegendKey val="0"/>
          <c:showVal val="0"/>
          <c:showCatName val="0"/>
          <c:showSerName val="0"/>
          <c:showPercent val="0"/>
          <c:showBubbleSize val="0"/>
        </c:dLbls>
        <c:gapWidth val="150"/>
        <c:axId val="102328192"/>
        <c:axId val="1023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2325-4D55-8977-1ACCD4D1BDCF}"/>
            </c:ext>
          </c:extLst>
        </c:ser>
        <c:dLbls>
          <c:showLegendKey val="0"/>
          <c:showVal val="0"/>
          <c:showCatName val="0"/>
          <c:showSerName val="0"/>
          <c:showPercent val="0"/>
          <c:showBubbleSize val="0"/>
        </c:dLbls>
        <c:marker val="1"/>
        <c:smooth val="0"/>
        <c:axId val="102328192"/>
        <c:axId val="102359040"/>
      </c:lineChart>
      <c:dateAx>
        <c:axId val="102328192"/>
        <c:scaling>
          <c:orientation val="minMax"/>
        </c:scaling>
        <c:delete val="1"/>
        <c:axPos val="b"/>
        <c:numFmt formatCode="ge" sourceLinked="1"/>
        <c:majorTickMark val="none"/>
        <c:minorTickMark val="none"/>
        <c:tickLblPos val="none"/>
        <c:crossAx val="102359040"/>
        <c:crosses val="autoZero"/>
        <c:auto val="1"/>
        <c:lblOffset val="100"/>
        <c:baseTimeUnit val="years"/>
      </c:dateAx>
      <c:valAx>
        <c:axId val="1023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231.39</c:v>
                </c:pt>
                <c:pt idx="1">
                  <c:v>226.98</c:v>
                </c:pt>
                <c:pt idx="2">
                  <c:v>199.83</c:v>
                </c:pt>
                <c:pt idx="3">
                  <c:v>224.23</c:v>
                </c:pt>
                <c:pt idx="4">
                  <c:v>203.64</c:v>
                </c:pt>
              </c:numCache>
            </c:numRef>
          </c:val>
          <c:extLst xmlns:c16r2="http://schemas.microsoft.com/office/drawing/2015/06/chart">
            <c:ext xmlns:c16="http://schemas.microsoft.com/office/drawing/2014/chart" uri="{C3380CC4-5D6E-409C-BE32-E72D297353CC}">
              <c16:uniqueId val="{00000000-E313-4421-BF19-99937C827A19}"/>
            </c:ext>
          </c:extLst>
        </c:ser>
        <c:dLbls>
          <c:showLegendKey val="0"/>
          <c:showVal val="0"/>
          <c:showCatName val="0"/>
          <c:showSerName val="0"/>
          <c:showPercent val="0"/>
          <c:showBubbleSize val="0"/>
        </c:dLbls>
        <c:gapWidth val="150"/>
        <c:axId val="101996800"/>
        <c:axId val="10199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E313-4421-BF19-99937C827A19}"/>
            </c:ext>
          </c:extLst>
        </c:ser>
        <c:dLbls>
          <c:showLegendKey val="0"/>
          <c:showVal val="0"/>
          <c:showCatName val="0"/>
          <c:showSerName val="0"/>
          <c:showPercent val="0"/>
          <c:showBubbleSize val="0"/>
        </c:dLbls>
        <c:marker val="1"/>
        <c:smooth val="0"/>
        <c:axId val="101996800"/>
        <c:axId val="101998976"/>
      </c:lineChart>
      <c:dateAx>
        <c:axId val="101996800"/>
        <c:scaling>
          <c:orientation val="minMax"/>
        </c:scaling>
        <c:delete val="1"/>
        <c:axPos val="b"/>
        <c:numFmt formatCode="ge" sourceLinked="1"/>
        <c:majorTickMark val="none"/>
        <c:minorTickMark val="none"/>
        <c:tickLblPos val="none"/>
        <c:crossAx val="101998976"/>
        <c:crosses val="autoZero"/>
        <c:auto val="1"/>
        <c:lblOffset val="100"/>
        <c:baseTimeUnit val="years"/>
      </c:dateAx>
      <c:valAx>
        <c:axId val="1019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5" zoomScaleNormal="100" workbookViewId="0">
      <selection activeCell="BO90" sqref="BO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広島県　坂町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13247</v>
      </c>
      <c r="AM8" s="49"/>
      <c r="AN8" s="49"/>
      <c r="AO8" s="49"/>
      <c r="AP8" s="49"/>
      <c r="AQ8" s="49"/>
      <c r="AR8" s="49"/>
      <c r="AS8" s="49"/>
      <c r="AT8" s="44">
        <f>データ!T6</f>
        <v>15.69</v>
      </c>
      <c r="AU8" s="44"/>
      <c r="AV8" s="44"/>
      <c r="AW8" s="44"/>
      <c r="AX8" s="44"/>
      <c r="AY8" s="44"/>
      <c r="AZ8" s="44"/>
      <c r="BA8" s="44"/>
      <c r="BB8" s="44">
        <f>データ!U6</f>
        <v>844.3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98.7</v>
      </c>
      <c r="Q10" s="44"/>
      <c r="R10" s="44"/>
      <c r="S10" s="44"/>
      <c r="T10" s="44"/>
      <c r="U10" s="44"/>
      <c r="V10" s="44"/>
      <c r="W10" s="44">
        <f>データ!Q6</f>
        <v>100.67</v>
      </c>
      <c r="X10" s="44"/>
      <c r="Y10" s="44"/>
      <c r="Z10" s="44"/>
      <c r="AA10" s="44"/>
      <c r="AB10" s="44"/>
      <c r="AC10" s="44"/>
      <c r="AD10" s="49">
        <f>データ!R6</f>
        <v>2246</v>
      </c>
      <c r="AE10" s="49"/>
      <c r="AF10" s="49"/>
      <c r="AG10" s="49"/>
      <c r="AH10" s="49"/>
      <c r="AI10" s="49"/>
      <c r="AJ10" s="49"/>
      <c r="AK10" s="2"/>
      <c r="AL10" s="49">
        <f>データ!V6</f>
        <v>13022</v>
      </c>
      <c r="AM10" s="49"/>
      <c r="AN10" s="49"/>
      <c r="AO10" s="49"/>
      <c r="AP10" s="49"/>
      <c r="AQ10" s="49"/>
      <c r="AR10" s="49"/>
      <c r="AS10" s="49"/>
      <c r="AT10" s="44">
        <f>データ!W6</f>
        <v>3.85</v>
      </c>
      <c r="AU10" s="44"/>
      <c r="AV10" s="44"/>
      <c r="AW10" s="44"/>
      <c r="AX10" s="44"/>
      <c r="AY10" s="44"/>
      <c r="AZ10" s="44"/>
      <c r="BA10" s="44"/>
      <c r="BB10" s="44">
        <f>データ!X6</f>
        <v>3382.34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5zY4ecFiCeUMP7m0tWlUoFma/kzxGO1/9oxlVWZvn3u/4jmawbKnjIsfuhJ7AXmb4mkz+JgbjYxYLSSxTpA34A==" saltValue="CZv4+KSBDXQ8TnvAkk0zn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343099</v>
      </c>
      <c r="D6" s="32">
        <f t="shared" si="3"/>
        <v>47</v>
      </c>
      <c r="E6" s="32">
        <f t="shared" si="3"/>
        <v>17</v>
      </c>
      <c r="F6" s="32">
        <f t="shared" si="3"/>
        <v>1</v>
      </c>
      <c r="G6" s="32">
        <f t="shared" si="3"/>
        <v>0</v>
      </c>
      <c r="H6" s="32" t="str">
        <f t="shared" si="3"/>
        <v>広島県　坂町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98.7</v>
      </c>
      <c r="Q6" s="33">
        <f t="shared" si="3"/>
        <v>100.67</v>
      </c>
      <c r="R6" s="33">
        <f t="shared" si="3"/>
        <v>2246</v>
      </c>
      <c r="S6" s="33">
        <f t="shared" si="3"/>
        <v>13247</v>
      </c>
      <c r="T6" s="33">
        <f t="shared" si="3"/>
        <v>15.69</v>
      </c>
      <c r="U6" s="33">
        <f t="shared" si="3"/>
        <v>844.3</v>
      </c>
      <c r="V6" s="33">
        <f t="shared" si="3"/>
        <v>13022</v>
      </c>
      <c r="W6" s="33">
        <f t="shared" si="3"/>
        <v>3.85</v>
      </c>
      <c r="X6" s="33">
        <f t="shared" si="3"/>
        <v>3382.34</v>
      </c>
      <c r="Y6" s="34">
        <f>IF(Y7="",NA(),Y7)</f>
        <v>76.709999999999994</v>
      </c>
      <c r="Z6" s="34">
        <f t="shared" ref="Z6:AH6" si="4">IF(Z7="",NA(),Z7)</f>
        <v>76.45</v>
      </c>
      <c r="AA6" s="34">
        <f t="shared" si="4"/>
        <v>81.239999999999995</v>
      </c>
      <c r="AB6" s="34">
        <f t="shared" si="4"/>
        <v>77.78</v>
      </c>
      <c r="AC6" s="34">
        <f t="shared" si="4"/>
        <v>80.61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1233.8399999999999</v>
      </c>
      <c r="BG6" s="34">
        <f t="shared" ref="BG6:BO6" si="7">IF(BG7="",NA(),BG7)</f>
        <v>1144.52</v>
      </c>
      <c r="BH6" s="34">
        <f t="shared" si="7"/>
        <v>1016.17</v>
      </c>
      <c r="BI6" s="34">
        <f t="shared" si="7"/>
        <v>906.15</v>
      </c>
      <c r="BJ6" s="34">
        <f t="shared" si="7"/>
        <v>893.33</v>
      </c>
      <c r="BK6" s="34">
        <f t="shared" si="7"/>
        <v>1209.95</v>
      </c>
      <c r="BL6" s="34">
        <f t="shared" si="7"/>
        <v>1136.5</v>
      </c>
      <c r="BM6" s="34">
        <f t="shared" si="7"/>
        <v>1118.56</v>
      </c>
      <c r="BN6" s="34">
        <f t="shared" si="7"/>
        <v>1111.31</v>
      </c>
      <c r="BO6" s="34">
        <f t="shared" si="7"/>
        <v>966.33</v>
      </c>
      <c r="BP6" s="33" t="str">
        <f>IF(BP7="","",IF(BP7="-","【-】","【"&amp;SUBSTITUTE(TEXT(BP7,"#,##0.00"),"-","△")&amp;"】"))</f>
        <v>【707.33】</v>
      </c>
      <c r="BQ6" s="34">
        <f>IF(BQ7="",NA(),BQ7)</f>
        <v>84.14</v>
      </c>
      <c r="BR6" s="34">
        <f t="shared" ref="BR6:BZ6" si="8">IF(BR7="",NA(),BR7)</f>
        <v>86.23</v>
      </c>
      <c r="BS6" s="34">
        <f t="shared" si="8"/>
        <v>99.19</v>
      </c>
      <c r="BT6" s="34">
        <f t="shared" si="8"/>
        <v>92.98</v>
      </c>
      <c r="BU6" s="34">
        <f t="shared" si="8"/>
        <v>95.76</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231.39</v>
      </c>
      <c r="CC6" s="34">
        <f t="shared" ref="CC6:CK6" si="9">IF(CC7="",NA(),CC7)</f>
        <v>226.98</v>
      </c>
      <c r="CD6" s="34">
        <f t="shared" si="9"/>
        <v>199.83</v>
      </c>
      <c r="CE6" s="34">
        <f t="shared" si="9"/>
        <v>224.23</v>
      </c>
      <c r="CF6" s="34">
        <f t="shared" si="9"/>
        <v>203.64</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97.57</v>
      </c>
      <c r="CY6" s="34">
        <f t="shared" ref="CY6:DG6" si="11">IF(CY7="",NA(),CY7)</f>
        <v>97.56</v>
      </c>
      <c r="CZ6" s="34">
        <f t="shared" si="11"/>
        <v>97.85</v>
      </c>
      <c r="DA6" s="34">
        <f t="shared" si="11"/>
        <v>97.95</v>
      </c>
      <c r="DB6" s="34">
        <f t="shared" si="11"/>
        <v>98.13</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343099</v>
      </c>
      <c r="D7" s="36">
        <v>47</v>
      </c>
      <c r="E7" s="36">
        <v>17</v>
      </c>
      <c r="F7" s="36">
        <v>1</v>
      </c>
      <c r="G7" s="36">
        <v>0</v>
      </c>
      <c r="H7" s="36" t="s">
        <v>110</v>
      </c>
      <c r="I7" s="36" t="s">
        <v>111</v>
      </c>
      <c r="J7" s="36" t="s">
        <v>112</v>
      </c>
      <c r="K7" s="36" t="s">
        <v>113</v>
      </c>
      <c r="L7" s="36" t="s">
        <v>114</v>
      </c>
      <c r="M7" s="36" t="s">
        <v>115</v>
      </c>
      <c r="N7" s="37" t="s">
        <v>116</v>
      </c>
      <c r="O7" s="37" t="s">
        <v>117</v>
      </c>
      <c r="P7" s="37">
        <v>98.7</v>
      </c>
      <c r="Q7" s="37">
        <v>100.67</v>
      </c>
      <c r="R7" s="37">
        <v>2246</v>
      </c>
      <c r="S7" s="37">
        <v>13247</v>
      </c>
      <c r="T7" s="37">
        <v>15.69</v>
      </c>
      <c r="U7" s="37">
        <v>844.3</v>
      </c>
      <c r="V7" s="37">
        <v>13022</v>
      </c>
      <c r="W7" s="37">
        <v>3.85</v>
      </c>
      <c r="X7" s="37">
        <v>3382.34</v>
      </c>
      <c r="Y7" s="37">
        <v>76.709999999999994</v>
      </c>
      <c r="Z7" s="37">
        <v>76.45</v>
      </c>
      <c r="AA7" s="37">
        <v>81.239999999999995</v>
      </c>
      <c r="AB7" s="37">
        <v>77.78</v>
      </c>
      <c r="AC7" s="37">
        <v>80.61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1233.8399999999999</v>
      </c>
      <c r="BG7" s="37">
        <v>1144.52</v>
      </c>
      <c r="BH7" s="37">
        <v>1016.17</v>
      </c>
      <c r="BI7" s="37">
        <v>906.15</v>
      </c>
      <c r="BJ7" s="37">
        <v>893.33</v>
      </c>
      <c r="BK7" s="37">
        <v>1209.95</v>
      </c>
      <c r="BL7" s="37">
        <v>1136.5</v>
      </c>
      <c r="BM7" s="37">
        <v>1118.56</v>
      </c>
      <c r="BN7" s="37">
        <v>1111.31</v>
      </c>
      <c r="BO7" s="37">
        <v>966.33</v>
      </c>
      <c r="BP7" s="37">
        <v>707.33</v>
      </c>
      <c r="BQ7" s="37">
        <v>84.14</v>
      </c>
      <c r="BR7" s="37">
        <v>86.23</v>
      </c>
      <c r="BS7" s="37">
        <v>99.19</v>
      </c>
      <c r="BT7" s="37">
        <v>92.98</v>
      </c>
      <c r="BU7" s="37">
        <v>95.76</v>
      </c>
      <c r="BV7" s="37">
        <v>69.48</v>
      </c>
      <c r="BW7" s="37">
        <v>71.650000000000006</v>
      </c>
      <c r="BX7" s="37">
        <v>72.33</v>
      </c>
      <c r="BY7" s="37">
        <v>75.540000000000006</v>
      </c>
      <c r="BZ7" s="37">
        <v>81.739999999999995</v>
      </c>
      <c r="CA7" s="37">
        <v>101.26</v>
      </c>
      <c r="CB7" s="37">
        <v>231.39</v>
      </c>
      <c r="CC7" s="37">
        <v>226.98</v>
      </c>
      <c r="CD7" s="37">
        <v>199.83</v>
      </c>
      <c r="CE7" s="37">
        <v>224.23</v>
      </c>
      <c r="CF7" s="37">
        <v>203.64</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97.57</v>
      </c>
      <c r="CY7" s="37">
        <v>97.56</v>
      </c>
      <c r="CZ7" s="37">
        <v>97.85</v>
      </c>
      <c r="DA7" s="37">
        <v>97.95</v>
      </c>
      <c r="DB7" s="37">
        <v>98.13</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2019-02-26T04:58:37Z</cp:lastPrinted>
  <dcterms:created xsi:type="dcterms:W3CDTF">2018-12-03T09:07:17Z</dcterms:created>
  <dcterms:modified xsi:type="dcterms:W3CDTF">2019-02-26T04:58:38Z</dcterms:modified>
  <cp:category/>
</cp:coreProperties>
</file>