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BLekuDHiOi5zku1CTuEbvHX2e+noFBpmPurCwBLqowgVdlF8KTmZwS2mYtruyzqqXobFPASRrEwzo/vH/CWWyQ==" workbookSaltValue="RiEe87DDWzCU1gwtOJXIkg=="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<sst xmlns="http://schemas.openxmlformats.org/spreadsheetml/2006/main" count="232" uniqueCount="120">
  <si>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</si>
  <si>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</si>
  <si>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</si>
  <si>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</si>
  <si>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</si>
  <si>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</si>
  <si>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</si>
  <si>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</si>
  <si>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</si>
  <si>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</si>
  <si>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</si>
  <si>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</si>
  <si>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</si>
  <si>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</si>
  <si>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</si>
  <si>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</si>
  <si>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</si>
  <si>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</si>
  <si>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</si>
  <si>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</si>
  <si>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</si>
  <si>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</si>
  <si>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</si>
  <si>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</si>
  <si>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</si>
  <si>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</si>
  <si>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</si>
  <si>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</si>
  <si>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</si>
  <si>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</si>
  <si>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</si>
  <si>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</si>
  <si>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</si>
  <si>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</si>
  <si>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</si>
  <si>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</si>
  <si>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</si>
  <si>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</si>
  <si>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</si>
  <si>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</si>
  <si>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</si>
  <si>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</si>
  <si>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</si>
  <si>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</si>
  <si>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</si>
  <si>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</si>
  <si>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</si>
  <si>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</si>
  <si>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</si>
  <si>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</si>
  <si>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</si>
  <si>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</si>
  <si>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</si>
  <si>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</si>
  <si>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</si>
  <si>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</si>
  <si>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</si>
  <si>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</si>
  <si>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</si>
  <si>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</si>
  <si>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</si>
  <si>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</si>
  <si>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</si>
  <si>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</si>
  <si>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</si>
  <si>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</si>
  <si>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</si>
  <si>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</si>
  <si>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</si>
  <si>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</si>
  <si>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</si>
  <si>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</si>
  <si>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</si>
  <si>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</si>
  <si>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</si>
  <si>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</si>
  <si>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</si>
  <si>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</si>
  <si>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</si>
  <si>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</si>
  <si>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</si>
  <si>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</si>
  <si>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</si>
  <si>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</si>
  <si>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</si>
  <si>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</si>
  <si>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</si>
  <si>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</si>
  <si>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</si>
  <si>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</si>
  <si>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</si>
  <si>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</si>
  <si>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</si>
  <si>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</si>
  <si>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</si>
  <si>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</si>
  <si>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</si>
  <si>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</si>
  <si>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</si>
  <si>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</si>
  <si>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</si>
  <si>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</si>
  <si>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</si>
  <si>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</si>
  <si>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</si>
  <si>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世羅町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</si>
  <si>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</si>
  <si>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</si>
  <si>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</si>
  <si>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</si>
  <si>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</si>
  <si>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</si>
  <si>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</si>
  <si>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</si>
  <si>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</si>
  <si>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</si>
  <si>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</si>
  <si>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施設の老朽化度合いを示す有形固定資産減価償却率は45.88％と、全国平均（48.12％）を下回っている。
　しかしながら、経年化による施設や管路も老朽資産の増加が見込まれるため、水道施設耐震化計画に基づき優先順位や工法、また、財源面を考慮しながら適切な維持管理や更新に取り組む必要がある。</t>
    <rPh sb="1" eb="3">
      <t>シセツ</t>
    </rPh>
    <rPh sb="4" eb="7">
      <t>ロウキュウカ</t>
    </rPh>
    <rPh sb="7" eb="9">
      <t>ドア</t>
    </rPh>
    <rPh sb="11" eb="12">
      <t>シメ</t>
    </rPh>
    <rPh sb="13" eb="15">
      <t>ユウケイ</t>
    </rPh>
    <rPh sb="15" eb="17">
      <t>コテイ</t>
    </rPh>
    <rPh sb="17" eb="19">
      <t>シサン</t>
    </rPh>
    <rPh sb="19" eb="21">
      <t>ゲンカ</t>
    </rPh>
    <rPh sb="21" eb="23">
      <t>ショウキャク</t>
    </rPh>
    <rPh sb="23" eb="24">
      <t>リツ</t>
    </rPh>
    <rPh sb="33" eb="35">
      <t>ゼンコク</t>
    </rPh>
    <rPh sb="35" eb="37">
      <t>ヘイキン</t>
    </rPh>
    <rPh sb="46" eb="48">
      <t>シタマワ</t>
    </rPh>
    <rPh sb="62" eb="64">
      <t>ケイネン</t>
    </rPh>
    <rPh sb="64" eb="65">
      <t>カ</t>
    </rPh>
    <rPh sb="68" eb="70">
      <t>シセツ</t>
    </rPh>
    <rPh sb="71" eb="73">
      <t>カンロ</t>
    </rPh>
    <phoneticPr fontId="4"/>
  </si>
  <si>
    <t>　本町の上水道事業における経営状況は、簡易水道事業と統合したことにより年々累積欠損金が増加し厳しい局面に立たされており、経常収支を黒字に転換させるための経営改善に努める必要がある。
　しかしながら財源の骨幹である給水収益は、少子高齢化による給水人口の減少などにより減少が見込まれる。
　その反面、施設は老朽化により更新が避けられない状況にある。
　以上のことを踏まえ、今後は厳しい状況下のもと各種計画に基づき、中長期的な展望による経営改善に早急に努める必要がある。</t>
    <rPh sb="1" eb="3">
      <t>ホンチョウ</t>
    </rPh>
    <rPh sb="4" eb="7">
      <t>ジョウスイドウ</t>
    </rPh>
    <rPh sb="7" eb="9">
      <t>ジギョウ</t>
    </rPh>
    <rPh sb="13" eb="15">
      <t>ケイエイ</t>
    </rPh>
    <rPh sb="15" eb="17">
      <t>ジョウキョウ</t>
    </rPh>
    <rPh sb="19" eb="21">
      <t>カンイ</t>
    </rPh>
    <rPh sb="21" eb="23">
      <t>スイドウ</t>
    </rPh>
    <rPh sb="23" eb="25">
      <t>ジギョウ</t>
    </rPh>
    <rPh sb="26" eb="28">
      <t>トウゴウ</t>
    </rPh>
    <rPh sb="35" eb="37">
      <t>ネンネン</t>
    </rPh>
    <rPh sb="37" eb="39">
      <t>ルイセキ</t>
    </rPh>
    <rPh sb="39" eb="42">
      <t>ケッソンキン</t>
    </rPh>
    <rPh sb="43" eb="45">
      <t>ゾウカ</t>
    </rPh>
    <rPh sb="46" eb="47">
      <t>キビ</t>
    </rPh>
    <rPh sb="49" eb="51">
      <t>キョクメン</t>
    </rPh>
    <rPh sb="52" eb="53">
      <t>タ</t>
    </rPh>
    <rPh sb="60" eb="62">
      <t>ケイジョウ</t>
    </rPh>
    <rPh sb="62" eb="64">
      <t>シュウシ</t>
    </rPh>
    <rPh sb="65" eb="67">
      <t>クロジ</t>
    </rPh>
    <rPh sb="68" eb="70">
      <t>テンカン</t>
    </rPh>
    <rPh sb="76" eb="78">
      <t>ケイエイ</t>
    </rPh>
    <rPh sb="78" eb="80">
      <t>カイゼン</t>
    </rPh>
    <rPh sb="81" eb="82">
      <t>ツト</t>
    </rPh>
    <rPh sb="84" eb="86">
      <t>ヒツヨウ</t>
    </rPh>
    <rPh sb="98" eb="100">
      <t>ザイゲン</t>
    </rPh>
    <rPh sb="101" eb="103">
      <t>コッカン</t>
    </rPh>
    <rPh sb="106" eb="108">
      <t>キュウスイ</t>
    </rPh>
    <rPh sb="108" eb="110">
      <t>シュウエキ</t>
    </rPh>
    <rPh sb="112" eb="114">
      <t>ショウシ</t>
    </rPh>
    <rPh sb="114" eb="117">
      <t>コウレイカ</t>
    </rPh>
    <rPh sb="120" eb="122">
      <t>キュウスイ</t>
    </rPh>
    <rPh sb="122" eb="124">
      <t>ジンコウ</t>
    </rPh>
    <rPh sb="125" eb="127">
      <t>ゲンショウ</t>
    </rPh>
    <rPh sb="132" eb="134">
      <t>ゲンショウ</t>
    </rPh>
    <rPh sb="135" eb="137">
      <t>ミコ</t>
    </rPh>
    <rPh sb="145" eb="147">
      <t>ハンメン</t>
    </rPh>
    <rPh sb="148" eb="150">
      <t>シセツ</t>
    </rPh>
    <rPh sb="151" eb="154">
      <t>ロウキュウカ</t>
    </rPh>
    <rPh sb="157" eb="159">
      <t>コウシン</t>
    </rPh>
    <rPh sb="160" eb="161">
      <t>サ</t>
    </rPh>
    <rPh sb="166" eb="168">
      <t>ジョウキョウ</t>
    </rPh>
    <rPh sb="174" eb="176">
      <t>イジョウ</t>
    </rPh>
    <rPh sb="180" eb="181">
      <t>フ</t>
    </rPh>
    <rPh sb="184" eb="186">
      <t>コンゴ</t>
    </rPh>
    <rPh sb="187" eb="188">
      <t>キビ</t>
    </rPh>
    <rPh sb="190" eb="193">
      <t>ジョウキョウカ</t>
    </rPh>
    <rPh sb="196" eb="198">
      <t>カクシュ</t>
    </rPh>
    <rPh sb="198" eb="200">
      <t>ケイカク</t>
    </rPh>
    <rPh sb="201" eb="202">
      <t>モト</t>
    </rPh>
    <rPh sb="205" eb="209">
      <t>チュウチョウキテキ</t>
    </rPh>
    <rPh sb="210" eb="212">
      <t>テンボウ</t>
    </rPh>
    <rPh sb="215" eb="217">
      <t>ケイエイ</t>
    </rPh>
    <rPh sb="217" eb="219">
      <t>カイゼン</t>
    </rPh>
    <rPh sb="220" eb="222">
      <t>サッキュウ</t>
    </rPh>
    <rPh sb="223" eb="224">
      <t>ツト</t>
    </rPh>
    <rPh sb="226" eb="228">
      <t>ヒツヨウ</t>
    </rPh>
    <phoneticPr fontId="16"/>
  </si>
  <si>
    <r>
      <t>　本町の経常収支比率は、</t>
    </r>
    <r>
      <rPr>
        <sz val="10"/>
        <rFont val="ＭＳ ゴシック"/>
        <family val="3"/>
        <charset val="128"/>
      </rPr>
      <t>94.47％と前年の96.35％は上回ったものの、全国平均（113.39％）や類似団体平均値（104.47％）のいずれからも大きく下回っている。反対に累積欠損金比率は今年度も単年度収支が赤字であったため42.97％と、全国平均（0.85％）や類似団体平均値（16.40％）を大きく上回り、年々経営状況が悪化していることを示す結果となった。これは平成27年度から簡易水道事業と統合したことが大きく影響していると言える。
　本町の地理的特性でもある中山間地域の水道事業を担っていた簡易水道事業は、少子高齢化による人口減少に伴い給水人口が年々減少しているうえに、施設は点在しているというデメリットから経常収支比率も低く、健全経営が行えない状況にあった。
　その簡易水道事業と統合したことにより、上水道事業は統合前まで給水収益などで維持管理費などを賄えていたにも関わらず統合後は賄えなくなったという経営状況に陥った結果となった。また、企業債残高対給水収益比率も前年より改善されたとはいえ、平成17年度から平成21年度に渡り実施した村づくり交付金事業に伴う企業債発行が大きく影響し、1,102.62％と依然全国平均（274.27％）や類似団体平均値（542.30％）を大きく上回っている。
　供用開始から約50年経過し、老朽化による施設の更新も年々増加傾向にあるため、水道施設耐震化計画等各種計画に基づき計画的な施設の更新に向け施設規模の見直しや、適切な料金確保のため料金改定にも着手するなど健全な事業運営に向け取り組む必要がある。</t>
    </r>
    <rPh sb="1" eb="3">
      <t>ホンチョウ</t>
    </rPh>
    <rPh sb="4" eb="6">
      <t>ケイジョウ</t>
    </rPh>
    <rPh sb="6" eb="8">
      <t>シュウシ</t>
    </rPh>
    <rPh sb="8" eb="10">
      <t>ヒリツ</t>
    </rPh>
    <rPh sb="19" eb="21">
      <t>ゼンネン</t>
    </rPh>
    <rPh sb="29" eb="31">
      <t>ウワマワ</t>
    </rPh>
    <rPh sb="37" eb="39">
      <t>ゼンコク</t>
    </rPh>
    <rPh sb="39" eb="41">
      <t>ヘイキン</t>
    </rPh>
    <rPh sb="51" eb="53">
      <t>ルイジ</t>
    </rPh>
    <rPh sb="53" eb="55">
      <t>ダンタイ</t>
    </rPh>
    <rPh sb="55" eb="57">
      <t>ヘイキン</t>
    </rPh>
    <rPh sb="57" eb="58">
      <t>アタイ</t>
    </rPh>
    <rPh sb="74" eb="75">
      <t>オオ</t>
    </rPh>
    <rPh sb="77" eb="79">
      <t>シタマワ</t>
    </rPh>
    <rPh sb="84" eb="86">
      <t>ハンタイ</t>
    </rPh>
    <rPh sb="87" eb="89">
      <t>ルイセキ</t>
    </rPh>
    <rPh sb="89" eb="92">
      <t>ケッソンキン</t>
    </rPh>
    <rPh sb="92" eb="94">
      <t>ヒリツ</t>
    </rPh>
    <rPh sb="95" eb="98">
      <t>コンネンド</t>
    </rPh>
    <rPh sb="99" eb="102">
      <t>タンネンド</t>
    </rPh>
    <rPh sb="102" eb="104">
      <t>シュウシ</t>
    </rPh>
    <rPh sb="105" eb="107">
      <t>アカジ</t>
    </rPh>
    <rPh sb="121" eb="123">
      <t>ゼンコク</t>
    </rPh>
    <rPh sb="123" eb="125">
      <t>ヘイキン</t>
    </rPh>
    <rPh sb="133" eb="135">
      <t>ルイジ</t>
    </rPh>
    <rPh sb="135" eb="137">
      <t>ダンタイ</t>
    </rPh>
    <rPh sb="137" eb="139">
      <t>ヘイキン</t>
    </rPh>
    <rPh sb="139" eb="140">
      <t>チ</t>
    </rPh>
    <rPh sb="149" eb="150">
      <t>オオ</t>
    </rPh>
    <rPh sb="152" eb="154">
      <t>ウワマワ</t>
    </rPh>
    <rPh sb="156" eb="158">
      <t>ネンネン</t>
    </rPh>
    <rPh sb="158" eb="160">
      <t>ケイエイ</t>
    </rPh>
    <rPh sb="160" eb="162">
      <t>ジョウキョウ</t>
    </rPh>
    <rPh sb="163" eb="165">
      <t>アッカ</t>
    </rPh>
    <rPh sb="172" eb="173">
      <t>シメ</t>
    </rPh>
    <rPh sb="174" eb="176">
      <t>ケッカ</t>
    </rPh>
    <rPh sb="184" eb="186">
      <t>ヘイセイ</t>
    </rPh>
    <rPh sb="188" eb="190">
      <t>ネンド</t>
    </rPh>
    <rPh sb="192" eb="194">
      <t>カンイ</t>
    </rPh>
    <rPh sb="194" eb="196">
      <t>スイドウ</t>
    </rPh>
    <rPh sb="196" eb="198">
      <t>ジギョウ</t>
    </rPh>
    <rPh sb="199" eb="201">
      <t>トウゴウ</t>
    </rPh>
    <rPh sb="206" eb="207">
      <t>オオ</t>
    </rPh>
    <rPh sb="209" eb="211">
      <t>エイキョウ</t>
    </rPh>
    <rPh sb="216" eb="217">
      <t>イ</t>
    </rPh>
    <rPh sb="222" eb="224">
      <t>ホンチョウ</t>
    </rPh>
    <rPh sb="225" eb="228">
      <t>チリテキ</t>
    </rPh>
    <rPh sb="228" eb="230">
      <t>トクセイ</t>
    </rPh>
    <rPh sb="234" eb="237">
      <t>チュウサンカン</t>
    </rPh>
    <rPh sb="237" eb="239">
      <t>チイキ</t>
    </rPh>
    <rPh sb="240" eb="242">
      <t>スイドウ</t>
    </rPh>
    <rPh sb="242" eb="244">
      <t>ジギョウ</t>
    </rPh>
    <rPh sb="245" eb="246">
      <t>ニナ</t>
    </rPh>
    <rPh sb="250" eb="252">
      <t>カンイ</t>
    </rPh>
    <rPh sb="252" eb="254">
      <t>スイドウ</t>
    </rPh>
    <rPh sb="254" eb="256">
      <t>ジギョウ</t>
    </rPh>
    <rPh sb="258" eb="260">
      <t>ショウシ</t>
    </rPh>
    <rPh sb="260" eb="263">
      <t>コウレイカ</t>
    </rPh>
    <rPh sb="266" eb="268">
      <t>ジンコウ</t>
    </rPh>
    <rPh sb="268" eb="270">
      <t>ゲンショウ</t>
    </rPh>
    <rPh sb="271" eb="272">
      <t>トモナ</t>
    </rPh>
    <rPh sb="273" eb="275">
      <t>キュウスイ</t>
    </rPh>
    <rPh sb="275" eb="277">
      <t>ジンコウ</t>
    </rPh>
    <rPh sb="278" eb="280">
      <t>ネンネン</t>
    </rPh>
    <rPh sb="280" eb="282">
      <t>ゲンショウ</t>
    </rPh>
    <rPh sb="290" eb="292">
      <t>シセツ</t>
    </rPh>
    <rPh sb="293" eb="295">
      <t>テンザイ</t>
    </rPh>
    <rPh sb="425" eb="427">
      <t>キギョウ</t>
    </rPh>
    <rPh sb="427" eb="428">
      <t>サイ</t>
    </rPh>
    <rPh sb="428" eb="430">
      <t>ザンダカ</t>
    </rPh>
    <rPh sb="430" eb="431">
      <t>タイ</t>
    </rPh>
    <rPh sb="431" eb="433">
      <t>キュウスイ</t>
    </rPh>
    <rPh sb="433" eb="435">
      <t>シュウエキ</t>
    </rPh>
    <rPh sb="435" eb="437">
      <t>ヒリツ</t>
    </rPh>
    <rPh sb="438" eb="440">
      <t>ゼンネン</t>
    </rPh>
    <rPh sb="442" eb="444">
      <t>カイゼン</t>
    </rPh>
    <rPh sb="452" eb="454">
      <t>ヘイセイ</t>
    </rPh>
    <rPh sb="456" eb="457">
      <t>ネン</t>
    </rPh>
    <rPh sb="457" eb="458">
      <t>ド</t>
    </rPh>
    <rPh sb="460" eb="462">
      <t>ヘイセイ</t>
    </rPh>
    <rPh sb="464" eb="466">
      <t>ネンド</t>
    </rPh>
    <rPh sb="467" eb="468">
      <t>ワタ</t>
    </rPh>
    <rPh sb="469" eb="471">
      <t>ジッシ</t>
    </rPh>
    <rPh sb="473" eb="474">
      <t>ムラ</t>
    </rPh>
    <rPh sb="477" eb="480">
      <t>コウフキン</t>
    </rPh>
    <rPh sb="480" eb="482">
      <t>ジギョウ</t>
    </rPh>
    <rPh sb="483" eb="484">
      <t>トモナ</t>
    </rPh>
    <rPh sb="485" eb="487">
      <t>キギョウ</t>
    </rPh>
    <rPh sb="487" eb="488">
      <t>サイ</t>
    </rPh>
    <rPh sb="488" eb="490">
      <t>ハッコウ</t>
    </rPh>
    <rPh sb="491" eb="492">
      <t>オオ</t>
    </rPh>
    <rPh sb="494" eb="496">
      <t>エイキョウ</t>
    </rPh>
    <rPh sb="508" eb="510">
      <t>イゼン</t>
    </rPh>
    <rPh sb="510" eb="512">
      <t>ゼンコク</t>
    </rPh>
    <rPh sb="512" eb="514">
      <t>ヘイキン</t>
    </rPh>
    <rPh sb="524" eb="526">
      <t>ルイジ</t>
    </rPh>
    <rPh sb="526" eb="528">
      <t>ダンタイ</t>
    </rPh>
    <rPh sb="528" eb="531">
      <t>ヘイキンチ</t>
    </rPh>
    <rPh sb="541" eb="542">
      <t>オオ</t>
    </rPh>
    <rPh sb="544" eb="546">
      <t>ウワマワ</t>
    </rPh>
    <rPh sb="553" eb="555">
      <t>キョウヨウ</t>
    </rPh>
    <rPh sb="555" eb="557">
      <t>カイシ</t>
    </rPh>
    <rPh sb="559" eb="560">
      <t>ヤク</t>
    </rPh>
    <rPh sb="562" eb="563">
      <t>ネン</t>
    </rPh>
    <rPh sb="563" eb="565">
      <t>ケイカ</t>
    </rPh>
    <rPh sb="567" eb="570">
      <t>ロウキュウカ</t>
    </rPh>
    <rPh sb="573" eb="575">
      <t>シセツ</t>
    </rPh>
    <rPh sb="576" eb="578">
      <t>コウシン</t>
    </rPh>
    <rPh sb="579" eb="581">
      <t>ネンネン</t>
    </rPh>
    <rPh sb="581" eb="583">
      <t>ゾウカ</t>
    </rPh>
    <rPh sb="583" eb="585">
      <t>ケイコウ</t>
    </rPh>
    <rPh sb="591" eb="593">
      <t>スイドウ</t>
    </rPh>
    <rPh sb="593" eb="595">
      <t>シセツ</t>
    </rPh>
    <rPh sb="595" eb="598">
      <t>タイシンカ</t>
    </rPh>
    <rPh sb="598" eb="600">
      <t>ケイカク</t>
    </rPh>
    <rPh sb="600" eb="601">
      <t>ナド</t>
    </rPh>
    <rPh sb="601" eb="603">
      <t>カクシュ</t>
    </rPh>
    <rPh sb="603" eb="605">
      <t>ケイカク</t>
    </rPh>
    <rPh sb="606" eb="607">
      <t>モト</t>
    </rPh>
    <rPh sb="609" eb="612">
      <t>ケイカクテキ</t>
    </rPh>
    <rPh sb="613" eb="615">
      <t>シセツ</t>
    </rPh>
    <rPh sb="616" eb="618">
      <t>コウシン</t>
    </rPh>
    <rPh sb="619" eb="620">
      <t>ム</t>
    </rPh>
    <rPh sb="621" eb="623">
      <t>シセツ</t>
    </rPh>
    <rPh sb="623" eb="625">
      <t>キボ</t>
    </rPh>
    <rPh sb="626" eb="628">
      <t>ミナオ</t>
    </rPh>
    <rPh sb="631" eb="633">
      <t>テキセツ</t>
    </rPh>
    <rPh sb="634" eb="636">
      <t>リョウキン</t>
    </rPh>
    <rPh sb="636" eb="638">
      <t>カクホ</t>
    </rPh>
    <rPh sb="641" eb="643">
      <t>リョウキン</t>
    </rPh>
    <rPh sb="643" eb="645">
      <t>カイテイ</t>
    </rPh>
    <rPh sb="647" eb="649">
      <t>チャクシュ</t>
    </rPh>
    <rPh sb="653" eb="655">
      <t>ケンゼン</t>
    </rPh>
    <rPh sb="656" eb="658">
      <t>ジギョウ</t>
    </rPh>
    <rPh sb="658" eb="660">
      <t>ウンエイ</t>
    </rPh>
    <rPh sb="661" eb="662">
      <t>ム</t>
    </rPh>
    <rPh sb="663" eb="664">
      <t>ト</t>
    </rPh>
    <rPh sb="665" eb="666">
      <t>ク</t>
    </rPh>
    <rPh sb="667" eb="66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</si>
</sst>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0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2B2-4612-9F97-A4811B7C5B9D}"/>
            </c:ext>
          </c:extLst>
        </c:ser>
        <c:dLbls>
          <c:showLegendKey val="0"/>
          <c:showVal val="0"/>
          <c:showCatName val="0"/>
          <c:showSerName val="0"/>
          <c:showPercent val="0"/>
          <c:showBubbleSize val="0"/>
        </c:dLbls>
        <c:gapWidth val="150"/>
        <c:axId val="153005056"/>
        <c:axId val="63401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0.64</c:v>
                </c:pt>
                <c:pt idx="1">
                  <c:v>0.56000000000000005</c:v>
                </c:pt>
                <c:pt idx="2">
                  <c:v>0.65</c:v>
                </c:pt>
                <c:pt idx="3">
                  <c:v>0.46</c:v>
                </c:pt>
                <c:pt idx="4">
                  <c:v>0.44</c:v>
                </c:pt>
              </c:numCache>
            </c:numRef>
          </c:val>
          <c:smooth val="0"/>
          <c:extLst xmlns:c16r2="http://schemas.microsoft.com/office/drawing/2015/06/chart">
            <c:ext xmlns:c16="http://schemas.microsoft.com/office/drawing/2014/chart" uri="{C3380CC4-5D6E-409C-BE32-E72D297353CC}">
              <c16:uniqueId val="{00000001-62B2-4612-9F97-A4811B7C5B9D}"/>
            </c:ext>
          </c:extLst>
        </c:ser>
        <c:dLbls>
          <c:showLegendKey val="0"/>
          <c:showVal val="0"/>
          <c:showCatName val="0"/>
          <c:showSerName val="0"/>
          <c:showPercent val="0"/>
          <c:showBubbleSize val="0"/>
        </c:dLbls>
        <c:marker val="1"/>
        <c:smooth val="0"/>
        <c:axId val="153005056"/>
        <c:axId val="63401920"/>
      </c:lineChart>
      <c:dateAx>
        <c:axId val="153005056"/>
        <c:scaling>
          <c:orientation val="minMax"/>
        </c:scaling>
        <c:delete val="1"/>
        <c:axPos val="b"/>
        <c:numFmt formatCode="ge" sourceLinked="1"/>
        <c:majorTickMark val="none"/>
        <c:minorTickMark val="none"/>
        <c:tickLblPos val="none"/>
        <c:crossAx val="63401920"/>
        <c:crosses val="autoZero"/>
        <c:auto val="1"/>
        <c:lblOffset val="100"/>
        <c:baseTimeUnit val="years"/>
      </c:dateAx>
      <c:valAx>
        <c:axId val="6340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00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51.41</c:v>
                </c:pt>
                <c:pt idx="1">
                  <c:v>49.4</c:v>
                </c:pt>
                <c:pt idx="2">
                  <c:v>53.75</c:v>
                </c:pt>
                <c:pt idx="3">
                  <c:v>52.92</c:v>
                </c:pt>
                <c:pt idx="4">
                  <c:v>56.68</c:v>
                </c:pt>
              </c:numCache>
            </c:numRef>
          </c:val>
          <c:extLst xmlns:c16r2="http://schemas.microsoft.com/office/drawing/2015/06/chart">
            <c:ext xmlns:c16="http://schemas.microsoft.com/office/drawing/2014/chart" uri="{C3380CC4-5D6E-409C-BE32-E72D297353CC}">
              <c16:uniqueId val="{00000000-2B5C-4EB2-B605-117007A9A358}"/>
            </c:ext>
          </c:extLst>
        </c:ser>
        <c:dLbls>
          <c:showLegendKey val="0"/>
          <c:showVal val="0"/>
          <c:showCatName val="0"/>
          <c:showSerName val="0"/>
          <c:showPercent val="0"/>
          <c:showBubbleSize val="0"/>
        </c:dLbls>
        <c:gapWidth val="150"/>
        <c:axId val="1937899520"/>
        <c:axId val="170528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49.77</c:v>
                </c:pt>
                <c:pt idx="1">
                  <c:v>49.22</c:v>
                </c:pt>
                <c:pt idx="2">
                  <c:v>49.08</c:v>
                </c:pt>
                <c:pt idx="3">
                  <c:v>49.32</c:v>
                </c:pt>
                <c:pt idx="4">
                  <c:v>50.24</c:v>
                </c:pt>
              </c:numCache>
            </c:numRef>
          </c:val>
          <c:smooth val="0"/>
          <c:extLst xmlns:c16r2="http://schemas.microsoft.com/office/drawing/2015/06/chart">
            <c:ext xmlns:c16="http://schemas.microsoft.com/office/drawing/2014/chart" uri="{C3380CC4-5D6E-409C-BE32-E72D297353CC}">
              <c16:uniqueId val="{00000001-2B5C-4EB2-B605-117007A9A358}"/>
            </c:ext>
          </c:extLst>
        </c:ser>
        <c:dLbls>
          <c:showLegendKey val="0"/>
          <c:showVal val="0"/>
          <c:showCatName val="0"/>
          <c:showSerName val="0"/>
          <c:showPercent val="0"/>
          <c:showBubbleSize val="0"/>
        </c:dLbls>
        <c:marker val="1"/>
        <c:smooth val="0"/>
        <c:axId val="1937899520"/>
        <c:axId val="170528128"/>
      </c:lineChart>
      <c:dateAx>
        <c:axId val="1937899520"/>
        <c:scaling>
          <c:orientation val="minMax"/>
        </c:scaling>
        <c:delete val="1"/>
        <c:axPos val="b"/>
        <c:numFmt formatCode="ge" sourceLinked="1"/>
        <c:majorTickMark val="none"/>
        <c:minorTickMark val="none"/>
        <c:tickLblPos val="none"/>
        <c:crossAx val="170528128"/>
        <c:crosses val="autoZero"/>
        <c:auto val="1"/>
        <c:lblOffset val="100"/>
        <c:baseTimeUnit val="years"/>
      </c:dateAx>
      <c:valAx>
        <c:axId val="17052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789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90.67</c:v>
                </c:pt>
                <c:pt idx="1">
                  <c:v>93.86</c:v>
                </c:pt>
                <c:pt idx="2">
                  <c:v>92.26</c:v>
                </c:pt>
                <c:pt idx="3">
                  <c:v>93.42</c:v>
                </c:pt>
                <c:pt idx="4">
                  <c:v>91.32</c:v>
                </c:pt>
              </c:numCache>
            </c:numRef>
          </c:val>
          <c:extLst xmlns:c16r2="http://schemas.microsoft.com/office/drawing/2015/06/chart">
            <c:ext xmlns:c16="http://schemas.microsoft.com/office/drawing/2014/chart" uri="{C3380CC4-5D6E-409C-BE32-E72D297353CC}">
              <c16:uniqueId val="{00000000-B017-4304-8586-4D2515ECE63C}"/>
            </c:ext>
          </c:extLst>
        </c:ser>
        <c:dLbls>
          <c:showLegendKey val="0"/>
          <c:showVal val="0"/>
          <c:showCatName val="0"/>
          <c:showSerName val="0"/>
          <c:showPercent val="0"/>
          <c:showBubbleSize val="0"/>
        </c:dLbls>
        <c:gapWidth val="150"/>
        <c:axId val="1937901568"/>
        <c:axId val="170529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79.98</c:v>
                </c:pt>
                <c:pt idx="1">
                  <c:v>79.48</c:v>
                </c:pt>
                <c:pt idx="2">
                  <c:v>79.3</c:v>
                </c:pt>
                <c:pt idx="3">
                  <c:v>79.34</c:v>
                </c:pt>
                <c:pt idx="4">
                  <c:v>78.650000000000006</c:v>
                </c:pt>
              </c:numCache>
            </c:numRef>
          </c:val>
          <c:smooth val="0"/>
          <c:extLst xmlns:c16r2="http://schemas.microsoft.com/office/drawing/2015/06/chart">
            <c:ext xmlns:c16="http://schemas.microsoft.com/office/drawing/2014/chart" uri="{C3380CC4-5D6E-409C-BE32-E72D297353CC}">
              <c16:uniqueId val="{00000001-B017-4304-8586-4D2515ECE63C}"/>
            </c:ext>
          </c:extLst>
        </c:ser>
        <c:dLbls>
          <c:showLegendKey val="0"/>
          <c:showVal val="0"/>
          <c:showCatName val="0"/>
          <c:showSerName val="0"/>
          <c:showPercent val="0"/>
          <c:showBubbleSize val="0"/>
        </c:dLbls>
        <c:marker val="1"/>
        <c:smooth val="0"/>
        <c:axId val="1937901568"/>
        <c:axId val="170529856"/>
      </c:lineChart>
      <c:dateAx>
        <c:axId val="1937901568"/>
        <c:scaling>
          <c:orientation val="minMax"/>
        </c:scaling>
        <c:delete val="1"/>
        <c:axPos val="b"/>
        <c:numFmt formatCode="ge" sourceLinked="1"/>
        <c:majorTickMark val="none"/>
        <c:minorTickMark val="none"/>
        <c:tickLblPos val="none"/>
        <c:crossAx val="170529856"/>
        <c:crosses val="autoZero"/>
        <c:auto val="1"/>
        <c:lblOffset val="100"/>
        <c:baseTimeUnit val="years"/>
      </c:dateAx>
      <c:valAx>
        <c:axId val="17052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790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104.26</c:v>
                </c:pt>
                <c:pt idx="1">
                  <c:v>117.22</c:v>
                </c:pt>
                <c:pt idx="2">
                  <c:v>89.39</c:v>
                </c:pt>
                <c:pt idx="3">
                  <c:v>96.35</c:v>
                </c:pt>
                <c:pt idx="4">
                  <c:v>94.47</c:v>
                </c:pt>
              </c:numCache>
            </c:numRef>
          </c:val>
          <c:extLst xmlns:c16r2="http://schemas.microsoft.com/office/drawing/2015/06/chart">
            <c:ext xmlns:c16="http://schemas.microsoft.com/office/drawing/2014/chart" uri="{C3380CC4-5D6E-409C-BE32-E72D297353CC}">
              <c16:uniqueId val="{00000000-553C-4698-857B-24204F53D228}"/>
            </c:ext>
          </c:extLst>
        </c:ser>
        <c:dLbls>
          <c:showLegendKey val="0"/>
          <c:showVal val="0"/>
          <c:showCatName val="0"/>
          <c:showSerName val="0"/>
          <c:showPercent val="0"/>
          <c:showBubbleSize val="0"/>
        </c:dLbls>
        <c:gapWidth val="150"/>
        <c:axId val="159246336"/>
        <c:axId val="63403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105.53</c:v>
                </c:pt>
                <c:pt idx="1">
                  <c:v>107.2</c:v>
                </c:pt>
                <c:pt idx="2">
                  <c:v>106.62</c:v>
                </c:pt>
                <c:pt idx="3">
                  <c:v>107.95</c:v>
                </c:pt>
                <c:pt idx="4">
                  <c:v>104.47</c:v>
                </c:pt>
              </c:numCache>
            </c:numRef>
          </c:val>
          <c:smooth val="0"/>
          <c:extLst xmlns:c16r2="http://schemas.microsoft.com/office/drawing/2015/06/chart">
            <c:ext xmlns:c16="http://schemas.microsoft.com/office/drawing/2014/chart" uri="{C3380CC4-5D6E-409C-BE32-E72D297353CC}">
              <c16:uniqueId val="{00000001-553C-4698-857B-24204F53D228}"/>
            </c:ext>
          </c:extLst>
        </c:ser>
        <c:dLbls>
          <c:showLegendKey val="0"/>
          <c:showVal val="0"/>
          <c:showCatName val="0"/>
          <c:showSerName val="0"/>
          <c:showPercent val="0"/>
          <c:showBubbleSize val="0"/>
        </c:dLbls>
        <c:marker val="1"/>
        <c:smooth val="0"/>
        <c:axId val="159246336"/>
        <c:axId val="63403648"/>
      </c:lineChart>
      <c:dateAx>
        <c:axId val="159246336"/>
        <c:scaling>
          <c:orientation val="minMax"/>
        </c:scaling>
        <c:delete val="1"/>
        <c:axPos val="b"/>
        <c:numFmt formatCode="ge" sourceLinked="1"/>
        <c:majorTickMark val="none"/>
        <c:minorTickMark val="none"/>
        <c:tickLblPos val="none"/>
        <c:crossAx val="63403648"/>
        <c:crosses val="autoZero"/>
        <c:auto val="1"/>
        <c:lblOffset val="100"/>
        <c:baseTimeUnit val="years"/>
      </c:dateAx>
      <c:valAx>
        <c:axId val="634036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24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41.32</c:v>
                </c:pt>
                <c:pt idx="1">
                  <c:v>43.96</c:v>
                </c:pt>
                <c:pt idx="2">
                  <c:v>41.89</c:v>
                </c:pt>
                <c:pt idx="3">
                  <c:v>43.96</c:v>
                </c:pt>
                <c:pt idx="4">
                  <c:v>45.88</c:v>
                </c:pt>
              </c:numCache>
            </c:numRef>
          </c:val>
          <c:extLst xmlns:c16r2="http://schemas.microsoft.com/office/drawing/2015/06/chart">
            <c:ext xmlns:c16="http://schemas.microsoft.com/office/drawing/2014/chart" uri="{C3380CC4-5D6E-409C-BE32-E72D297353CC}">
              <c16:uniqueId val="{00000000-370E-47B0-A623-2F1D921287DF}"/>
            </c:ext>
          </c:extLst>
        </c:ser>
        <c:dLbls>
          <c:showLegendKey val="0"/>
          <c:showVal val="0"/>
          <c:showCatName val="0"/>
          <c:showSerName val="0"/>
          <c:showPercent val="0"/>
          <c:showBubbleSize val="0"/>
        </c:dLbls>
        <c:gapWidth val="150"/>
        <c:axId val="163660288"/>
        <c:axId val="6340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36.43</c:v>
                </c:pt>
                <c:pt idx="1">
                  <c:v>46.12</c:v>
                </c:pt>
                <c:pt idx="2">
                  <c:v>47.44</c:v>
                </c:pt>
                <c:pt idx="3">
                  <c:v>48.3</c:v>
                </c:pt>
                <c:pt idx="4">
                  <c:v>45.14</c:v>
                </c:pt>
              </c:numCache>
            </c:numRef>
          </c:val>
          <c:smooth val="0"/>
          <c:extLst xmlns:c16r2="http://schemas.microsoft.com/office/drawing/2015/06/chart">
            <c:ext xmlns:c16="http://schemas.microsoft.com/office/drawing/2014/chart" uri="{C3380CC4-5D6E-409C-BE32-E72D297353CC}">
              <c16:uniqueId val="{00000001-370E-47B0-A623-2F1D921287DF}"/>
            </c:ext>
          </c:extLst>
        </c:ser>
        <c:dLbls>
          <c:showLegendKey val="0"/>
          <c:showVal val="0"/>
          <c:showCatName val="0"/>
          <c:showSerName val="0"/>
          <c:showPercent val="0"/>
          <c:showBubbleSize val="0"/>
        </c:dLbls>
        <c:marker val="1"/>
        <c:smooth val="0"/>
        <c:axId val="163660288"/>
        <c:axId val="63405376"/>
      </c:lineChart>
      <c:dateAx>
        <c:axId val="163660288"/>
        <c:scaling>
          <c:orientation val="minMax"/>
        </c:scaling>
        <c:delete val="1"/>
        <c:axPos val="b"/>
        <c:numFmt formatCode="ge" sourceLinked="1"/>
        <c:majorTickMark val="none"/>
        <c:minorTickMark val="none"/>
        <c:tickLblPos val="none"/>
        <c:crossAx val="63405376"/>
        <c:crosses val="autoZero"/>
        <c:auto val="1"/>
        <c:lblOffset val="100"/>
        <c:baseTimeUnit val="years"/>
      </c:dateAx>
      <c:valAx>
        <c:axId val="6340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66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1.4</c:v>
                </c:pt>
                <c:pt idx="1">
                  <c:v>1.4</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CA83-45C7-A6EF-2499FDEC9180}"/>
            </c:ext>
          </c:extLst>
        </c:ser>
        <c:dLbls>
          <c:showLegendKey val="0"/>
          <c:showVal val="0"/>
          <c:showCatName val="0"/>
          <c:showSerName val="0"/>
          <c:showPercent val="0"/>
          <c:showBubbleSize val="0"/>
        </c:dLbls>
        <c:gapWidth val="150"/>
        <c:axId val="171120640"/>
        <c:axId val="86566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8.7200000000000006</c:v>
                </c:pt>
                <c:pt idx="1">
                  <c:v>9.86</c:v>
                </c:pt>
                <c:pt idx="2">
                  <c:v>11.16</c:v>
                </c:pt>
                <c:pt idx="3">
                  <c:v>12.43</c:v>
                </c:pt>
                <c:pt idx="4">
                  <c:v>13.58</c:v>
                </c:pt>
              </c:numCache>
            </c:numRef>
          </c:val>
          <c:smooth val="0"/>
          <c:extLst xmlns:c16r2="http://schemas.microsoft.com/office/drawing/2015/06/chart">
            <c:ext xmlns:c16="http://schemas.microsoft.com/office/drawing/2014/chart" uri="{C3380CC4-5D6E-409C-BE32-E72D297353CC}">
              <c16:uniqueId val="{00000001-CA83-45C7-A6EF-2499FDEC9180}"/>
            </c:ext>
          </c:extLst>
        </c:ser>
        <c:dLbls>
          <c:showLegendKey val="0"/>
          <c:showVal val="0"/>
          <c:showCatName val="0"/>
          <c:showSerName val="0"/>
          <c:showPercent val="0"/>
          <c:showBubbleSize val="0"/>
        </c:dLbls>
        <c:marker val="1"/>
        <c:smooth val="0"/>
        <c:axId val="171120640"/>
        <c:axId val="86566592"/>
      </c:lineChart>
      <c:dateAx>
        <c:axId val="171120640"/>
        <c:scaling>
          <c:orientation val="minMax"/>
        </c:scaling>
        <c:delete val="1"/>
        <c:axPos val="b"/>
        <c:numFmt formatCode="ge" sourceLinked="1"/>
        <c:majorTickMark val="none"/>
        <c:minorTickMark val="none"/>
        <c:tickLblPos val="none"/>
        <c:crossAx val="86566592"/>
        <c:crosses val="autoZero"/>
        <c:auto val="1"/>
        <c:lblOffset val="100"/>
        <c:baseTimeUnit val="years"/>
      </c:dateAx>
      <c:valAx>
        <c:axId val="8656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12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formatCode="#,##0.00;&quot;△&quot;#,##0.00;&quot;-&quot;">
                  <c:v>28.18</c:v>
                </c:pt>
                <c:pt idx="3" formatCode="#,##0.00;&quot;△&quot;#,##0.00;&quot;-&quot;">
                  <c:v>32.99</c:v>
                </c:pt>
                <c:pt idx="4" formatCode="#,##0.00;&quot;△&quot;#,##0.00;&quot;-&quot;">
                  <c:v>42.97</c:v>
                </c:pt>
              </c:numCache>
            </c:numRef>
          </c:val>
          <c:extLst xmlns:c16r2="http://schemas.microsoft.com/office/drawing/2015/06/chart">
            <c:ext xmlns:c16="http://schemas.microsoft.com/office/drawing/2014/chart" uri="{C3380CC4-5D6E-409C-BE32-E72D297353CC}">
              <c16:uniqueId val="{00000000-D29B-483B-AAAF-411DFC5F194A}"/>
            </c:ext>
          </c:extLst>
        </c:ser>
        <c:dLbls>
          <c:showLegendKey val="0"/>
          <c:showVal val="0"/>
          <c:showCatName val="0"/>
          <c:showSerName val="0"/>
          <c:showPercent val="0"/>
          <c:showBubbleSize val="0"/>
        </c:dLbls>
        <c:gapWidth val="150"/>
        <c:axId val="261881856"/>
        <c:axId val="865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28.31</c:v>
                </c:pt>
                <c:pt idx="1">
                  <c:v>13.46</c:v>
                </c:pt>
                <c:pt idx="2">
                  <c:v>12.59</c:v>
                </c:pt>
                <c:pt idx="3">
                  <c:v>12.44</c:v>
                </c:pt>
                <c:pt idx="4">
                  <c:v>16.399999999999999</c:v>
                </c:pt>
              </c:numCache>
            </c:numRef>
          </c:val>
          <c:smooth val="0"/>
          <c:extLst xmlns:c16r2="http://schemas.microsoft.com/office/drawing/2015/06/chart">
            <c:ext xmlns:c16="http://schemas.microsoft.com/office/drawing/2014/chart" uri="{C3380CC4-5D6E-409C-BE32-E72D297353CC}">
              <c16:uniqueId val="{00000001-D29B-483B-AAAF-411DFC5F194A}"/>
            </c:ext>
          </c:extLst>
        </c:ser>
        <c:dLbls>
          <c:showLegendKey val="0"/>
          <c:showVal val="0"/>
          <c:showCatName val="0"/>
          <c:showSerName val="0"/>
          <c:showPercent val="0"/>
          <c:showBubbleSize val="0"/>
        </c:dLbls>
        <c:marker val="1"/>
        <c:smooth val="0"/>
        <c:axId val="261881856"/>
        <c:axId val="86568320"/>
      </c:lineChart>
      <c:dateAx>
        <c:axId val="261881856"/>
        <c:scaling>
          <c:orientation val="minMax"/>
        </c:scaling>
        <c:delete val="1"/>
        <c:axPos val="b"/>
        <c:numFmt formatCode="ge" sourceLinked="1"/>
        <c:majorTickMark val="none"/>
        <c:minorTickMark val="none"/>
        <c:tickLblPos val="none"/>
        <c:crossAx val="86568320"/>
        <c:crosses val="autoZero"/>
        <c:auto val="1"/>
        <c:lblOffset val="100"/>
        <c:baseTimeUnit val="years"/>
      </c:dateAx>
      <c:valAx>
        <c:axId val="86568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188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9213.2000000000007</c:v>
                </c:pt>
                <c:pt idx="1">
                  <c:v>941.63</c:v>
                </c:pt>
                <c:pt idx="2">
                  <c:v>428.48</c:v>
                </c:pt>
                <c:pt idx="3">
                  <c:v>465.04</c:v>
                </c:pt>
                <c:pt idx="4">
                  <c:v>480.24</c:v>
                </c:pt>
              </c:numCache>
            </c:numRef>
          </c:val>
          <c:extLst xmlns:c16r2="http://schemas.microsoft.com/office/drawing/2015/06/chart">
            <c:ext xmlns:c16="http://schemas.microsoft.com/office/drawing/2014/chart" uri="{C3380CC4-5D6E-409C-BE32-E72D297353CC}">
              <c16:uniqueId val="{00000000-FF4F-4DA7-9E04-4C9445B49328}"/>
            </c:ext>
          </c:extLst>
        </c:ser>
        <c:dLbls>
          <c:showLegendKey val="0"/>
          <c:showVal val="0"/>
          <c:showCatName val="0"/>
          <c:showSerName val="0"/>
          <c:showPercent val="0"/>
          <c:showBubbleSize val="0"/>
        </c:dLbls>
        <c:gapWidth val="150"/>
        <c:axId val="261883904"/>
        <c:axId val="86570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1164.51</c:v>
                </c:pt>
                <c:pt idx="1">
                  <c:v>434.72</c:v>
                </c:pt>
                <c:pt idx="2">
                  <c:v>416.14</c:v>
                </c:pt>
                <c:pt idx="3">
                  <c:v>371.89</c:v>
                </c:pt>
                <c:pt idx="4">
                  <c:v>293.23</c:v>
                </c:pt>
              </c:numCache>
            </c:numRef>
          </c:val>
          <c:smooth val="0"/>
          <c:extLst xmlns:c16r2="http://schemas.microsoft.com/office/drawing/2015/06/chart">
            <c:ext xmlns:c16="http://schemas.microsoft.com/office/drawing/2014/chart" uri="{C3380CC4-5D6E-409C-BE32-E72D297353CC}">
              <c16:uniqueId val="{00000001-FF4F-4DA7-9E04-4C9445B49328}"/>
            </c:ext>
          </c:extLst>
        </c:ser>
        <c:dLbls>
          <c:showLegendKey val="0"/>
          <c:showVal val="0"/>
          <c:showCatName val="0"/>
          <c:showSerName val="0"/>
          <c:showPercent val="0"/>
          <c:showBubbleSize val="0"/>
        </c:dLbls>
        <c:marker val="1"/>
        <c:smooth val="0"/>
        <c:axId val="261883904"/>
        <c:axId val="86570048"/>
      </c:lineChart>
      <c:dateAx>
        <c:axId val="261883904"/>
        <c:scaling>
          <c:orientation val="minMax"/>
        </c:scaling>
        <c:delete val="1"/>
        <c:axPos val="b"/>
        <c:numFmt formatCode="ge" sourceLinked="1"/>
        <c:majorTickMark val="none"/>
        <c:minorTickMark val="none"/>
        <c:tickLblPos val="none"/>
        <c:crossAx val="86570048"/>
        <c:crosses val="autoZero"/>
        <c:auto val="1"/>
        <c:lblOffset val="100"/>
        <c:baseTimeUnit val="years"/>
      </c:dateAx>
      <c:valAx>
        <c:axId val="86570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188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1078.28</c:v>
                </c:pt>
                <c:pt idx="1">
                  <c:v>1011.29</c:v>
                </c:pt>
                <c:pt idx="2">
                  <c:v>1391.67</c:v>
                </c:pt>
                <c:pt idx="3">
                  <c:v>1275.1600000000001</c:v>
                </c:pt>
                <c:pt idx="4">
                  <c:v>1102.6199999999999</c:v>
                </c:pt>
              </c:numCache>
            </c:numRef>
          </c:val>
          <c:extLst xmlns:c16r2="http://schemas.microsoft.com/office/drawing/2015/06/chart">
            <c:ext xmlns:c16="http://schemas.microsoft.com/office/drawing/2014/chart" uri="{C3380CC4-5D6E-409C-BE32-E72D297353CC}">
              <c16:uniqueId val="{00000000-FC0E-4747-9900-77228221B9DC}"/>
            </c:ext>
          </c:extLst>
        </c:ser>
        <c:dLbls>
          <c:showLegendKey val="0"/>
          <c:showVal val="0"/>
          <c:showCatName val="0"/>
          <c:showSerName val="0"/>
          <c:showPercent val="0"/>
          <c:showBubbleSize val="0"/>
        </c:dLbls>
        <c:gapWidth val="150"/>
        <c:axId val="1888350720"/>
        <c:axId val="86571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498.27</c:v>
                </c:pt>
                <c:pt idx="1">
                  <c:v>495.76</c:v>
                </c:pt>
                <c:pt idx="2">
                  <c:v>487.22</c:v>
                </c:pt>
                <c:pt idx="3">
                  <c:v>483.11</c:v>
                </c:pt>
                <c:pt idx="4">
                  <c:v>542.29999999999995</c:v>
                </c:pt>
              </c:numCache>
            </c:numRef>
          </c:val>
          <c:smooth val="0"/>
          <c:extLst xmlns:c16r2="http://schemas.microsoft.com/office/drawing/2015/06/chart">
            <c:ext xmlns:c16="http://schemas.microsoft.com/office/drawing/2014/chart" uri="{C3380CC4-5D6E-409C-BE32-E72D297353CC}">
              <c16:uniqueId val="{00000001-FC0E-4747-9900-77228221B9DC}"/>
            </c:ext>
          </c:extLst>
        </c:ser>
        <c:dLbls>
          <c:showLegendKey val="0"/>
          <c:showVal val="0"/>
          <c:showCatName val="0"/>
          <c:showSerName val="0"/>
          <c:showPercent val="0"/>
          <c:showBubbleSize val="0"/>
        </c:dLbls>
        <c:marker val="1"/>
        <c:smooth val="0"/>
        <c:axId val="1888350720"/>
        <c:axId val="86571776"/>
      </c:lineChart>
      <c:dateAx>
        <c:axId val="1888350720"/>
        <c:scaling>
          <c:orientation val="minMax"/>
        </c:scaling>
        <c:delete val="1"/>
        <c:axPos val="b"/>
        <c:numFmt formatCode="ge" sourceLinked="1"/>
        <c:majorTickMark val="none"/>
        <c:minorTickMark val="none"/>
        <c:tickLblPos val="none"/>
        <c:crossAx val="86571776"/>
        <c:crosses val="autoZero"/>
        <c:auto val="1"/>
        <c:lblOffset val="100"/>
        <c:baseTimeUnit val="years"/>
      </c:dateAx>
      <c:valAx>
        <c:axId val="86571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8835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55.75</c:v>
                </c:pt>
                <c:pt idx="1">
                  <c:v>76.989999999999995</c:v>
                </c:pt>
                <c:pt idx="2">
                  <c:v>55.97</c:v>
                </c:pt>
                <c:pt idx="3">
                  <c:v>58.49</c:v>
                </c:pt>
                <c:pt idx="4">
                  <c:v>58.77</c:v>
                </c:pt>
              </c:numCache>
            </c:numRef>
          </c:val>
          <c:extLst xmlns:c16r2="http://schemas.microsoft.com/office/drawing/2015/06/chart">
            <c:ext xmlns:c16="http://schemas.microsoft.com/office/drawing/2014/chart" uri="{C3380CC4-5D6E-409C-BE32-E72D297353CC}">
              <c16:uniqueId val="{00000000-CD30-402A-8B3D-9FABFFB3A696}"/>
            </c:ext>
          </c:extLst>
        </c:ser>
        <c:dLbls>
          <c:showLegendKey val="0"/>
          <c:showVal val="0"/>
          <c:showCatName val="0"/>
          <c:showSerName val="0"/>
          <c:showPercent val="0"/>
          <c:showBubbleSize val="0"/>
        </c:dLbls>
        <c:gapWidth val="150"/>
        <c:axId val="1888353280"/>
        <c:axId val="170524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90.64</c:v>
                </c:pt>
                <c:pt idx="1">
                  <c:v>93.66</c:v>
                </c:pt>
                <c:pt idx="2">
                  <c:v>92.76</c:v>
                </c:pt>
                <c:pt idx="3">
                  <c:v>93.28</c:v>
                </c:pt>
                <c:pt idx="4">
                  <c:v>87.51</c:v>
                </c:pt>
              </c:numCache>
            </c:numRef>
          </c:val>
          <c:smooth val="0"/>
          <c:extLst xmlns:c16r2="http://schemas.microsoft.com/office/drawing/2015/06/chart">
            <c:ext xmlns:c16="http://schemas.microsoft.com/office/drawing/2014/chart" uri="{C3380CC4-5D6E-409C-BE32-E72D297353CC}">
              <c16:uniqueId val="{00000001-CD30-402A-8B3D-9FABFFB3A696}"/>
            </c:ext>
          </c:extLst>
        </c:ser>
        <c:dLbls>
          <c:showLegendKey val="0"/>
          <c:showVal val="0"/>
          <c:showCatName val="0"/>
          <c:showSerName val="0"/>
          <c:showPercent val="0"/>
          <c:showBubbleSize val="0"/>
        </c:dLbls>
        <c:marker val="1"/>
        <c:smooth val="0"/>
        <c:axId val="1888353280"/>
        <c:axId val="170524672"/>
      </c:lineChart>
      <c:dateAx>
        <c:axId val="1888353280"/>
        <c:scaling>
          <c:orientation val="minMax"/>
        </c:scaling>
        <c:delete val="1"/>
        <c:axPos val="b"/>
        <c:numFmt formatCode="ge" sourceLinked="1"/>
        <c:majorTickMark val="none"/>
        <c:minorTickMark val="none"/>
        <c:tickLblPos val="none"/>
        <c:crossAx val="170524672"/>
        <c:crosses val="autoZero"/>
        <c:auto val="1"/>
        <c:lblOffset val="100"/>
        <c:baseTimeUnit val="years"/>
      </c:dateAx>
      <c:valAx>
        <c:axId val="17052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835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376.71</c:v>
                </c:pt>
                <c:pt idx="1">
                  <c:v>273.60000000000002</c:v>
                </c:pt>
                <c:pt idx="2">
                  <c:v>377.46</c:v>
                </c:pt>
                <c:pt idx="3">
                  <c:v>360.11</c:v>
                </c:pt>
                <c:pt idx="4">
                  <c:v>355.19</c:v>
                </c:pt>
              </c:numCache>
            </c:numRef>
          </c:val>
          <c:extLst xmlns:c16r2="http://schemas.microsoft.com/office/drawing/2015/06/chart">
            <c:ext xmlns:c16="http://schemas.microsoft.com/office/drawing/2014/chart" uri="{C3380CC4-5D6E-409C-BE32-E72D297353CC}">
              <c16:uniqueId val="{00000000-B3A9-4270-8110-61B6269EC645}"/>
            </c:ext>
          </c:extLst>
        </c:ser>
        <c:dLbls>
          <c:showLegendKey val="0"/>
          <c:showVal val="0"/>
          <c:showCatName val="0"/>
          <c:showSerName val="0"/>
          <c:showPercent val="0"/>
          <c:showBubbleSize val="0"/>
        </c:dLbls>
        <c:gapWidth val="150"/>
        <c:axId val="1890214912"/>
        <c:axId val="170526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213.52</c:v>
                </c:pt>
                <c:pt idx="1">
                  <c:v>208.21</c:v>
                </c:pt>
                <c:pt idx="2">
                  <c:v>208.67</c:v>
                </c:pt>
                <c:pt idx="3">
                  <c:v>208.29</c:v>
                </c:pt>
                <c:pt idx="4">
                  <c:v>218.42</c:v>
                </c:pt>
              </c:numCache>
            </c:numRef>
          </c:val>
          <c:smooth val="0"/>
          <c:extLst xmlns:c16r2="http://schemas.microsoft.com/office/drawing/2015/06/chart">
            <c:ext xmlns:c16="http://schemas.microsoft.com/office/drawing/2014/chart" uri="{C3380CC4-5D6E-409C-BE32-E72D297353CC}">
              <c16:uniqueId val="{00000001-B3A9-4270-8110-61B6269EC645}"/>
            </c:ext>
          </c:extLst>
        </c:ser>
        <c:dLbls>
          <c:showLegendKey val="0"/>
          <c:showVal val="0"/>
          <c:showCatName val="0"/>
          <c:showSerName val="0"/>
          <c:showPercent val="0"/>
          <c:showBubbleSize val="0"/>
        </c:dLbls>
        <c:marker val="1"/>
        <c:smooth val="0"/>
        <c:axId val="1890214912"/>
        <c:axId val="170526400"/>
      </c:lineChart>
      <c:dateAx>
        <c:axId val="1890214912"/>
        <c:scaling>
          <c:orientation val="minMax"/>
        </c:scaling>
        <c:delete val="1"/>
        <c:axPos val="b"/>
        <c:numFmt formatCode="ge" sourceLinked="1"/>
        <c:majorTickMark val="none"/>
        <c:minorTickMark val="none"/>
        <c:tickLblPos val="none"/>
        <c:crossAx val="170526400"/>
        <c:crosses val="autoZero"/>
        <c:auto val="1"/>
        <c:lblOffset val="100"/>
        <c:baseTimeUnit val="years"/>
      </c:dateAx>
      <c:valAx>
        <c:axId val="17052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021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E8" zoomScale="55" zoomScaleNormal="55" workbookViewId="0">
      <selection activeCell="CA37" sqref="CA3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7" t="str">
        <f>データ!H6</f>
        <v>広島県　世羅町</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8"/>
      <c r="AE6" s="88"/>
      <c r="AF6" s="88"/>
      <c r="AG6" s="88"/>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78" t="s">
        <v>2</v>
      </c>
      <c r="J7" s="79"/>
      <c r="K7" s="79"/>
      <c r="L7" s="79"/>
      <c r="M7" s="79"/>
      <c r="N7" s="79"/>
      <c r="O7" s="80"/>
      <c r="P7" s="81" t="s">
        <v>3</v>
      </c>
      <c r="Q7" s="81"/>
      <c r="R7" s="81"/>
      <c r="S7" s="81"/>
      <c r="T7" s="81"/>
      <c r="U7" s="81"/>
      <c r="V7" s="81"/>
      <c r="W7" s="81" t="s">
        <v>4</v>
      </c>
      <c r="X7" s="81"/>
      <c r="Y7" s="81"/>
      <c r="Z7" s="81"/>
      <c r="AA7" s="81"/>
      <c r="AB7" s="81"/>
      <c r="AC7" s="81"/>
      <c r="AD7" s="81" t="s">
        <v>5</v>
      </c>
      <c r="AE7" s="81"/>
      <c r="AF7" s="81"/>
      <c r="AG7" s="81"/>
      <c r="AH7" s="81"/>
      <c r="AI7" s="81"/>
      <c r="AJ7" s="81"/>
      <c r="AK7" s="4"/>
      <c r="AL7" s="81" t="s">
        <v>6</v>
      </c>
      <c r="AM7" s="81"/>
      <c r="AN7" s="81"/>
      <c r="AO7" s="81"/>
      <c r="AP7" s="81"/>
      <c r="AQ7" s="81"/>
      <c r="AR7" s="81"/>
      <c r="AS7" s="81"/>
      <c r="AT7" s="78" t="s">
        <v>7</v>
      </c>
      <c r="AU7" s="79"/>
      <c r="AV7" s="79"/>
      <c r="AW7" s="79"/>
      <c r="AX7" s="79"/>
      <c r="AY7" s="79"/>
      <c r="AZ7" s="79"/>
      <c r="BA7" s="79"/>
      <c r="BB7" s="81" t="s">
        <v>8</v>
      </c>
      <c r="BC7" s="81"/>
      <c r="BD7" s="81"/>
      <c r="BE7" s="81"/>
      <c r="BF7" s="81"/>
      <c r="BG7" s="81"/>
      <c r="BH7" s="81"/>
      <c r="BI7" s="81"/>
      <c r="BJ7" s="3"/>
      <c r="BK7" s="3"/>
      <c r="BL7" s="5" t="s">
        <v>9</v>
      </c>
      <c r="BM7" s="6"/>
      <c r="BN7" s="6"/>
      <c r="BO7" s="6"/>
      <c r="BP7" s="6"/>
      <c r="BQ7" s="6"/>
      <c r="BR7" s="6"/>
      <c r="BS7" s="6"/>
      <c r="BT7" s="6"/>
      <c r="BU7" s="6"/>
      <c r="BV7" s="6"/>
      <c r="BW7" s="6"/>
      <c r="BX7" s="6"/>
      <c r="BY7" s="7"/>
    </row>
    <row r="8" spans="1:78" ht="18.75" customHeight="1">
      <c r="A8" s="2"/>
      <c r="B8" s="82" t="str">
        <f>データ!$I$6</f>
        <v>法適用</v>
      </c>
      <c r="C8" s="83"/>
      <c r="D8" s="83"/>
      <c r="E8" s="83"/>
      <c r="F8" s="83"/>
      <c r="G8" s="83"/>
      <c r="H8" s="83"/>
      <c r="I8" s="82" t="str">
        <f>データ!$J$6</f>
        <v>水道事業</v>
      </c>
      <c r="J8" s="83"/>
      <c r="K8" s="83"/>
      <c r="L8" s="83"/>
      <c r="M8" s="83"/>
      <c r="N8" s="83"/>
      <c r="O8" s="84"/>
      <c r="P8" s="85" t="str">
        <f>データ!$K$6</f>
        <v>末端給水事業</v>
      </c>
      <c r="Q8" s="85"/>
      <c r="R8" s="85"/>
      <c r="S8" s="85"/>
      <c r="T8" s="85"/>
      <c r="U8" s="85"/>
      <c r="V8" s="85"/>
      <c r="W8" s="85" t="str">
        <f>データ!$L$6</f>
        <v>A8</v>
      </c>
      <c r="X8" s="85"/>
      <c r="Y8" s="85"/>
      <c r="Z8" s="85"/>
      <c r="AA8" s="85"/>
      <c r="AB8" s="85"/>
      <c r="AC8" s="85"/>
      <c r="AD8" s="85" t="str">
        <f>データ!$M$6</f>
        <v>非設置</v>
      </c>
      <c r="AE8" s="85"/>
      <c r="AF8" s="85"/>
      <c r="AG8" s="85"/>
      <c r="AH8" s="85"/>
      <c r="AI8" s="85"/>
      <c r="AJ8" s="85"/>
      <c r="AK8" s="4"/>
      <c r="AL8" s="73">
        <f>データ!$R$6</f>
        <v>16585</v>
      </c>
      <c r="AM8" s="73"/>
      <c r="AN8" s="73"/>
      <c r="AO8" s="73"/>
      <c r="AP8" s="73"/>
      <c r="AQ8" s="73"/>
      <c r="AR8" s="73"/>
      <c r="AS8" s="73"/>
      <c r="AT8" s="69">
        <f>データ!$S$6</f>
        <v>278.14</v>
      </c>
      <c r="AU8" s="70"/>
      <c r="AV8" s="70"/>
      <c r="AW8" s="70"/>
      <c r="AX8" s="70"/>
      <c r="AY8" s="70"/>
      <c r="AZ8" s="70"/>
      <c r="BA8" s="70"/>
      <c r="BB8" s="72">
        <f>データ!$T$6</f>
        <v>59.63</v>
      </c>
      <c r="BC8" s="72"/>
      <c r="BD8" s="72"/>
      <c r="BE8" s="72"/>
      <c r="BF8" s="72"/>
      <c r="BG8" s="72"/>
      <c r="BH8" s="72"/>
      <c r="BI8" s="72"/>
      <c r="BJ8" s="3"/>
      <c r="BK8" s="3"/>
      <c r="BL8" s="76" t="s">
        <v>10</v>
      </c>
      <c r="BM8" s="77"/>
      <c r="BN8" s="8" t="s">
        <v>11</v>
      </c>
      <c r="BO8" s="9"/>
      <c r="BP8" s="9"/>
      <c r="BQ8" s="9"/>
      <c r="BR8" s="9"/>
      <c r="BS8" s="9"/>
      <c r="BT8" s="9"/>
      <c r="BU8" s="9"/>
      <c r="BV8" s="9"/>
      <c r="BW8" s="9"/>
      <c r="BX8" s="9"/>
      <c r="BY8" s="10"/>
    </row>
    <row r="9" spans="1:78" ht="18.75" customHeight="1">
      <c r="A9" s="2"/>
      <c r="B9" s="78" t="s">
        <v>12</v>
      </c>
      <c r="C9" s="79"/>
      <c r="D9" s="79"/>
      <c r="E9" s="79"/>
      <c r="F9" s="79"/>
      <c r="G9" s="79"/>
      <c r="H9" s="79"/>
      <c r="I9" s="78" t="s">
        <v>13</v>
      </c>
      <c r="J9" s="79"/>
      <c r="K9" s="79"/>
      <c r="L9" s="79"/>
      <c r="M9" s="79"/>
      <c r="N9" s="79"/>
      <c r="O9" s="80"/>
      <c r="P9" s="81" t="s">
        <v>14</v>
      </c>
      <c r="Q9" s="81"/>
      <c r="R9" s="81"/>
      <c r="S9" s="81"/>
      <c r="T9" s="81"/>
      <c r="U9" s="81"/>
      <c r="V9" s="81"/>
      <c r="W9" s="81" t="s">
        <v>15</v>
      </c>
      <c r="X9" s="81"/>
      <c r="Y9" s="81"/>
      <c r="Z9" s="81"/>
      <c r="AA9" s="81"/>
      <c r="AB9" s="81"/>
      <c r="AC9" s="81"/>
      <c r="AD9" s="2"/>
      <c r="AE9" s="2"/>
      <c r="AF9" s="2"/>
      <c r="AG9" s="2"/>
      <c r="AH9" s="4"/>
      <c r="AI9" s="4"/>
      <c r="AJ9" s="4"/>
      <c r="AK9" s="4"/>
      <c r="AL9" s="81" t="s">
        <v>16</v>
      </c>
      <c r="AM9" s="81"/>
      <c r="AN9" s="81"/>
      <c r="AO9" s="81"/>
      <c r="AP9" s="81"/>
      <c r="AQ9" s="81"/>
      <c r="AR9" s="81"/>
      <c r="AS9" s="81"/>
      <c r="AT9" s="78" t="s">
        <v>17</v>
      </c>
      <c r="AU9" s="79"/>
      <c r="AV9" s="79"/>
      <c r="AW9" s="79"/>
      <c r="AX9" s="79"/>
      <c r="AY9" s="79"/>
      <c r="AZ9" s="79"/>
      <c r="BA9" s="79"/>
      <c r="BB9" s="81" t="s">
        <v>18</v>
      </c>
      <c r="BC9" s="81"/>
      <c r="BD9" s="81"/>
      <c r="BE9" s="81"/>
      <c r="BF9" s="81"/>
      <c r="BG9" s="81"/>
      <c r="BH9" s="81"/>
      <c r="BI9" s="81"/>
      <c r="BJ9" s="3"/>
      <c r="BK9" s="3"/>
      <c r="BL9" s="67" t="s">
        <v>19</v>
      </c>
      <c r="BM9" s="68"/>
      <c r="BN9" s="11" t="s">
        <v>20</v>
      </c>
      <c r="BO9" s="12"/>
      <c r="BP9" s="12"/>
      <c r="BQ9" s="12"/>
      <c r="BR9" s="12"/>
      <c r="BS9" s="12"/>
      <c r="BT9" s="12"/>
      <c r="BU9" s="12"/>
      <c r="BV9" s="12"/>
      <c r="BW9" s="12"/>
      <c r="BX9" s="12"/>
      <c r="BY9" s="13"/>
    </row>
    <row r="10" spans="1:78" ht="18.75" customHeight="1">
      <c r="A10" s="2"/>
      <c r="B10" s="69" t="str">
        <f>データ!$N$6</f>
        <v>-</v>
      </c>
      <c r="C10" s="70"/>
      <c r="D10" s="70"/>
      <c r="E10" s="70"/>
      <c r="F10" s="70"/>
      <c r="G10" s="70"/>
      <c r="H10" s="70"/>
      <c r="I10" s="69">
        <f>データ!$O$6</f>
        <v>64.92</v>
      </c>
      <c r="J10" s="70"/>
      <c r="K10" s="70"/>
      <c r="L10" s="70"/>
      <c r="M10" s="70"/>
      <c r="N10" s="70"/>
      <c r="O10" s="71"/>
      <c r="P10" s="72">
        <f>データ!$P$6</f>
        <v>50.24</v>
      </c>
      <c r="Q10" s="72"/>
      <c r="R10" s="72"/>
      <c r="S10" s="72"/>
      <c r="T10" s="72"/>
      <c r="U10" s="72"/>
      <c r="V10" s="72"/>
      <c r="W10" s="73">
        <f>データ!$Q$6</f>
        <v>3456</v>
      </c>
      <c r="X10" s="73"/>
      <c r="Y10" s="73"/>
      <c r="Z10" s="73"/>
      <c r="AA10" s="73"/>
      <c r="AB10" s="73"/>
      <c r="AC10" s="73"/>
      <c r="AD10" s="2"/>
      <c r="AE10" s="2"/>
      <c r="AF10" s="2"/>
      <c r="AG10" s="2"/>
      <c r="AH10" s="4"/>
      <c r="AI10" s="4"/>
      <c r="AJ10" s="4"/>
      <c r="AK10" s="4"/>
      <c r="AL10" s="73">
        <f>データ!$U$6</f>
        <v>8273</v>
      </c>
      <c r="AM10" s="73"/>
      <c r="AN10" s="73"/>
      <c r="AO10" s="73"/>
      <c r="AP10" s="73"/>
      <c r="AQ10" s="73"/>
      <c r="AR10" s="73"/>
      <c r="AS10" s="73"/>
      <c r="AT10" s="69">
        <f>データ!$V$6</f>
        <v>52</v>
      </c>
      <c r="AU10" s="70"/>
      <c r="AV10" s="70"/>
      <c r="AW10" s="70"/>
      <c r="AX10" s="70"/>
      <c r="AY10" s="70"/>
      <c r="AZ10" s="70"/>
      <c r="BA10" s="70"/>
      <c r="BB10" s="72">
        <f>データ!$W$6</f>
        <v>159.1</v>
      </c>
      <c r="BC10" s="72"/>
      <c r="BD10" s="72"/>
      <c r="BE10" s="72"/>
      <c r="BF10" s="72"/>
      <c r="BG10" s="72"/>
      <c r="BH10" s="72"/>
      <c r="BI10" s="72"/>
      <c r="BJ10" s="2"/>
      <c r="BK10" s="2"/>
      <c r="BL10" s="74" t="s">
        <v>21</v>
      </c>
      <c r="BM10" s="7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3" t="s">
        <v>25</v>
      </c>
      <c r="BM14" s="44"/>
      <c r="BN14" s="44"/>
      <c r="BO14" s="44"/>
      <c r="BP14" s="44"/>
      <c r="BQ14" s="44"/>
      <c r="BR14" s="44"/>
      <c r="BS14" s="44"/>
      <c r="BT14" s="44"/>
      <c r="BU14" s="44"/>
      <c r="BV14" s="44"/>
      <c r="BW14" s="44"/>
      <c r="BX14" s="44"/>
      <c r="BY14" s="44"/>
      <c r="BZ14" s="45"/>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46"/>
      <c r="BM15" s="47"/>
      <c r="BN15" s="47"/>
      <c r="BO15" s="47"/>
      <c r="BP15" s="47"/>
      <c r="BQ15" s="47"/>
      <c r="BR15" s="47"/>
      <c r="BS15" s="47"/>
      <c r="BT15" s="47"/>
      <c r="BU15" s="47"/>
      <c r="BV15" s="47"/>
      <c r="BW15" s="47"/>
      <c r="BX15" s="47"/>
      <c r="BY15" s="47"/>
      <c r="BZ15" s="48"/>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97" t="s">
        <v>119</v>
      </c>
      <c r="BM16" s="98"/>
      <c r="BN16" s="98"/>
      <c r="BO16" s="98"/>
      <c r="BP16" s="98"/>
      <c r="BQ16" s="98"/>
      <c r="BR16" s="98"/>
      <c r="BS16" s="98"/>
      <c r="BT16" s="98"/>
      <c r="BU16" s="98"/>
      <c r="BV16" s="98"/>
      <c r="BW16" s="98"/>
      <c r="BX16" s="98"/>
      <c r="BY16" s="98"/>
      <c r="BZ16" s="99"/>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97"/>
      <c r="BM17" s="98"/>
      <c r="BN17" s="98"/>
      <c r="BO17" s="98"/>
      <c r="BP17" s="98"/>
      <c r="BQ17" s="98"/>
      <c r="BR17" s="98"/>
      <c r="BS17" s="98"/>
      <c r="BT17" s="98"/>
      <c r="BU17" s="98"/>
      <c r="BV17" s="98"/>
      <c r="BW17" s="98"/>
      <c r="BX17" s="98"/>
      <c r="BY17" s="98"/>
      <c r="BZ17" s="99"/>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97"/>
      <c r="BM18" s="98"/>
      <c r="BN18" s="98"/>
      <c r="BO18" s="98"/>
      <c r="BP18" s="98"/>
      <c r="BQ18" s="98"/>
      <c r="BR18" s="98"/>
      <c r="BS18" s="98"/>
      <c r="BT18" s="98"/>
      <c r="BU18" s="98"/>
      <c r="BV18" s="98"/>
      <c r="BW18" s="98"/>
      <c r="BX18" s="98"/>
      <c r="BY18" s="98"/>
      <c r="BZ18" s="99"/>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97"/>
      <c r="BM19" s="98"/>
      <c r="BN19" s="98"/>
      <c r="BO19" s="98"/>
      <c r="BP19" s="98"/>
      <c r="BQ19" s="98"/>
      <c r="BR19" s="98"/>
      <c r="BS19" s="98"/>
      <c r="BT19" s="98"/>
      <c r="BU19" s="98"/>
      <c r="BV19" s="98"/>
      <c r="BW19" s="98"/>
      <c r="BX19" s="98"/>
      <c r="BY19" s="98"/>
      <c r="BZ19" s="99"/>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97"/>
      <c r="BM20" s="98"/>
      <c r="BN20" s="98"/>
      <c r="BO20" s="98"/>
      <c r="BP20" s="98"/>
      <c r="BQ20" s="98"/>
      <c r="BR20" s="98"/>
      <c r="BS20" s="98"/>
      <c r="BT20" s="98"/>
      <c r="BU20" s="98"/>
      <c r="BV20" s="98"/>
      <c r="BW20" s="98"/>
      <c r="BX20" s="98"/>
      <c r="BY20" s="98"/>
      <c r="BZ20" s="99"/>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97"/>
      <c r="BM21" s="98"/>
      <c r="BN21" s="98"/>
      <c r="BO21" s="98"/>
      <c r="BP21" s="98"/>
      <c r="BQ21" s="98"/>
      <c r="BR21" s="98"/>
      <c r="BS21" s="98"/>
      <c r="BT21" s="98"/>
      <c r="BU21" s="98"/>
      <c r="BV21" s="98"/>
      <c r="BW21" s="98"/>
      <c r="BX21" s="98"/>
      <c r="BY21" s="98"/>
      <c r="BZ21" s="99"/>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97"/>
      <c r="BM22" s="98"/>
      <c r="BN22" s="98"/>
      <c r="BO22" s="98"/>
      <c r="BP22" s="98"/>
      <c r="BQ22" s="98"/>
      <c r="BR22" s="98"/>
      <c r="BS22" s="98"/>
      <c r="BT22" s="98"/>
      <c r="BU22" s="98"/>
      <c r="BV22" s="98"/>
      <c r="BW22" s="98"/>
      <c r="BX22" s="98"/>
      <c r="BY22" s="98"/>
      <c r="BZ22" s="99"/>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97"/>
      <c r="BM23" s="98"/>
      <c r="BN23" s="98"/>
      <c r="BO23" s="98"/>
      <c r="BP23" s="98"/>
      <c r="BQ23" s="98"/>
      <c r="BR23" s="98"/>
      <c r="BS23" s="98"/>
      <c r="BT23" s="98"/>
      <c r="BU23" s="98"/>
      <c r="BV23" s="98"/>
      <c r="BW23" s="98"/>
      <c r="BX23" s="98"/>
      <c r="BY23" s="98"/>
      <c r="BZ23" s="99"/>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97"/>
      <c r="BM24" s="98"/>
      <c r="BN24" s="98"/>
      <c r="BO24" s="98"/>
      <c r="BP24" s="98"/>
      <c r="BQ24" s="98"/>
      <c r="BR24" s="98"/>
      <c r="BS24" s="98"/>
      <c r="BT24" s="98"/>
      <c r="BU24" s="98"/>
      <c r="BV24" s="98"/>
      <c r="BW24" s="98"/>
      <c r="BX24" s="98"/>
      <c r="BY24" s="98"/>
      <c r="BZ24" s="99"/>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97"/>
      <c r="BM25" s="98"/>
      <c r="BN25" s="98"/>
      <c r="BO25" s="98"/>
      <c r="BP25" s="98"/>
      <c r="BQ25" s="98"/>
      <c r="BR25" s="98"/>
      <c r="BS25" s="98"/>
      <c r="BT25" s="98"/>
      <c r="BU25" s="98"/>
      <c r="BV25" s="98"/>
      <c r="BW25" s="98"/>
      <c r="BX25" s="98"/>
      <c r="BY25" s="98"/>
      <c r="BZ25" s="99"/>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97"/>
      <c r="BM26" s="98"/>
      <c r="BN26" s="98"/>
      <c r="BO26" s="98"/>
      <c r="BP26" s="98"/>
      <c r="BQ26" s="98"/>
      <c r="BR26" s="98"/>
      <c r="BS26" s="98"/>
      <c r="BT26" s="98"/>
      <c r="BU26" s="98"/>
      <c r="BV26" s="98"/>
      <c r="BW26" s="98"/>
      <c r="BX26" s="98"/>
      <c r="BY26" s="98"/>
      <c r="BZ26" s="99"/>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97"/>
      <c r="BM27" s="98"/>
      <c r="BN27" s="98"/>
      <c r="BO27" s="98"/>
      <c r="BP27" s="98"/>
      <c r="BQ27" s="98"/>
      <c r="BR27" s="98"/>
      <c r="BS27" s="98"/>
      <c r="BT27" s="98"/>
      <c r="BU27" s="98"/>
      <c r="BV27" s="98"/>
      <c r="BW27" s="98"/>
      <c r="BX27" s="98"/>
      <c r="BY27" s="98"/>
      <c r="BZ27" s="99"/>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97"/>
      <c r="BM28" s="98"/>
      <c r="BN28" s="98"/>
      <c r="BO28" s="98"/>
      <c r="BP28" s="98"/>
      <c r="BQ28" s="98"/>
      <c r="BR28" s="98"/>
      <c r="BS28" s="98"/>
      <c r="BT28" s="98"/>
      <c r="BU28" s="98"/>
      <c r="BV28" s="98"/>
      <c r="BW28" s="98"/>
      <c r="BX28" s="98"/>
      <c r="BY28" s="98"/>
      <c r="BZ28" s="99"/>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97"/>
      <c r="BM29" s="98"/>
      <c r="BN29" s="98"/>
      <c r="BO29" s="98"/>
      <c r="BP29" s="98"/>
      <c r="BQ29" s="98"/>
      <c r="BR29" s="98"/>
      <c r="BS29" s="98"/>
      <c r="BT29" s="98"/>
      <c r="BU29" s="98"/>
      <c r="BV29" s="98"/>
      <c r="BW29" s="98"/>
      <c r="BX29" s="98"/>
      <c r="BY29" s="98"/>
      <c r="BZ29" s="99"/>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97"/>
      <c r="BM30" s="98"/>
      <c r="BN30" s="98"/>
      <c r="BO30" s="98"/>
      <c r="BP30" s="98"/>
      <c r="BQ30" s="98"/>
      <c r="BR30" s="98"/>
      <c r="BS30" s="98"/>
      <c r="BT30" s="98"/>
      <c r="BU30" s="98"/>
      <c r="BV30" s="98"/>
      <c r="BW30" s="98"/>
      <c r="BX30" s="98"/>
      <c r="BY30" s="98"/>
      <c r="BZ30" s="99"/>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97"/>
      <c r="BM31" s="98"/>
      <c r="BN31" s="98"/>
      <c r="BO31" s="98"/>
      <c r="BP31" s="98"/>
      <c r="BQ31" s="98"/>
      <c r="BR31" s="98"/>
      <c r="BS31" s="98"/>
      <c r="BT31" s="98"/>
      <c r="BU31" s="98"/>
      <c r="BV31" s="98"/>
      <c r="BW31" s="98"/>
      <c r="BX31" s="98"/>
      <c r="BY31" s="98"/>
      <c r="BZ31" s="99"/>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97"/>
      <c r="BM32" s="98"/>
      <c r="BN32" s="98"/>
      <c r="BO32" s="98"/>
      <c r="BP32" s="98"/>
      <c r="BQ32" s="98"/>
      <c r="BR32" s="98"/>
      <c r="BS32" s="98"/>
      <c r="BT32" s="98"/>
      <c r="BU32" s="98"/>
      <c r="BV32" s="98"/>
      <c r="BW32" s="98"/>
      <c r="BX32" s="98"/>
      <c r="BY32" s="98"/>
      <c r="BZ32" s="99"/>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97"/>
      <c r="BM33" s="98"/>
      <c r="BN33" s="98"/>
      <c r="BO33" s="98"/>
      <c r="BP33" s="98"/>
      <c r="BQ33" s="98"/>
      <c r="BR33" s="98"/>
      <c r="BS33" s="98"/>
      <c r="BT33" s="98"/>
      <c r="BU33" s="98"/>
      <c r="BV33" s="98"/>
      <c r="BW33" s="98"/>
      <c r="BX33" s="98"/>
      <c r="BY33" s="98"/>
      <c r="BZ33" s="99"/>
    </row>
    <row r="34" spans="1:78" ht="13.5" customHeight="1">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97"/>
      <c r="BM34" s="98"/>
      <c r="BN34" s="98"/>
      <c r="BO34" s="98"/>
      <c r="BP34" s="98"/>
      <c r="BQ34" s="98"/>
      <c r="BR34" s="98"/>
      <c r="BS34" s="98"/>
      <c r="BT34" s="98"/>
      <c r="BU34" s="98"/>
      <c r="BV34" s="98"/>
      <c r="BW34" s="98"/>
      <c r="BX34" s="98"/>
      <c r="BY34" s="98"/>
      <c r="BZ34" s="99"/>
    </row>
    <row r="35" spans="1:78" ht="13.5" customHeight="1">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97"/>
      <c r="BM35" s="98"/>
      <c r="BN35" s="98"/>
      <c r="BO35" s="98"/>
      <c r="BP35" s="98"/>
      <c r="BQ35" s="98"/>
      <c r="BR35" s="98"/>
      <c r="BS35" s="98"/>
      <c r="BT35" s="98"/>
      <c r="BU35" s="98"/>
      <c r="BV35" s="98"/>
      <c r="BW35" s="98"/>
      <c r="BX35" s="98"/>
      <c r="BY35" s="98"/>
      <c r="BZ35" s="99"/>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97"/>
      <c r="BM36" s="98"/>
      <c r="BN36" s="98"/>
      <c r="BO36" s="98"/>
      <c r="BP36" s="98"/>
      <c r="BQ36" s="98"/>
      <c r="BR36" s="98"/>
      <c r="BS36" s="98"/>
      <c r="BT36" s="98"/>
      <c r="BU36" s="98"/>
      <c r="BV36" s="98"/>
      <c r="BW36" s="98"/>
      <c r="BX36" s="98"/>
      <c r="BY36" s="98"/>
      <c r="BZ36" s="99"/>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97"/>
      <c r="BM37" s="98"/>
      <c r="BN37" s="98"/>
      <c r="BO37" s="98"/>
      <c r="BP37" s="98"/>
      <c r="BQ37" s="98"/>
      <c r="BR37" s="98"/>
      <c r="BS37" s="98"/>
      <c r="BT37" s="98"/>
      <c r="BU37" s="98"/>
      <c r="BV37" s="98"/>
      <c r="BW37" s="98"/>
      <c r="BX37" s="98"/>
      <c r="BY37" s="98"/>
      <c r="BZ37" s="99"/>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97"/>
      <c r="BM38" s="98"/>
      <c r="BN38" s="98"/>
      <c r="BO38" s="98"/>
      <c r="BP38" s="98"/>
      <c r="BQ38" s="98"/>
      <c r="BR38" s="98"/>
      <c r="BS38" s="98"/>
      <c r="BT38" s="98"/>
      <c r="BU38" s="98"/>
      <c r="BV38" s="98"/>
      <c r="BW38" s="98"/>
      <c r="BX38" s="98"/>
      <c r="BY38" s="98"/>
      <c r="BZ38" s="99"/>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97"/>
      <c r="BM39" s="98"/>
      <c r="BN39" s="98"/>
      <c r="BO39" s="98"/>
      <c r="BP39" s="98"/>
      <c r="BQ39" s="98"/>
      <c r="BR39" s="98"/>
      <c r="BS39" s="98"/>
      <c r="BT39" s="98"/>
      <c r="BU39" s="98"/>
      <c r="BV39" s="98"/>
      <c r="BW39" s="98"/>
      <c r="BX39" s="98"/>
      <c r="BY39" s="98"/>
      <c r="BZ39" s="99"/>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97"/>
      <c r="BM40" s="98"/>
      <c r="BN40" s="98"/>
      <c r="BO40" s="98"/>
      <c r="BP40" s="98"/>
      <c r="BQ40" s="98"/>
      <c r="BR40" s="98"/>
      <c r="BS40" s="98"/>
      <c r="BT40" s="98"/>
      <c r="BU40" s="98"/>
      <c r="BV40" s="98"/>
      <c r="BW40" s="98"/>
      <c r="BX40" s="98"/>
      <c r="BY40" s="98"/>
      <c r="BZ40" s="99"/>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97"/>
      <c r="BM41" s="98"/>
      <c r="BN41" s="98"/>
      <c r="BO41" s="98"/>
      <c r="BP41" s="98"/>
      <c r="BQ41" s="98"/>
      <c r="BR41" s="98"/>
      <c r="BS41" s="98"/>
      <c r="BT41" s="98"/>
      <c r="BU41" s="98"/>
      <c r="BV41" s="98"/>
      <c r="BW41" s="98"/>
      <c r="BX41" s="98"/>
      <c r="BY41" s="98"/>
      <c r="BZ41" s="99"/>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97"/>
      <c r="BM42" s="98"/>
      <c r="BN42" s="98"/>
      <c r="BO42" s="98"/>
      <c r="BP42" s="98"/>
      <c r="BQ42" s="98"/>
      <c r="BR42" s="98"/>
      <c r="BS42" s="98"/>
      <c r="BT42" s="98"/>
      <c r="BU42" s="98"/>
      <c r="BV42" s="98"/>
      <c r="BW42" s="98"/>
      <c r="BX42" s="98"/>
      <c r="BY42" s="98"/>
      <c r="BZ42" s="99"/>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97"/>
      <c r="BM43" s="98"/>
      <c r="BN43" s="98"/>
      <c r="BO43" s="98"/>
      <c r="BP43" s="98"/>
      <c r="BQ43" s="98"/>
      <c r="BR43" s="98"/>
      <c r="BS43" s="98"/>
      <c r="BT43" s="98"/>
      <c r="BU43" s="98"/>
      <c r="BV43" s="98"/>
      <c r="BW43" s="98"/>
      <c r="BX43" s="98"/>
      <c r="BY43" s="98"/>
      <c r="BZ43" s="99"/>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97"/>
      <c r="BM44" s="98"/>
      <c r="BN44" s="98"/>
      <c r="BO44" s="98"/>
      <c r="BP44" s="98"/>
      <c r="BQ44" s="98"/>
      <c r="BR44" s="98"/>
      <c r="BS44" s="98"/>
      <c r="BT44" s="98"/>
      <c r="BU44" s="98"/>
      <c r="BV44" s="98"/>
      <c r="BW44" s="98"/>
      <c r="BX44" s="98"/>
      <c r="BY44" s="98"/>
      <c r="BZ44" s="99"/>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6" t="s">
        <v>117</v>
      </c>
      <c r="BM47" s="57"/>
      <c r="BN47" s="57"/>
      <c r="BO47" s="57"/>
      <c r="BP47" s="57"/>
      <c r="BQ47" s="57"/>
      <c r="BR47" s="57"/>
      <c r="BS47" s="57"/>
      <c r="BT47" s="57"/>
      <c r="BU47" s="57"/>
      <c r="BV47" s="57"/>
      <c r="BW47" s="57"/>
      <c r="BX47" s="57"/>
      <c r="BY47" s="57"/>
      <c r="BZ47" s="58"/>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6"/>
      <c r="BM48" s="57"/>
      <c r="BN48" s="57"/>
      <c r="BO48" s="57"/>
      <c r="BP48" s="57"/>
      <c r="BQ48" s="57"/>
      <c r="BR48" s="57"/>
      <c r="BS48" s="57"/>
      <c r="BT48" s="57"/>
      <c r="BU48" s="57"/>
      <c r="BV48" s="57"/>
      <c r="BW48" s="57"/>
      <c r="BX48" s="57"/>
      <c r="BY48" s="57"/>
      <c r="BZ48" s="58"/>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6"/>
      <c r="BM49" s="57"/>
      <c r="BN49" s="57"/>
      <c r="BO49" s="57"/>
      <c r="BP49" s="57"/>
      <c r="BQ49" s="57"/>
      <c r="BR49" s="57"/>
      <c r="BS49" s="57"/>
      <c r="BT49" s="57"/>
      <c r="BU49" s="57"/>
      <c r="BV49" s="57"/>
      <c r="BW49" s="57"/>
      <c r="BX49" s="57"/>
      <c r="BY49" s="57"/>
      <c r="BZ49" s="58"/>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6"/>
      <c r="BM50" s="57"/>
      <c r="BN50" s="57"/>
      <c r="BO50" s="57"/>
      <c r="BP50" s="57"/>
      <c r="BQ50" s="57"/>
      <c r="BR50" s="57"/>
      <c r="BS50" s="57"/>
      <c r="BT50" s="57"/>
      <c r="BU50" s="57"/>
      <c r="BV50" s="57"/>
      <c r="BW50" s="57"/>
      <c r="BX50" s="57"/>
      <c r="BY50" s="57"/>
      <c r="BZ50" s="58"/>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6"/>
      <c r="BM51" s="57"/>
      <c r="BN51" s="57"/>
      <c r="BO51" s="57"/>
      <c r="BP51" s="57"/>
      <c r="BQ51" s="57"/>
      <c r="BR51" s="57"/>
      <c r="BS51" s="57"/>
      <c r="BT51" s="57"/>
      <c r="BU51" s="57"/>
      <c r="BV51" s="57"/>
      <c r="BW51" s="57"/>
      <c r="BX51" s="57"/>
      <c r="BY51" s="57"/>
      <c r="BZ51" s="58"/>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6"/>
      <c r="BM52" s="57"/>
      <c r="BN52" s="57"/>
      <c r="BO52" s="57"/>
      <c r="BP52" s="57"/>
      <c r="BQ52" s="57"/>
      <c r="BR52" s="57"/>
      <c r="BS52" s="57"/>
      <c r="BT52" s="57"/>
      <c r="BU52" s="57"/>
      <c r="BV52" s="57"/>
      <c r="BW52" s="57"/>
      <c r="BX52" s="57"/>
      <c r="BY52" s="57"/>
      <c r="BZ52" s="58"/>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6"/>
      <c r="BM53" s="57"/>
      <c r="BN53" s="57"/>
      <c r="BO53" s="57"/>
      <c r="BP53" s="57"/>
      <c r="BQ53" s="57"/>
      <c r="BR53" s="57"/>
      <c r="BS53" s="57"/>
      <c r="BT53" s="57"/>
      <c r="BU53" s="57"/>
      <c r="BV53" s="57"/>
      <c r="BW53" s="57"/>
      <c r="BX53" s="57"/>
      <c r="BY53" s="57"/>
      <c r="BZ53" s="58"/>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6"/>
      <c r="BM54" s="57"/>
      <c r="BN54" s="57"/>
      <c r="BO54" s="57"/>
      <c r="BP54" s="57"/>
      <c r="BQ54" s="57"/>
      <c r="BR54" s="57"/>
      <c r="BS54" s="57"/>
      <c r="BT54" s="57"/>
      <c r="BU54" s="57"/>
      <c r="BV54" s="57"/>
      <c r="BW54" s="57"/>
      <c r="BX54" s="57"/>
      <c r="BY54" s="57"/>
      <c r="BZ54" s="58"/>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6"/>
      <c r="BM55" s="57"/>
      <c r="BN55" s="57"/>
      <c r="BO55" s="57"/>
      <c r="BP55" s="57"/>
      <c r="BQ55" s="57"/>
      <c r="BR55" s="57"/>
      <c r="BS55" s="57"/>
      <c r="BT55" s="57"/>
      <c r="BU55" s="57"/>
      <c r="BV55" s="57"/>
      <c r="BW55" s="57"/>
      <c r="BX55" s="57"/>
      <c r="BY55" s="57"/>
      <c r="BZ55" s="58"/>
    </row>
    <row r="56" spans="1:78" ht="13.5" customHeight="1">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56"/>
      <c r="BM56" s="57"/>
      <c r="BN56" s="57"/>
      <c r="BO56" s="57"/>
      <c r="BP56" s="57"/>
      <c r="BQ56" s="57"/>
      <c r="BR56" s="57"/>
      <c r="BS56" s="57"/>
      <c r="BT56" s="57"/>
      <c r="BU56" s="57"/>
      <c r="BV56" s="57"/>
      <c r="BW56" s="57"/>
      <c r="BX56" s="57"/>
      <c r="BY56" s="57"/>
      <c r="BZ56" s="58"/>
    </row>
    <row r="57" spans="1:78" ht="13.5" customHeight="1">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56"/>
      <c r="BM57" s="57"/>
      <c r="BN57" s="57"/>
      <c r="BO57" s="57"/>
      <c r="BP57" s="57"/>
      <c r="BQ57" s="57"/>
      <c r="BR57" s="57"/>
      <c r="BS57" s="57"/>
      <c r="BT57" s="57"/>
      <c r="BU57" s="57"/>
      <c r="BV57" s="57"/>
      <c r="BW57" s="57"/>
      <c r="BX57" s="57"/>
      <c r="BY57" s="57"/>
      <c r="BZ57" s="58"/>
    </row>
    <row r="58" spans="1:78" ht="13.5" customHeight="1">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6"/>
      <c r="BM58" s="57"/>
      <c r="BN58" s="57"/>
      <c r="BO58" s="57"/>
      <c r="BP58" s="57"/>
      <c r="BQ58" s="57"/>
      <c r="BR58" s="57"/>
      <c r="BS58" s="57"/>
      <c r="BT58" s="57"/>
      <c r="BU58" s="57"/>
      <c r="BV58" s="57"/>
      <c r="BW58" s="57"/>
      <c r="BX58" s="57"/>
      <c r="BY58" s="57"/>
      <c r="BZ58" s="5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6"/>
      <c r="BM59" s="57"/>
      <c r="BN59" s="57"/>
      <c r="BO59" s="57"/>
      <c r="BP59" s="57"/>
      <c r="BQ59" s="57"/>
      <c r="BR59" s="57"/>
      <c r="BS59" s="57"/>
      <c r="BT59" s="57"/>
      <c r="BU59" s="57"/>
      <c r="BV59" s="57"/>
      <c r="BW59" s="57"/>
      <c r="BX59" s="57"/>
      <c r="BY59" s="57"/>
      <c r="BZ59" s="58"/>
    </row>
    <row r="60" spans="1:78" ht="13.5" customHeight="1">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6"/>
      <c r="BM60" s="57"/>
      <c r="BN60" s="57"/>
      <c r="BO60" s="57"/>
      <c r="BP60" s="57"/>
      <c r="BQ60" s="57"/>
      <c r="BR60" s="57"/>
      <c r="BS60" s="57"/>
      <c r="BT60" s="57"/>
      <c r="BU60" s="57"/>
      <c r="BV60" s="57"/>
      <c r="BW60" s="57"/>
      <c r="BX60" s="57"/>
      <c r="BY60" s="57"/>
      <c r="BZ60" s="58"/>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6"/>
      <c r="BM61" s="57"/>
      <c r="BN61" s="57"/>
      <c r="BO61" s="57"/>
      <c r="BP61" s="57"/>
      <c r="BQ61" s="57"/>
      <c r="BR61" s="57"/>
      <c r="BS61" s="57"/>
      <c r="BT61" s="57"/>
      <c r="BU61" s="57"/>
      <c r="BV61" s="57"/>
      <c r="BW61" s="57"/>
      <c r="BX61" s="57"/>
      <c r="BY61" s="57"/>
      <c r="BZ61" s="58"/>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6"/>
      <c r="BM62" s="57"/>
      <c r="BN62" s="57"/>
      <c r="BO62" s="57"/>
      <c r="BP62" s="57"/>
      <c r="BQ62" s="57"/>
      <c r="BR62" s="57"/>
      <c r="BS62" s="57"/>
      <c r="BT62" s="57"/>
      <c r="BU62" s="57"/>
      <c r="BV62" s="57"/>
      <c r="BW62" s="57"/>
      <c r="BX62" s="57"/>
      <c r="BY62" s="57"/>
      <c r="BZ62" s="58"/>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6"/>
      <c r="BM63" s="57"/>
      <c r="BN63" s="57"/>
      <c r="BO63" s="57"/>
      <c r="BP63" s="57"/>
      <c r="BQ63" s="57"/>
      <c r="BR63" s="57"/>
      <c r="BS63" s="57"/>
      <c r="BT63" s="57"/>
      <c r="BU63" s="57"/>
      <c r="BV63" s="57"/>
      <c r="BW63" s="57"/>
      <c r="BX63" s="57"/>
      <c r="BY63" s="57"/>
      <c r="BZ63" s="58"/>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118</v>
      </c>
      <c r="BM66" s="50"/>
      <c r="BN66" s="50"/>
      <c r="BO66" s="50"/>
      <c r="BP66" s="50"/>
      <c r="BQ66" s="50"/>
      <c r="BR66" s="50"/>
      <c r="BS66" s="50"/>
      <c r="BT66" s="50"/>
      <c r="BU66" s="50"/>
      <c r="BV66" s="50"/>
      <c r="BW66" s="50"/>
      <c r="BX66" s="50"/>
      <c r="BY66" s="50"/>
      <c r="BZ66" s="51"/>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YsTsNWWKEL8vAnCcArLPLnm5gKMXGpPI+N54a9H4hBUI6FTasjHUC/rW9LTwjkRlW4egqpNO/tgKcPeD4zD2Yw==" saltValue="rlEptLZnWi4jLjwcULDZB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55</v>
      </c>
      <c r="B3" s="29" t="s">
        <v>56</v>
      </c>
      <c r="C3" s="29" t="s">
        <v>57</v>
      </c>
      <c r="D3" s="29" t="s">
        <v>58</v>
      </c>
      <c r="E3" s="29" t="s">
        <v>59</v>
      </c>
      <c r="F3" s="29" t="s">
        <v>60</v>
      </c>
      <c r="G3" s="29" t="s">
        <v>61</v>
      </c>
      <c r="H3" s="90" t="s">
        <v>62</v>
      </c>
      <c r="I3" s="91"/>
      <c r="J3" s="91"/>
      <c r="K3" s="91"/>
      <c r="L3" s="91"/>
      <c r="M3" s="91"/>
      <c r="N3" s="91"/>
      <c r="O3" s="91"/>
      <c r="P3" s="91"/>
      <c r="Q3" s="91"/>
      <c r="R3" s="91"/>
      <c r="S3" s="91"/>
      <c r="T3" s="91"/>
      <c r="U3" s="91"/>
      <c r="V3" s="91"/>
      <c r="W3" s="92"/>
      <c r="X3" s="96" t="s">
        <v>63</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64</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c r="A4" s="28" t="s">
        <v>65</v>
      </c>
      <c r="B4" s="30"/>
      <c r="C4" s="30"/>
      <c r="D4" s="30"/>
      <c r="E4" s="30"/>
      <c r="F4" s="30"/>
      <c r="G4" s="30"/>
      <c r="H4" s="93"/>
      <c r="I4" s="94"/>
      <c r="J4" s="94"/>
      <c r="K4" s="94"/>
      <c r="L4" s="94"/>
      <c r="M4" s="94"/>
      <c r="N4" s="94"/>
      <c r="O4" s="94"/>
      <c r="P4" s="94"/>
      <c r="Q4" s="94"/>
      <c r="R4" s="94"/>
      <c r="S4" s="94"/>
      <c r="T4" s="94"/>
      <c r="U4" s="94"/>
      <c r="V4" s="94"/>
      <c r="W4" s="95"/>
      <c r="X4" s="89" t="s">
        <v>66</v>
      </c>
      <c r="Y4" s="89"/>
      <c r="Z4" s="89"/>
      <c r="AA4" s="89"/>
      <c r="AB4" s="89"/>
      <c r="AC4" s="89"/>
      <c r="AD4" s="89"/>
      <c r="AE4" s="89"/>
      <c r="AF4" s="89"/>
      <c r="AG4" s="89"/>
      <c r="AH4" s="89"/>
      <c r="AI4" s="89" t="s">
        <v>67</v>
      </c>
      <c r="AJ4" s="89"/>
      <c r="AK4" s="89"/>
      <c r="AL4" s="89"/>
      <c r="AM4" s="89"/>
      <c r="AN4" s="89"/>
      <c r="AO4" s="89"/>
      <c r="AP4" s="89"/>
      <c r="AQ4" s="89"/>
      <c r="AR4" s="89"/>
      <c r="AS4" s="89"/>
      <c r="AT4" s="89" t="s">
        <v>68</v>
      </c>
      <c r="AU4" s="89"/>
      <c r="AV4" s="89"/>
      <c r="AW4" s="89"/>
      <c r="AX4" s="89"/>
      <c r="AY4" s="89"/>
      <c r="AZ4" s="89"/>
      <c r="BA4" s="89"/>
      <c r="BB4" s="89"/>
      <c r="BC4" s="89"/>
      <c r="BD4" s="89"/>
      <c r="BE4" s="89" t="s">
        <v>69</v>
      </c>
      <c r="BF4" s="89"/>
      <c r="BG4" s="89"/>
      <c r="BH4" s="89"/>
      <c r="BI4" s="89"/>
      <c r="BJ4" s="89"/>
      <c r="BK4" s="89"/>
      <c r="BL4" s="89"/>
      <c r="BM4" s="89"/>
      <c r="BN4" s="89"/>
      <c r="BO4" s="89"/>
      <c r="BP4" s="89" t="s">
        <v>70</v>
      </c>
      <c r="BQ4" s="89"/>
      <c r="BR4" s="89"/>
      <c r="BS4" s="89"/>
      <c r="BT4" s="89"/>
      <c r="BU4" s="89"/>
      <c r="BV4" s="89"/>
      <c r="BW4" s="89"/>
      <c r="BX4" s="89"/>
      <c r="BY4" s="89"/>
      <c r="BZ4" s="89"/>
      <c r="CA4" s="89" t="s">
        <v>71</v>
      </c>
      <c r="CB4" s="89"/>
      <c r="CC4" s="89"/>
      <c r="CD4" s="89"/>
      <c r="CE4" s="89"/>
      <c r="CF4" s="89"/>
      <c r="CG4" s="89"/>
      <c r="CH4" s="89"/>
      <c r="CI4" s="89"/>
      <c r="CJ4" s="89"/>
      <c r="CK4" s="89"/>
      <c r="CL4" s="89" t="s">
        <v>72</v>
      </c>
      <c r="CM4" s="89"/>
      <c r="CN4" s="89"/>
      <c r="CO4" s="89"/>
      <c r="CP4" s="89"/>
      <c r="CQ4" s="89"/>
      <c r="CR4" s="89"/>
      <c r="CS4" s="89"/>
      <c r="CT4" s="89"/>
      <c r="CU4" s="89"/>
      <c r="CV4" s="89"/>
      <c r="CW4" s="89" t="s">
        <v>73</v>
      </c>
      <c r="CX4" s="89"/>
      <c r="CY4" s="89"/>
      <c r="CZ4" s="89"/>
      <c r="DA4" s="89"/>
      <c r="DB4" s="89"/>
      <c r="DC4" s="89"/>
      <c r="DD4" s="89"/>
      <c r="DE4" s="89"/>
      <c r="DF4" s="89"/>
      <c r="DG4" s="89"/>
      <c r="DH4" s="89" t="s">
        <v>74</v>
      </c>
      <c r="DI4" s="89"/>
      <c r="DJ4" s="89"/>
      <c r="DK4" s="89"/>
      <c r="DL4" s="89"/>
      <c r="DM4" s="89"/>
      <c r="DN4" s="89"/>
      <c r="DO4" s="89"/>
      <c r="DP4" s="89"/>
      <c r="DQ4" s="89"/>
      <c r="DR4" s="89"/>
      <c r="DS4" s="89" t="s">
        <v>75</v>
      </c>
      <c r="DT4" s="89"/>
      <c r="DU4" s="89"/>
      <c r="DV4" s="89"/>
      <c r="DW4" s="89"/>
      <c r="DX4" s="89"/>
      <c r="DY4" s="89"/>
      <c r="DZ4" s="89"/>
      <c r="EA4" s="89"/>
      <c r="EB4" s="89"/>
      <c r="EC4" s="89"/>
      <c r="ED4" s="89" t="s">
        <v>76</v>
      </c>
      <c r="EE4" s="89"/>
      <c r="EF4" s="89"/>
      <c r="EG4" s="89"/>
      <c r="EH4" s="89"/>
      <c r="EI4" s="89"/>
      <c r="EJ4" s="89"/>
      <c r="EK4" s="89"/>
      <c r="EL4" s="89"/>
      <c r="EM4" s="89"/>
      <c r="EN4" s="89"/>
    </row>
    <row r="5" spans="1:144">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c r="A6" s="28" t="s">
        <v>104</v>
      </c>
      <c r="B6" s="33">
        <f>B7</f>
        <v>2017</v>
      </c>
      <c r="C6" s="33">
        <f t="shared" ref="C6:W6" si="3">C7</f>
        <v>344621</v>
      </c>
      <c r="D6" s="33">
        <f t="shared" si="3"/>
        <v>46</v>
      </c>
      <c r="E6" s="33">
        <f t="shared" si="3"/>
        <v>1</v>
      </c>
      <c r="F6" s="33">
        <f t="shared" si="3"/>
        <v>0</v>
      </c>
      <c r="G6" s="33">
        <f t="shared" si="3"/>
        <v>1</v>
      </c>
      <c r="H6" s="33" t="str">
        <f t="shared" si="3"/>
        <v>広島県　世羅町</v>
      </c>
      <c r="I6" s="33" t="str">
        <f t="shared" si="3"/>
        <v>法適用</v>
      </c>
      <c r="J6" s="33" t="str">
        <f t="shared" si="3"/>
        <v>水道事業</v>
      </c>
      <c r="K6" s="33" t="str">
        <f t="shared" si="3"/>
        <v>末端給水事業</v>
      </c>
      <c r="L6" s="33" t="str">
        <f t="shared" si="3"/>
        <v>A8</v>
      </c>
      <c r="M6" s="33" t="str">
        <f t="shared" si="3"/>
        <v>非設置</v>
      </c>
      <c r="N6" s="34" t="str">
        <f t="shared" si="3"/>
        <v>-</v>
      </c>
      <c r="O6" s="34">
        <f t="shared" si="3"/>
        <v>64.92</v>
      </c>
      <c r="P6" s="34">
        <f t="shared" si="3"/>
        <v>50.24</v>
      </c>
      <c r="Q6" s="34">
        <f t="shared" si="3"/>
        <v>3456</v>
      </c>
      <c r="R6" s="34">
        <f t="shared" si="3"/>
        <v>16585</v>
      </c>
      <c r="S6" s="34">
        <f t="shared" si="3"/>
        <v>278.14</v>
      </c>
      <c r="T6" s="34">
        <f t="shared" si="3"/>
        <v>59.63</v>
      </c>
      <c r="U6" s="34">
        <f t="shared" si="3"/>
        <v>8273</v>
      </c>
      <c r="V6" s="34">
        <f t="shared" si="3"/>
        <v>52</v>
      </c>
      <c r="W6" s="34">
        <f t="shared" si="3"/>
        <v>159.1</v>
      </c>
      <c r="X6" s="35">
        <f>IF(X7="",NA(),X7)</f>
        <v>104.26</v>
      </c>
      <c r="Y6" s="35">
        <f t="shared" ref="Y6:AG6" si="4">IF(Y7="",NA(),Y7)</f>
        <v>117.22</v>
      </c>
      <c r="Z6" s="35">
        <f t="shared" si="4"/>
        <v>89.39</v>
      </c>
      <c r="AA6" s="35">
        <f t="shared" si="4"/>
        <v>96.35</v>
      </c>
      <c r="AB6" s="35">
        <f t="shared" si="4"/>
        <v>94.47</v>
      </c>
      <c r="AC6" s="35">
        <f t="shared" si="4"/>
        <v>105.53</v>
      </c>
      <c r="AD6" s="35">
        <f t="shared" si="4"/>
        <v>107.2</v>
      </c>
      <c r="AE6" s="35">
        <f t="shared" si="4"/>
        <v>106.62</v>
      </c>
      <c r="AF6" s="35">
        <f t="shared" si="4"/>
        <v>107.95</v>
      </c>
      <c r="AG6" s="35">
        <f t="shared" si="4"/>
        <v>104.47</v>
      </c>
      <c r="AH6" s="34" t="str">
        <f>IF(AH7="","",IF(AH7="-","【-】","【"&amp;SUBSTITUTE(TEXT(AH7,"#,##0.00"),"-","△")&amp;"】"))</f>
        <v>【113.39】</v>
      </c>
      <c r="AI6" s="34">
        <f>IF(AI7="",NA(),AI7)</f>
        <v>0</v>
      </c>
      <c r="AJ6" s="34">
        <f t="shared" ref="AJ6:AR6" si="5">IF(AJ7="",NA(),AJ7)</f>
        <v>0</v>
      </c>
      <c r="AK6" s="35">
        <f t="shared" si="5"/>
        <v>28.18</v>
      </c>
      <c r="AL6" s="35">
        <f t="shared" si="5"/>
        <v>32.99</v>
      </c>
      <c r="AM6" s="35">
        <f t="shared" si="5"/>
        <v>42.97</v>
      </c>
      <c r="AN6" s="35">
        <f t="shared" si="5"/>
        <v>28.31</v>
      </c>
      <c r="AO6" s="35">
        <f t="shared" si="5"/>
        <v>13.46</v>
      </c>
      <c r="AP6" s="35">
        <f t="shared" si="5"/>
        <v>12.59</v>
      </c>
      <c r="AQ6" s="35">
        <f t="shared" si="5"/>
        <v>12.44</v>
      </c>
      <c r="AR6" s="35">
        <f t="shared" si="5"/>
        <v>16.399999999999999</v>
      </c>
      <c r="AS6" s="34" t="str">
        <f>IF(AS7="","",IF(AS7="-","【-】","【"&amp;SUBSTITUTE(TEXT(AS7,"#,##0.00"),"-","△")&amp;"】"))</f>
        <v>【0.85】</v>
      </c>
      <c r="AT6" s="35">
        <f>IF(AT7="",NA(),AT7)</f>
        <v>9213.2000000000007</v>
      </c>
      <c r="AU6" s="35">
        <f t="shared" ref="AU6:BC6" si="6">IF(AU7="",NA(),AU7)</f>
        <v>941.63</v>
      </c>
      <c r="AV6" s="35">
        <f t="shared" si="6"/>
        <v>428.48</v>
      </c>
      <c r="AW6" s="35">
        <f t="shared" si="6"/>
        <v>465.04</v>
      </c>
      <c r="AX6" s="35">
        <f t="shared" si="6"/>
        <v>480.24</v>
      </c>
      <c r="AY6" s="35">
        <f t="shared" si="6"/>
        <v>1164.51</v>
      </c>
      <c r="AZ6" s="35">
        <f t="shared" si="6"/>
        <v>434.72</v>
      </c>
      <c r="BA6" s="35">
        <f t="shared" si="6"/>
        <v>416.14</v>
      </c>
      <c r="BB6" s="35">
        <f t="shared" si="6"/>
        <v>371.89</v>
      </c>
      <c r="BC6" s="35">
        <f t="shared" si="6"/>
        <v>293.23</v>
      </c>
      <c r="BD6" s="34" t="str">
        <f>IF(BD7="","",IF(BD7="-","【-】","【"&amp;SUBSTITUTE(TEXT(BD7,"#,##0.00"),"-","△")&amp;"】"))</f>
        <v>【264.34】</v>
      </c>
      <c r="BE6" s="35">
        <f>IF(BE7="",NA(),BE7)</f>
        <v>1078.28</v>
      </c>
      <c r="BF6" s="35">
        <f t="shared" ref="BF6:BN6" si="7">IF(BF7="",NA(),BF7)</f>
        <v>1011.29</v>
      </c>
      <c r="BG6" s="35">
        <f t="shared" si="7"/>
        <v>1391.67</v>
      </c>
      <c r="BH6" s="35">
        <f t="shared" si="7"/>
        <v>1275.1600000000001</v>
      </c>
      <c r="BI6" s="35">
        <f t="shared" si="7"/>
        <v>1102.6199999999999</v>
      </c>
      <c r="BJ6" s="35">
        <f t="shared" si="7"/>
        <v>498.27</v>
      </c>
      <c r="BK6" s="35">
        <f t="shared" si="7"/>
        <v>495.76</v>
      </c>
      <c r="BL6" s="35">
        <f t="shared" si="7"/>
        <v>487.22</v>
      </c>
      <c r="BM6" s="35">
        <f t="shared" si="7"/>
        <v>483.11</v>
      </c>
      <c r="BN6" s="35">
        <f t="shared" si="7"/>
        <v>542.29999999999995</v>
      </c>
      <c r="BO6" s="34" t="str">
        <f>IF(BO7="","",IF(BO7="-","【-】","【"&amp;SUBSTITUTE(TEXT(BO7,"#,##0.00"),"-","△")&amp;"】"))</f>
        <v>【274.27】</v>
      </c>
      <c r="BP6" s="35">
        <f>IF(BP7="",NA(),BP7)</f>
        <v>55.75</v>
      </c>
      <c r="BQ6" s="35">
        <f t="shared" ref="BQ6:BY6" si="8">IF(BQ7="",NA(),BQ7)</f>
        <v>76.989999999999995</v>
      </c>
      <c r="BR6" s="35">
        <f t="shared" si="8"/>
        <v>55.97</v>
      </c>
      <c r="BS6" s="35">
        <f t="shared" si="8"/>
        <v>58.49</v>
      </c>
      <c r="BT6" s="35">
        <f t="shared" si="8"/>
        <v>58.77</v>
      </c>
      <c r="BU6" s="35">
        <f t="shared" si="8"/>
        <v>90.64</v>
      </c>
      <c r="BV6" s="35">
        <f t="shared" si="8"/>
        <v>93.66</v>
      </c>
      <c r="BW6" s="35">
        <f t="shared" si="8"/>
        <v>92.76</v>
      </c>
      <c r="BX6" s="35">
        <f t="shared" si="8"/>
        <v>93.28</v>
      </c>
      <c r="BY6" s="35">
        <f t="shared" si="8"/>
        <v>87.51</v>
      </c>
      <c r="BZ6" s="34" t="str">
        <f>IF(BZ7="","",IF(BZ7="-","【-】","【"&amp;SUBSTITUTE(TEXT(BZ7,"#,##0.00"),"-","△")&amp;"】"))</f>
        <v>【104.36】</v>
      </c>
      <c r="CA6" s="35">
        <f>IF(CA7="",NA(),CA7)</f>
        <v>376.71</v>
      </c>
      <c r="CB6" s="35">
        <f t="shared" ref="CB6:CJ6" si="9">IF(CB7="",NA(),CB7)</f>
        <v>273.60000000000002</v>
      </c>
      <c r="CC6" s="35">
        <f t="shared" si="9"/>
        <v>377.46</v>
      </c>
      <c r="CD6" s="35">
        <f t="shared" si="9"/>
        <v>360.11</v>
      </c>
      <c r="CE6" s="35">
        <f t="shared" si="9"/>
        <v>355.19</v>
      </c>
      <c r="CF6" s="35">
        <f t="shared" si="9"/>
        <v>213.52</v>
      </c>
      <c r="CG6" s="35">
        <f t="shared" si="9"/>
        <v>208.21</v>
      </c>
      <c r="CH6" s="35">
        <f t="shared" si="9"/>
        <v>208.67</v>
      </c>
      <c r="CI6" s="35">
        <f t="shared" si="9"/>
        <v>208.29</v>
      </c>
      <c r="CJ6" s="35">
        <f t="shared" si="9"/>
        <v>218.42</v>
      </c>
      <c r="CK6" s="34" t="str">
        <f>IF(CK7="","",IF(CK7="-","【-】","【"&amp;SUBSTITUTE(TEXT(CK7,"#,##0.00"),"-","△")&amp;"】"))</f>
        <v>【165.71】</v>
      </c>
      <c r="CL6" s="35">
        <f>IF(CL7="",NA(),CL7)</f>
        <v>51.41</v>
      </c>
      <c r="CM6" s="35">
        <f t="shared" ref="CM6:CU6" si="10">IF(CM7="",NA(),CM7)</f>
        <v>49.4</v>
      </c>
      <c r="CN6" s="35">
        <f t="shared" si="10"/>
        <v>53.75</v>
      </c>
      <c r="CO6" s="35">
        <f t="shared" si="10"/>
        <v>52.92</v>
      </c>
      <c r="CP6" s="35">
        <f t="shared" si="10"/>
        <v>56.68</v>
      </c>
      <c r="CQ6" s="35">
        <f t="shared" si="10"/>
        <v>49.77</v>
      </c>
      <c r="CR6" s="35">
        <f t="shared" si="10"/>
        <v>49.22</v>
      </c>
      <c r="CS6" s="35">
        <f t="shared" si="10"/>
        <v>49.08</v>
      </c>
      <c r="CT6" s="35">
        <f t="shared" si="10"/>
        <v>49.32</v>
      </c>
      <c r="CU6" s="35">
        <f t="shared" si="10"/>
        <v>50.24</v>
      </c>
      <c r="CV6" s="34" t="str">
        <f>IF(CV7="","",IF(CV7="-","【-】","【"&amp;SUBSTITUTE(TEXT(CV7,"#,##0.00"),"-","△")&amp;"】"))</f>
        <v>【60.41】</v>
      </c>
      <c r="CW6" s="35">
        <f>IF(CW7="",NA(),CW7)</f>
        <v>90.67</v>
      </c>
      <c r="CX6" s="35">
        <f t="shared" ref="CX6:DF6" si="11">IF(CX7="",NA(),CX7)</f>
        <v>93.86</v>
      </c>
      <c r="CY6" s="35">
        <f t="shared" si="11"/>
        <v>92.26</v>
      </c>
      <c r="CZ6" s="35">
        <f t="shared" si="11"/>
        <v>93.42</v>
      </c>
      <c r="DA6" s="35">
        <f t="shared" si="11"/>
        <v>91.32</v>
      </c>
      <c r="DB6" s="35">
        <f t="shared" si="11"/>
        <v>79.98</v>
      </c>
      <c r="DC6" s="35">
        <f t="shared" si="11"/>
        <v>79.48</v>
      </c>
      <c r="DD6" s="35">
        <f t="shared" si="11"/>
        <v>79.3</v>
      </c>
      <c r="DE6" s="35">
        <f t="shared" si="11"/>
        <v>79.34</v>
      </c>
      <c r="DF6" s="35">
        <f t="shared" si="11"/>
        <v>78.650000000000006</v>
      </c>
      <c r="DG6" s="34" t="str">
        <f>IF(DG7="","",IF(DG7="-","【-】","【"&amp;SUBSTITUTE(TEXT(DG7,"#,##0.00"),"-","△")&amp;"】"))</f>
        <v>【89.93】</v>
      </c>
      <c r="DH6" s="35">
        <f>IF(DH7="",NA(),DH7)</f>
        <v>41.32</v>
      </c>
      <c r="DI6" s="35">
        <f t="shared" ref="DI6:DQ6" si="12">IF(DI7="",NA(),DI7)</f>
        <v>43.96</v>
      </c>
      <c r="DJ6" s="35">
        <f t="shared" si="12"/>
        <v>41.89</v>
      </c>
      <c r="DK6" s="35">
        <f t="shared" si="12"/>
        <v>43.96</v>
      </c>
      <c r="DL6" s="35">
        <f t="shared" si="12"/>
        <v>45.88</v>
      </c>
      <c r="DM6" s="35">
        <f t="shared" si="12"/>
        <v>36.43</v>
      </c>
      <c r="DN6" s="35">
        <f t="shared" si="12"/>
        <v>46.12</v>
      </c>
      <c r="DO6" s="35">
        <f t="shared" si="12"/>
        <v>47.44</v>
      </c>
      <c r="DP6" s="35">
        <f t="shared" si="12"/>
        <v>48.3</v>
      </c>
      <c r="DQ6" s="35">
        <f t="shared" si="12"/>
        <v>45.14</v>
      </c>
      <c r="DR6" s="34" t="str">
        <f>IF(DR7="","",IF(DR7="-","【-】","【"&amp;SUBSTITUTE(TEXT(DR7,"#,##0.00"),"-","△")&amp;"】"))</f>
        <v>【48.12】</v>
      </c>
      <c r="DS6" s="35">
        <f>IF(DS7="",NA(),DS7)</f>
        <v>1.4</v>
      </c>
      <c r="DT6" s="35">
        <f t="shared" ref="DT6:EB6" si="13">IF(DT7="",NA(),DT7)</f>
        <v>1.4</v>
      </c>
      <c r="DU6" s="34">
        <f t="shared" si="13"/>
        <v>0</v>
      </c>
      <c r="DV6" s="34">
        <f t="shared" si="13"/>
        <v>0</v>
      </c>
      <c r="DW6" s="34">
        <f t="shared" si="13"/>
        <v>0</v>
      </c>
      <c r="DX6" s="35">
        <f t="shared" si="13"/>
        <v>8.7200000000000006</v>
      </c>
      <c r="DY6" s="35">
        <f t="shared" si="13"/>
        <v>9.86</v>
      </c>
      <c r="DZ6" s="35">
        <f t="shared" si="13"/>
        <v>11.16</v>
      </c>
      <c r="EA6" s="35">
        <f t="shared" si="13"/>
        <v>12.43</v>
      </c>
      <c r="EB6" s="35">
        <f t="shared" si="13"/>
        <v>13.58</v>
      </c>
      <c r="EC6" s="34" t="str">
        <f>IF(EC7="","",IF(EC7="-","【-】","【"&amp;SUBSTITUTE(TEXT(EC7,"#,##0.00"),"-","△")&amp;"】"))</f>
        <v>【15.89】</v>
      </c>
      <c r="ED6" s="34">
        <f>IF(ED7="",NA(),ED7)</f>
        <v>0</v>
      </c>
      <c r="EE6" s="34">
        <f t="shared" ref="EE6:EM6" si="14">IF(EE7="",NA(),EE7)</f>
        <v>0</v>
      </c>
      <c r="EF6" s="34">
        <f t="shared" si="14"/>
        <v>0</v>
      </c>
      <c r="EG6" s="34">
        <f t="shared" si="14"/>
        <v>0</v>
      </c>
      <c r="EH6" s="34">
        <f t="shared" si="14"/>
        <v>0</v>
      </c>
      <c r="EI6" s="35">
        <f t="shared" si="14"/>
        <v>0.64</v>
      </c>
      <c r="EJ6" s="35">
        <f t="shared" si="14"/>
        <v>0.56000000000000005</v>
      </c>
      <c r="EK6" s="35">
        <f t="shared" si="14"/>
        <v>0.65</v>
      </c>
      <c r="EL6" s="35">
        <f t="shared" si="14"/>
        <v>0.46</v>
      </c>
      <c r="EM6" s="35">
        <f t="shared" si="14"/>
        <v>0.44</v>
      </c>
      <c r="EN6" s="34" t="str">
        <f>IF(EN7="","",IF(EN7="-","【-】","【"&amp;SUBSTITUTE(TEXT(EN7,"#,##0.00"),"-","△")&amp;"】"))</f>
        <v>【0.69】</v>
      </c>
    </row>
    <row r="7" spans="1:144" s="36" customFormat="1">
      <c r="A7" s="28"/>
      <c r="B7" s="37">
        <v>2017</v>
      </c>
      <c r="C7" s="37">
        <v>344621</v>
      </c>
      <c r="D7" s="37">
        <v>46</v>
      </c>
      <c r="E7" s="37">
        <v>1</v>
      </c>
      <c r="F7" s="37">
        <v>0</v>
      </c>
      <c r="G7" s="37">
        <v>1</v>
      </c>
      <c r="H7" s="37" t="s">
        <v>105</v>
      </c>
      <c r="I7" s="37" t="s">
        <v>106</v>
      </c>
      <c r="J7" s="37" t="s">
        <v>107</v>
      </c>
      <c r="K7" s="37" t="s">
        <v>108</v>
      </c>
      <c r="L7" s="37" t="s">
        <v>109</v>
      </c>
      <c r="M7" s="37" t="s">
        <v>110</v>
      </c>
      <c r="N7" s="38" t="s">
        <v>111</v>
      </c>
      <c r="O7" s="38">
        <v>64.92</v>
      </c>
      <c r="P7" s="38">
        <v>50.24</v>
      </c>
      <c r="Q7" s="38">
        <v>3456</v>
      </c>
      <c r="R7" s="38">
        <v>16585</v>
      </c>
      <c r="S7" s="38">
        <v>278.14</v>
      </c>
      <c r="T7" s="38">
        <v>59.63</v>
      </c>
      <c r="U7" s="38">
        <v>8273</v>
      </c>
      <c r="V7" s="38">
        <v>52</v>
      </c>
      <c r="W7" s="38">
        <v>159.1</v>
      </c>
      <c r="X7" s="38">
        <v>104.26</v>
      </c>
      <c r="Y7" s="38">
        <v>117.22</v>
      </c>
      <c r="Z7" s="38">
        <v>89.39</v>
      </c>
      <c r="AA7" s="38">
        <v>96.35</v>
      </c>
      <c r="AB7" s="38">
        <v>94.47</v>
      </c>
      <c r="AC7" s="38">
        <v>105.53</v>
      </c>
      <c r="AD7" s="38">
        <v>107.2</v>
      </c>
      <c r="AE7" s="38">
        <v>106.62</v>
      </c>
      <c r="AF7" s="38">
        <v>107.95</v>
      </c>
      <c r="AG7" s="38">
        <v>104.47</v>
      </c>
      <c r="AH7" s="38">
        <v>113.39</v>
      </c>
      <c r="AI7" s="38">
        <v>0</v>
      </c>
      <c r="AJ7" s="38">
        <v>0</v>
      </c>
      <c r="AK7" s="38">
        <v>28.18</v>
      </c>
      <c r="AL7" s="38">
        <v>32.99</v>
      </c>
      <c r="AM7" s="38">
        <v>42.97</v>
      </c>
      <c r="AN7" s="38">
        <v>28.31</v>
      </c>
      <c r="AO7" s="38">
        <v>13.46</v>
      </c>
      <c r="AP7" s="38">
        <v>12.59</v>
      </c>
      <c r="AQ7" s="38">
        <v>12.44</v>
      </c>
      <c r="AR7" s="38">
        <v>16.399999999999999</v>
      </c>
      <c r="AS7" s="38">
        <v>0.85</v>
      </c>
      <c r="AT7" s="38">
        <v>9213.2000000000007</v>
      </c>
      <c r="AU7" s="38">
        <v>941.63</v>
      </c>
      <c r="AV7" s="38">
        <v>428.48</v>
      </c>
      <c r="AW7" s="38">
        <v>465.04</v>
      </c>
      <c r="AX7" s="38">
        <v>480.24</v>
      </c>
      <c r="AY7" s="38">
        <v>1164.51</v>
      </c>
      <c r="AZ7" s="38">
        <v>434.72</v>
      </c>
      <c r="BA7" s="38">
        <v>416.14</v>
      </c>
      <c r="BB7" s="38">
        <v>371.89</v>
      </c>
      <c r="BC7" s="38">
        <v>293.23</v>
      </c>
      <c r="BD7" s="38">
        <v>264.33999999999997</v>
      </c>
      <c r="BE7" s="38">
        <v>1078.28</v>
      </c>
      <c r="BF7" s="38">
        <v>1011.29</v>
      </c>
      <c r="BG7" s="38">
        <v>1391.67</v>
      </c>
      <c r="BH7" s="38">
        <v>1275.1600000000001</v>
      </c>
      <c r="BI7" s="38">
        <v>1102.6199999999999</v>
      </c>
      <c r="BJ7" s="38">
        <v>498.27</v>
      </c>
      <c r="BK7" s="38">
        <v>495.76</v>
      </c>
      <c r="BL7" s="38">
        <v>487.22</v>
      </c>
      <c r="BM7" s="38">
        <v>483.11</v>
      </c>
      <c r="BN7" s="38">
        <v>542.29999999999995</v>
      </c>
      <c r="BO7" s="38">
        <v>274.27</v>
      </c>
      <c r="BP7" s="38">
        <v>55.75</v>
      </c>
      <c r="BQ7" s="38">
        <v>76.989999999999995</v>
      </c>
      <c r="BR7" s="38">
        <v>55.97</v>
      </c>
      <c r="BS7" s="38">
        <v>58.49</v>
      </c>
      <c r="BT7" s="38">
        <v>58.77</v>
      </c>
      <c r="BU7" s="38">
        <v>90.64</v>
      </c>
      <c r="BV7" s="38">
        <v>93.66</v>
      </c>
      <c r="BW7" s="38">
        <v>92.76</v>
      </c>
      <c r="BX7" s="38">
        <v>93.28</v>
      </c>
      <c r="BY7" s="38">
        <v>87.51</v>
      </c>
      <c r="BZ7" s="38">
        <v>104.36</v>
      </c>
      <c r="CA7" s="38">
        <v>376.71</v>
      </c>
      <c r="CB7" s="38">
        <v>273.60000000000002</v>
      </c>
      <c r="CC7" s="38">
        <v>377.46</v>
      </c>
      <c r="CD7" s="38">
        <v>360.11</v>
      </c>
      <c r="CE7" s="38">
        <v>355.19</v>
      </c>
      <c r="CF7" s="38">
        <v>213.52</v>
      </c>
      <c r="CG7" s="38">
        <v>208.21</v>
      </c>
      <c r="CH7" s="38">
        <v>208.67</v>
      </c>
      <c r="CI7" s="38">
        <v>208.29</v>
      </c>
      <c r="CJ7" s="38">
        <v>218.42</v>
      </c>
      <c r="CK7" s="38">
        <v>165.71</v>
      </c>
      <c r="CL7" s="38">
        <v>51.41</v>
      </c>
      <c r="CM7" s="38">
        <v>49.4</v>
      </c>
      <c r="CN7" s="38">
        <v>53.75</v>
      </c>
      <c r="CO7" s="38">
        <v>52.92</v>
      </c>
      <c r="CP7" s="38">
        <v>56.68</v>
      </c>
      <c r="CQ7" s="38">
        <v>49.77</v>
      </c>
      <c r="CR7" s="38">
        <v>49.22</v>
      </c>
      <c r="CS7" s="38">
        <v>49.08</v>
      </c>
      <c r="CT7" s="38">
        <v>49.32</v>
      </c>
      <c r="CU7" s="38">
        <v>50.24</v>
      </c>
      <c r="CV7" s="38">
        <v>60.41</v>
      </c>
      <c r="CW7" s="38">
        <v>90.67</v>
      </c>
      <c r="CX7" s="38">
        <v>93.86</v>
      </c>
      <c r="CY7" s="38">
        <v>92.26</v>
      </c>
      <c r="CZ7" s="38">
        <v>93.42</v>
      </c>
      <c r="DA7" s="38">
        <v>91.32</v>
      </c>
      <c r="DB7" s="38">
        <v>79.98</v>
      </c>
      <c r="DC7" s="38">
        <v>79.48</v>
      </c>
      <c r="DD7" s="38">
        <v>79.3</v>
      </c>
      <c r="DE7" s="38">
        <v>79.34</v>
      </c>
      <c r="DF7" s="38">
        <v>78.650000000000006</v>
      </c>
      <c r="DG7" s="38">
        <v>89.93</v>
      </c>
      <c r="DH7" s="38">
        <v>41.32</v>
      </c>
      <c r="DI7" s="38">
        <v>43.96</v>
      </c>
      <c r="DJ7" s="38">
        <v>41.89</v>
      </c>
      <c r="DK7" s="38">
        <v>43.96</v>
      </c>
      <c r="DL7" s="38">
        <v>45.88</v>
      </c>
      <c r="DM7" s="38">
        <v>36.43</v>
      </c>
      <c r="DN7" s="38">
        <v>46.12</v>
      </c>
      <c r="DO7" s="38">
        <v>47.44</v>
      </c>
      <c r="DP7" s="38">
        <v>48.3</v>
      </c>
      <c r="DQ7" s="38">
        <v>45.14</v>
      </c>
      <c r="DR7" s="38">
        <v>48.12</v>
      </c>
      <c r="DS7" s="38">
        <v>1.4</v>
      </c>
      <c r="DT7" s="38">
        <v>1.4</v>
      </c>
      <c r="DU7" s="38">
        <v>0</v>
      </c>
      <c r="DV7" s="38">
        <v>0</v>
      </c>
      <c r="DW7" s="38">
        <v>0</v>
      </c>
      <c r="DX7" s="38">
        <v>8.7200000000000006</v>
      </c>
      <c r="DY7" s="38">
        <v>9.86</v>
      </c>
      <c r="DZ7" s="38">
        <v>11.16</v>
      </c>
      <c r="EA7" s="38">
        <v>12.43</v>
      </c>
      <c r="EB7" s="38">
        <v>13.58</v>
      </c>
      <c r="EC7" s="38">
        <v>15.89</v>
      </c>
      <c r="ED7" s="38">
        <v>0</v>
      </c>
      <c r="EE7" s="38">
        <v>0</v>
      </c>
      <c r="EF7" s="38">
        <v>0</v>
      </c>
      <c r="EG7" s="38">
        <v>0</v>
      </c>
      <c r="EH7" s="38">
        <v>0</v>
      </c>
      <c r="EI7" s="38">
        <v>0.64</v>
      </c>
      <c r="EJ7" s="38">
        <v>0.56000000000000005</v>
      </c>
      <c r="EK7" s="38">
        <v>0.65</v>
      </c>
      <c r="EL7" s="38">
        <v>0.46</v>
      </c>
      <c r="EM7" s="38">
        <v>0.44</v>
      </c>
      <c r="EN7" s="38">
        <v>0.69</v>
      </c>
    </row>
    <row r="8" spans="1:144">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zaim</cp:lastModifiedBy>
  <cp:lastPrinted>2019-02-01T05:23:28Z</cp:lastPrinted>
  <dcterms:created xsi:type="dcterms:W3CDTF">2018-12-03T08:36:29Z</dcterms:created>
  <dcterms:modified xsi:type="dcterms:W3CDTF">2019-02-01T05:23:30Z</dcterms:modified>
  <cp:category/>
</cp:coreProperties>
</file>