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KgQMy5/VXfzUX5e91slvfL55XSvayMht9MfipAf49ZuTvd3Li5mvwTXx9u2mIS0b43fzoX0T0VWZrgj/sLmNvg==" workbookSaltValue="i8PPOGf5JXPBXYgWuNIA5g==" workbookSpinCount="100000" lockStructure="1"/>
  <bookViews>
    <workbookView xWindow="0" yWindow="0" windowWidth="20490" windowHeight="750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F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<sst xmlns="http://schemas.openxmlformats.org/spreadsheetml/2006/main" count="220" uniqueCount="108">
  <si>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</si>
  <si>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</si>
  <si>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</si>
  <si>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</si>
  <si>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</si>
  <si>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</si>
  <si>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</si>
  <si>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</si>
  <si>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</si>
  <si>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</si>
  <si>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</si>
  <si>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</si>
  <si>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</si>
  <si>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</si>
  <si>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</si>
  <si>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</si>
  <si>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</si>
  <si>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</si>
  <si>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</si>
  <si>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</si>
  <si>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</si>
  <si>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</si>
  <si>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</si>
  <si>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</si>
  <si>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</si>
  <si>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</si>
  <si>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</si>
  <si>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</si>
  <si>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</si>
  <si>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</si>
  <si>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</si>
  <si>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</si>
  <si>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</si>
  <si>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</si>
  <si>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</si>
  <si>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</si>
  <si>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</si>
  <si>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</si>
  <si>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</si>
  <si>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</si>
  <si>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</si>
  <si>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</si>
  <si>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</si>
  <si>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</si>
  <si>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</si>
  <si>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</si>
  <si>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</si>
  <si>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</si>
  <si>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</si>
  <si>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</si>
  <si>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</si>
  <si>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</si>
  <si>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</si>
  <si>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</si>
  <si>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</si>
  <si>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</si>
  <si>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</si>
  <si>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</si>
  <si>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</si>
  <si>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</si>
  <si>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</si>
  <si>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</si>
  <si>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</si>
  <si>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</si>
  <si>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</si>
  <si>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</si>
  <si>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</si>
  <si>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</si>
  <si>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</si>
  <si>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</si>
  <si>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</si>
  <si>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</si>
  <si>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</si>
  <si>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</si>
  <si>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</si>
  <si>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</si>
  <si>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</si>
  <si>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</si>
  <si>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</si>
  <si>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</si>
  <si>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</si>
  <si>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</si>
  <si>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</si>
  <si>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</si>
  <si>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</si>
  <si>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</si>
  <si>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</si>
  <si>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</si>
  <si>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</si>
  <si>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</si>
  <si>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</si>
  <si>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</si>
  <si>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</si>
  <si>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呉市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</si>
  <si>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</si>
  <si>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</si>
  <si>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</si>
  <si>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</si>
  <si>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</si>
  <si>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</si>
  <si>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</si>
  <si>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</si>
  <si>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</si>
  <si>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</si>
  <si>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</si>
  <si>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rPr>
        <sz val="11"/>
        <rFont val="ＭＳ ゴシック"/>
        <family val="3"/>
        <charset val="128"/>
      </rPr>
      <t>①経常収支比率，②累積欠損金比率
　②累積欠損金は発生していませんが，豪雨災害による断水に伴い給水収益が減少した影響等により，①経常収支比率は100％を下回りました。</t>
    </r>
    <r>
      <rPr>
        <sz val="11"/>
        <color rgb="FFFF0000"/>
        <rFont val="ＭＳ ゴシック"/>
        <family val="3"/>
        <charset val="128"/>
      </rPr>
      <t xml:space="preserve">
</t>
    </r>
    <r>
      <rPr>
        <sz val="11"/>
        <rFont val="ＭＳ ゴシック"/>
        <family val="3"/>
        <charset val="128"/>
      </rPr>
      <t>③流動比率
　全国平均を大幅に下回っているものの，100％超を維持し，一時借入金に頼らない事業運営を行っています。</t>
    </r>
    <r>
      <rPr>
        <sz val="11"/>
        <color rgb="FFFF0000"/>
        <rFont val="ＭＳ ゴシック"/>
        <family val="3"/>
        <charset val="128"/>
      </rPr>
      <t xml:space="preserve">
</t>
    </r>
    <r>
      <rPr>
        <sz val="11"/>
        <rFont val="ＭＳ ゴシック"/>
        <family val="3"/>
        <charset val="128"/>
      </rPr>
      <t>④企業債残高対給水収益比率
　給水収益の減少と老朽化施設更新のための起債の発行額の増により，近年は上昇（悪化）傾向にあります。</t>
    </r>
    <r>
      <rPr>
        <sz val="11"/>
        <color rgb="FFFF0000"/>
        <rFont val="ＭＳ ゴシック"/>
        <family val="3"/>
        <charset val="128"/>
      </rPr>
      <t xml:space="preserve">
</t>
    </r>
    <r>
      <rPr>
        <sz val="11"/>
        <rFont val="ＭＳ ゴシック"/>
        <family val="3"/>
        <charset val="128"/>
      </rPr>
      <t>⑤料金回収率，⑥給水原価
　豪雨災害による断水に伴う給水収益の減少により⑥給水原価が上昇し，⑤料金回収率が低下しました。</t>
    </r>
    <r>
      <rPr>
        <sz val="11"/>
        <color rgb="FFFF0000"/>
        <rFont val="ＭＳ ゴシック"/>
        <family val="3"/>
        <charset val="128"/>
      </rPr>
      <t xml:space="preserve">
</t>
    </r>
    <r>
      <rPr>
        <sz val="11"/>
        <rFont val="ＭＳ ゴシック"/>
        <family val="3"/>
        <charset val="128"/>
      </rPr>
      <t>⑦施設利用率
　施設能力は一定ですが水需要の減により，近年は低下傾向となっています。</t>
    </r>
    <r>
      <rPr>
        <sz val="11"/>
        <color rgb="FFFF0000"/>
        <rFont val="ＭＳ ゴシック"/>
        <family val="3"/>
        <charset val="128"/>
      </rPr>
      <t xml:space="preserve">
</t>
    </r>
    <r>
      <rPr>
        <sz val="11"/>
        <rFont val="ＭＳ ゴシック"/>
        <family val="3"/>
        <charset val="128"/>
      </rPr>
      <t>⑧有収率
　平成30年度は豪雨災害被災者を対象とした料金免除の実施等により無収水量が増加したため，有収率は低下しました。</t>
    </r>
    <r>
      <rPr>
        <sz val="11"/>
        <color rgb="FFFF0000"/>
        <rFont val="ＭＳ ゴシック"/>
        <family val="3"/>
        <charset val="128"/>
      </rPr>
      <t xml:space="preserve">
　</t>
    </r>
    <r>
      <rPr>
        <sz val="11"/>
        <rFont val="ＭＳ ゴシック"/>
        <family val="3"/>
        <charset val="128"/>
      </rPr>
      <t>本市は長い海岸線に点在する給水地区につながる管路が長く，他都市に比べて施設数が多い本市の特性により，特に経営の健全性・効率性において多くの項目で類似団体を下回っています。</t>
    </r>
    <rPh sb="1" eb="3">
      <t>ケイジョウ</t>
    </rPh>
    <rPh sb="3" eb="5">
      <t>シュウシ</t>
    </rPh>
    <rPh sb="5" eb="7">
      <t>ヒリツ</t>
    </rPh>
    <rPh sb="9" eb="11">
      <t>ルイセキ</t>
    </rPh>
    <rPh sb="11" eb="14">
      <t>ケッソンキン</t>
    </rPh>
    <rPh sb="14" eb="16">
      <t>ヒリツ</t>
    </rPh>
    <rPh sb="19" eb="21">
      <t>ルイセキ</t>
    </rPh>
    <rPh sb="21" eb="24">
      <t>ケッソンキン</t>
    </rPh>
    <rPh sb="25" eb="27">
      <t>ハッセイ</t>
    </rPh>
    <rPh sb="35" eb="37">
      <t>ゴウウ</t>
    </rPh>
    <rPh sb="37" eb="39">
      <t>サイガイ</t>
    </rPh>
    <rPh sb="42" eb="44">
      <t>ダンスイ</t>
    </rPh>
    <rPh sb="45" eb="46">
      <t>トモナ</t>
    </rPh>
    <rPh sb="47" eb="49">
      <t>キュウスイ</t>
    </rPh>
    <rPh sb="49" eb="51">
      <t>シュウエキ</t>
    </rPh>
    <rPh sb="52" eb="54">
      <t>ゲンショウ</t>
    </rPh>
    <rPh sb="56" eb="58">
      <t>エイキョウ</t>
    </rPh>
    <rPh sb="58" eb="59">
      <t>トウ</t>
    </rPh>
    <rPh sb="85" eb="87">
      <t>リュウドウ</t>
    </rPh>
    <rPh sb="87" eb="89">
      <t>ヒリツ</t>
    </rPh>
    <rPh sb="91" eb="93">
      <t>ゼンコク</t>
    </rPh>
    <rPh sb="93" eb="95">
      <t>ヘイキン</t>
    </rPh>
    <rPh sb="96" eb="98">
      <t>オオハバ</t>
    </rPh>
    <rPh sb="113" eb="114">
      <t>チョウ</t>
    </rPh>
    <rPh sb="115" eb="117">
      <t>イジ</t>
    </rPh>
    <rPh sb="119" eb="121">
      <t>イチジ</t>
    </rPh>
    <rPh sb="121" eb="123">
      <t>カリイレ</t>
    </rPh>
    <rPh sb="123" eb="124">
      <t>キン</t>
    </rPh>
    <rPh sb="125" eb="126">
      <t>タヨ</t>
    </rPh>
    <rPh sb="129" eb="131">
      <t>ジギョウ</t>
    </rPh>
    <rPh sb="131" eb="133">
      <t>ウンエイ</t>
    </rPh>
    <rPh sb="134" eb="135">
      <t>オコナ</t>
    </rPh>
    <rPh sb="143" eb="145">
      <t>キギョウ</t>
    </rPh>
    <rPh sb="145" eb="146">
      <t>サイ</t>
    </rPh>
    <rPh sb="146" eb="148">
      <t>ザンダカ</t>
    </rPh>
    <rPh sb="148" eb="149">
      <t>タイ</t>
    </rPh>
    <rPh sb="149" eb="151">
      <t>キュウスイ</t>
    </rPh>
    <rPh sb="151" eb="153">
      <t>シュウエキ</t>
    </rPh>
    <rPh sb="153" eb="155">
      <t>ヒリツ</t>
    </rPh>
    <rPh sb="157" eb="159">
      <t>キュウスイ</t>
    </rPh>
    <rPh sb="159" eb="161">
      <t>シュウエキ</t>
    </rPh>
    <rPh sb="162" eb="164">
      <t>ゲンショウ</t>
    </rPh>
    <rPh sb="165" eb="167">
      <t>ロウキュウ</t>
    </rPh>
    <rPh sb="167" eb="168">
      <t>カ</t>
    </rPh>
    <rPh sb="168" eb="170">
      <t>シセツ</t>
    </rPh>
    <rPh sb="170" eb="172">
      <t>コウシン</t>
    </rPh>
    <rPh sb="176" eb="178">
      <t>キサイ</t>
    </rPh>
    <rPh sb="179" eb="181">
      <t>ハッコウ</t>
    </rPh>
    <rPh sb="181" eb="182">
      <t>ガク</t>
    </rPh>
    <rPh sb="183" eb="184">
      <t>ゾウ</t>
    </rPh>
    <rPh sb="188" eb="190">
      <t>キンネン</t>
    </rPh>
    <rPh sb="191" eb="193">
      <t>ジョウショウ</t>
    </rPh>
    <rPh sb="194" eb="196">
      <t>アッカ</t>
    </rPh>
    <rPh sb="197" eb="199">
      <t>ケイコウ</t>
    </rPh>
    <rPh sb="214" eb="216">
      <t>キュウスイ</t>
    </rPh>
    <rPh sb="216" eb="218">
      <t>ゲンカ</t>
    </rPh>
    <rPh sb="220" eb="222">
      <t>ゴウウ</t>
    </rPh>
    <rPh sb="222" eb="224">
      <t>サイガイ</t>
    </rPh>
    <rPh sb="227" eb="229">
      <t>ダンスイ</t>
    </rPh>
    <rPh sb="230" eb="231">
      <t>トモナ</t>
    </rPh>
    <rPh sb="232" eb="234">
      <t>キュウスイ</t>
    </rPh>
    <rPh sb="234" eb="236">
      <t>シュウエキ</t>
    </rPh>
    <rPh sb="237" eb="239">
      <t>ゲンショウ</t>
    </rPh>
    <rPh sb="243" eb="245">
      <t>キュウスイ</t>
    </rPh>
    <rPh sb="245" eb="247">
      <t>ゲンカ</t>
    </rPh>
    <rPh sb="248" eb="250">
      <t>ジョウショウ</t>
    </rPh>
    <rPh sb="253" eb="255">
      <t>リョウキン</t>
    </rPh>
    <rPh sb="255" eb="257">
      <t>カイシュウ</t>
    </rPh>
    <rPh sb="257" eb="258">
      <t>リツ</t>
    </rPh>
    <rPh sb="259" eb="261">
      <t>テイカ</t>
    </rPh>
    <rPh sb="268" eb="270">
      <t>シセツ</t>
    </rPh>
    <rPh sb="270" eb="272">
      <t>リヨウ</t>
    </rPh>
    <rPh sb="272" eb="273">
      <t>リツ</t>
    </rPh>
    <rPh sb="275" eb="277">
      <t>シセツ</t>
    </rPh>
    <rPh sb="277" eb="279">
      <t>ノウリョク</t>
    </rPh>
    <rPh sb="280" eb="282">
      <t>イッテイ</t>
    </rPh>
    <rPh sb="285" eb="286">
      <t>ミズ</t>
    </rPh>
    <rPh sb="286" eb="288">
      <t>ジュヨウ</t>
    </rPh>
    <rPh sb="289" eb="290">
      <t>ゲン</t>
    </rPh>
    <rPh sb="294" eb="296">
      <t>キンネン</t>
    </rPh>
    <rPh sb="297" eb="299">
      <t>テイカ</t>
    </rPh>
    <rPh sb="299" eb="301">
      <t>ケイコウ</t>
    </rPh>
    <rPh sb="311" eb="314">
      <t>ユウシュウリツ</t>
    </rPh>
    <rPh sb="316" eb="318">
      <t>ヘイセイ</t>
    </rPh>
    <rPh sb="320" eb="322">
      <t>ネンド</t>
    </rPh>
    <rPh sb="323" eb="325">
      <t>ゴウウ</t>
    </rPh>
    <rPh sb="325" eb="327">
      <t>サイガイ</t>
    </rPh>
    <rPh sb="327" eb="330">
      <t>ヒサイシャ</t>
    </rPh>
    <rPh sb="331" eb="333">
      <t>タイショウ</t>
    </rPh>
    <rPh sb="336" eb="338">
      <t>リョウキン</t>
    </rPh>
    <rPh sb="338" eb="340">
      <t>メンジョ</t>
    </rPh>
    <rPh sb="341" eb="343">
      <t>ジッシ</t>
    </rPh>
    <rPh sb="343" eb="344">
      <t>トウ</t>
    </rPh>
    <rPh sb="347" eb="348">
      <t>ム</t>
    </rPh>
    <rPh sb="359" eb="362">
      <t>ユウシュウリツ</t>
    </rPh>
    <rPh sb="363" eb="365">
      <t>テイカ</t>
    </rPh>
    <phoneticPr fontId="16"/>
  </si>
  <si>
    <r>
      <rPr>
        <sz val="11"/>
        <rFont val="ＭＳ ゴシック"/>
        <family val="3"/>
        <charset val="128"/>
      </rPr>
      <t>①有形固定資産減価償却率
　明治23年創設の旧海軍水道施設を引き継ぎ，大正7年の市民給水開始から100年が経過していることから，老朽施設が多くなっていますが，その一方で浄水施設を更新するなど着実な投資を行っていますので，類似団体と同様の水準となっています。</t>
    </r>
    <r>
      <rPr>
        <sz val="11"/>
        <color rgb="FFFF0000"/>
        <rFont val="ＭＳ ゴシック"/>
        <family val="3"/>
        <charset val="128"/>
      </rPr>
      <t xml:space="preserve">
</t>
    </r>
    <r>
      <rPr>
        <sz val="11"/>
        <rFont val="ＭＳ ゴシック"/>
        <family val="3"/>
        <charset val="128"/>
      </rPr>
      <t>②管路経年化率，③管路更新率
　これまで計画的に管路の更新を実施してきたため，②管路経年化率，③管路更新率ともに類似団体よりも良好な率となっています。
　しかしながら平成30年度は７月の豪雨災害以降，被災した水道施設の復旧を優先するため管路更新をペースダウンした結果，③管路更新率が例年の半分程度となりました。</t>
    </r>
    <rPh sb="1" eb="3">
      <t>ユウケイ</t>
    </rPh>
    <rPh sb="3" eb="5">
      <t>コテイ</t>
    </rPh>
    <rPh sb="5" eb="7">
      <t>シサン</t>
    </rPh>
    <rPh sb="7" eb="9">
      <t>ゲンカ</t>
    </rPh>
    <rPh sb="9" eb="11">
      <t>ショウキャク</t>
    </rPh>
    <rPh sb="11" eb="12">
      <t>リツ</t>
    </rPh>
    <rPh sb="14" eb="16">
      <t>メイジ</t>
    </rPh>
    <rPh sb="18" eb="19">
      <t>ネン</t>
    </rPh>
    <rPh sb="19" eb="21">
      <t>ソウセツ</t>
    </rPh>
    <rPh sb="22" eb="25">
      <t>キュウカイグン</t>
    </rPh>
    <rPh sb="25" eb="27">
      <t>スイドウ</t>
    </rPh>
    <rPh sb="27" eb="29">
      <t>シセツ</t>
    </rPh>
    <rPh sb="30" eb="31">
      <t>ヒ</t>
    </rPh>
    <rPh sb="32" eb="33">
      <t>ツ</t>
    </rPh>
    <rPh sb="35" eb="37">
      <t>タイショウ</t>
    </rPh>
    <rPh sb="38" eb="39">
      <t>ネン</t>
    </rPh>
    <rPh sb="40" eb="42">
      <t>シミン</t>
    </rPh>
    <rPh sb="42" eb="44">
      <t>キュウスイ</t>
    </rPh>
    <rPh sb="44" eb="46">
      <t>カイシ</t>
    </rPh>
    <rPh sb="51" eb="52">
      <t>ネン</t>
    </rPh>
    <rPh sb="53" eb="55">
      <t>ケイカ</t>
    </rPh>
    <rPh sb="64" eb="66">
      <t>ロウキュウ</t>
    </rPh>
    <rPh sb="66" eb="68">
      <t>シセツ</t>
    </rPh>
    <rPh sb="69" eb="70">
      <t>オオ</t>
    </rPh>
    <rPh sb="81" eb="83">
      <t>イッポウ</t>
    </rPh>
    <rPh sb="84" eb="86">
      <t>ジョウスイ</t>
    </rPh>
    <rPh sb="86" eb="88">
      <t>シセツ</t>
    </rPh>
    <rPh sb="89" eb="91">
      <t>コウシン</t>
    </rPh>
    <rPh sb="95" eb="97">
      <t>チャクジツ</t>
    </rPh>
    <rPh sb="98" eb="100">
      <t>トウシ</t>
    </rPh>
    <rPh sb="101" eb="102">
      <t>オコナ</t>
    </rPh>
    <rPh sb="110" eb="112">
      <t>ルイジ</t>
    </rPh>
    <rPh sb="112" eb="114">
      <t>ダンタイ</t>
    </rPh>
    <rPh sb="115" eb="117">
      <t>ドウヨウ</t>
    </rPh>
    <rPh sb="118" eb="120">
      <t>スイジュン</t>
    </rPh>
    <rPh sb="130" eb="132">
      <t>カンロ</t>
    </rPh>
    <rPh sb="132" eb="135">
      <t>ケイネンカ</t>
    </rPh>
    <rPh sb="135" eb="136">
      <t>リツ</t>
    </rPh>
    <rPh sb="138" eb="140">
      <t>カンロ</t>
    </rPh>
    <rPh sb="140" eb="142">
      <t>コウシン</t>
    </rPh>
    <rPh sb="142" eb="143">
      <t>リツ</t>
    </rPh>
    <rPh sb="149" eb="151">
      <t>ケイカク</t>
    </rPh>
    <rPh sb="151" eb="152">
      <t>テキ</t>
    </rPh>
    <rPh sb="185" eb="187">
      <t>ルイジ</t>
    </rPh>
    <rPh sb="187" eb="189">
      <t>ダンタイ</t>
    </rPh>
    <rPh sb="192" eb="194">
      <t>リョウコウ</t>
    </rPh>
    <rPh sb="195" eb="196">
      <t>リツ</t>
    </rPh>
    <rPh sb="212" eb="214">
      <t>ヘイセイ</t>
    </rPh>
    <rPh sb="216" eb="218">
      <t>ネンド</t>
    </rPh>
    <rPh sb="220" eb="221">
      <t>ガツ</t>
    </rPh>
    <rPh sb="222" eb="224">
      <t>ゴウウ</t>
    </rPh>
    <rPh sb="224" eb="226">
      <t>サイガイ</t>
    </rPh>
    <rPh sb="226" eb="228">
      <t>イコウ</t>
    </rPh>
    <rPh sb="229" eb="231">
      <t>ヒサイ</t>
    </rPh>
    <rPh sb="233" eb="235">
      <t>スイドウ</t>
    </rPh>
    <rPh sb="235" eb="237">
      <t>シセツ</t>
    </rPh>
    <rPh sb="238" eb="240">
      <t>フッキュウ</t>
    </rPh>
    <rPh sb="241" eb="243">
      <t>ユウセン</t>
    </rPh>
    <rPh sb="247" eb="249">
      <t>カンロ</t>
    </rPh>
    <rPh sb="249" eb="251">
      <t>コウシン</t>
    </rPh>
    <rPh sb="260" eb="262">
      <t>ケッカ</t>
    </rPh>
    <rPh sb="264" eb="266">
      <t>カンロ</t>
    </rPh>
    <rPh sb="266" eb="268">
      <t>コウシン</t>
    </rPh>
    <rPh sb="268" eb="269">
      <t>リツ</t>
    </rPh>
    <rPh sb="270" eb="272">
      <t>レイネン</t>
    </rPh>
    <rPh sb="273" eb="275">
      <t>ハンブン</t>
    </rPh>
    <rPh sb="275" eb="277">
      <t>テイド</t>
    </rPh>
    <phoneticPr fontId="16"/>
  </si>
  <si>
    <r>
      <rPr>
        <sz val="11"/>
        <rFont val="ＭＳ ゴシック"/>
        <family val="3"/>
        <charset val="128"/>
      </rPr>
      <t>【戦略的な経営の取組】</t>
    </r>
    <r>
      <rPr>
        <sz val="11"/>
        <color rgb="FFFF0000"/>
        <rFont val="ＭＳ ゴシック"/>
        <family val="3"/>
        <charset val="128"/>
      </rPr>
      <t xml:space="preserve">
　</t>
    </r>
    <r>
      <rPr>
        <sz val="11"/>
        <rFont val="ＭＳ ゴシック"/>
        <family val="3"/>
        <charset val="128"/>
      </rPr>
      <t>本市では平成30年度まで，中長期的な視点に立って策定した，呉市上下水道ビジョン及び前期経営計画に基づき事業を推進してきました。
　令和元年度からは後期経営計画に基づく事業運営を行うこととしていましたが，豪雨災害からの復旧・復興を優先するため，後期経営計画の策定は１年後ろ倒しとなりました。
　令和２年度からは呉市上下水道ビジョン及び後期経営計画に基づき，これからも健全経営を維持するため，更なる経営の効率化を進めるとともに，今後増加する老朽施設の更新に充てるため資産維持費を導入するなど，安定した財源の確保に努めます。</t>
    </r>
    <r>
      <rPr>
        <sz val="11"/>
        <color rgb="FFFF0000"/>
        <rFont val="ＭＳ ゴシック"/>
        <family val="3"/>
        <charset val="128"/>
      </rPr>
      <t xml:space="preserve">
</t>
    </r>
    <rPh sb="1" eb="4">
      <t>センリャクテキ</t>
    </rPh>
    <rPh sb="5" eb="7">
      <t>ケイエイ</t>
    </rPh>
    <rPh sb="8" eb="10">
      <t>トリクミ</t>
    </rPh>
    <rPh sb="13" eb="15">
      <t>ホンシ</t>
    </rPh>
    <rPh sb="17" eb="19">
      <t>ヘイセイ</t>
    </rPh>
    <rPh sb="21" eb="23">
      <t>ネンド</t>
    </rPh>
    <rPh sb="26" eb="30">
      <t>チュウチョウキテキ</t>
    </rPh>
    <rPh sb="31" eb="33">
      <t>シテン</t>
    </rPh>
    <rPh sb="34" eb="35">
      <t>タ</t>
    </rPh>
    <rPh sb="37" eb="39">
      <t>サクテイ</t>
    </rPh>
    <rPh sb="42" eb="44">
      <t>クレシ</t>
    </rPh>
    <rPh sb="44" eb="46">
      <t>ジョウゲ</t>
    </rPh>
    <rPh sb="46" eb="48">
      <t>スイドウ</t>
    </rPh>
    <rPh sb="52" eb="53">
      <t>オヨ</t>
    </rPh>
    <rPh sb="54" eb="56">
      <t>ゼンキ</t>
    </rPh>
    <rPh sb="56" eb="58">
      <t>ケイエイ</t>
    </rPh>
    <rPh sb="58" eb="60">
      <t>ケイカク</t>
    </rPh>
    <rPh sb="61" eb="62">
      <t>モト</t>
    </rPh>
    <rPh sb="64" eb="66">
      <t>ジギョウ</t>
    </rPh>
    <rPh sb="67" eb="69">
      <t>スイシン</t>
    </rPh>
    <rPh sb="78" eb="80">
      <t>レイワ</t>
    </rPh>
    <rPh sb="80" eb="81">
      <t>ガン</t>
    </rPh>
    <rPh sb="81" eb="83">
      <t>ネンド</t>
    </rPh>
    <rPh sb="86" eb="88">
      <t>コウキ</t>
    </rPh>
    <rPh sb="88" eb="90">
      <t>ケイエイ</t>
    </rPh>
    <rPh sb="90" eb="92">
      <t>ケイカク</t>
    </rPh>
    <rPh sb="93" eb="94">
      <t>モト</t>
    </rPh>
    <rPh sb="96" eb="98">
      <t>ジギョウ</t>
    </rPh>
    <rPh sb="98" eb="100">
      <t>ウンエイ</t>
    </rPh>
    <rPh sb="101" eb="102">
      <t>オコナ</t>
    </rPh>
    <rPh sb="114" eb="116">
      <t>ゴウウ</t>
    </rPh>
    <rPh sb="116" eb="118">
      <t>サイガイ</t>
    </rPh>
    <rPh sb="121" eb="123">
      <t>フッキュウ</t>
    </rPh>
    <rPh sb="124" eb="126">
      <t>フッコウ</t>
    </rPh>
    <rPh sb="127" eb="129">
      <t>ユウセン</t>
    </rPh>
    <rPh sb="134" eb="136">
      <t>コウキ</t>
    </rPh>
    <rPh sb="136" eb="138">
      <t>ケイエイ</t>
    </rPh>
    <rPh sb="138" eb="140">
      <t>ケイカク</t>
    </rPh>
    <rPh sb="141" eb="143">
      <t>サクテイ</t>
    </rPh>
    <rPh sb="145" eb="146">
      <t>ネン</t>
    </rPh>
    <rPh sb="146" eb="147">
      <t>ウシ</t>
    </rPh>
    <rPh sb="148" eb="149">
      <t>ダオ</t>
    </rPh>
    <rPh sb="159" eb="161">
      <t>レイワ</t>
    </rPh>
    <rPh sb="162" eb="164">
      <t>ネンド</t>
    </rPh>
    <rPh sb="167" eb="169">
      <t>クレシ</t>
    </rPh>
    <rPh sb="169" eb="171">
      <t>ジョウゲ</t>
    </rPh>
    <rPh sb="171" eb="173">
      <t>スイドウ</t>
    </rPh>
    <rPh sb="177" eb="178">
      <t>オヨ</t>
    </rPh>
    <rPh sb="179" eb="181">
      <t>コウキ</t>
    </rPh>
    <rPh sb="181" eb="183">
      <t>ケイエイ</t>
    </rPh>
    <rPh sb="183" eb="185">
      <t>ケイカク</t>
    </rPh>
    <rPh sb="186" eb="187">
      <t>モト</t>
    </rPh>
    <rPh sb="195" eb="197">
      <t>ケンゼン</t>
    </rPh>
    <rPh sb="197" eb="199">
      <t>ケイエイ</t>
    </rPh>
    <rPh sb="200" eb="202">
      <t>イジ</t>
    </rPh>
    <rPh sb="207" eb="208">
      <t>サラ</t>
    </rPh>
    <rPh sb="210" eb="212">
      <t>ケイエイ</t>
    </rPh>
    <rPh sb="213" eb="216">
      <t>コウリツカ</t>
    </rPh>
    <rPh sb="217" eb="218">
      <t>スス</t>
    </rPh>
    <rPh sb="225" eb="227">
      <t>コンゴ</t>
    </rPh>
    <rPh sb="227" eb="229">
      <t>ゾウカ</t>
    </rPh>
    <rPh sb="231" eb="233">
      <t>ロウキュウ</t>
    </rPh>
    <rPh sb="233" eb="235">
      <t>シセツ</t>
    </rPh>
    <rPh sb="236" eb="238">
      <t>コウシン</t>
    </rPh>
    <rPh sb="239" eb="240">
      <t>ア</t>
    </rPh>
    <rPh sb="244" eb="246">
      <t>シサン</t>
    </rPh>
    <rPh sb="246" eb="249">
      <t>イジヒ</t>
    </rPh>
    <rPh sb="250" eb="252">
      <t>ドウニュウ</t>
    </rPh>
    <rPh sb="257" eb="259">
      <t>アンテイ</t>
    </rPh>
    <rPh sb="261" eb="263">
      <t>ザイゲン</t>
    </rPh>
    <rPh sb="264" eb="266">
      <t>カクホ</t>
    </rPh>
    <rPh sb="267" eb="268">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</si>
</sst>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7" fillId="0" borderId="9" xfId="2" applyFont="1" applyBorder="1" applyAlignment="1" applyProtection="1">
      <alignment horizontal="left" vertical="top" wrapText="1"/>
      <protection locked="0"/>
    </xf>
    <xf numFmtId="0" fontId="17" fillId="0" borderId="0" xfId="2" applyFont="1" applyBorder="1" applyAlignment="1" applyProtection="1">
      <alignment horizontal="left" vertical="top" wrapText="1"/>
      <protection locked="0"/>
    </xf>
    <xf numFmtId="0" fontId="17" fillId="0" borderId="10" xfId="2" applyFont="1" applyBorder="1" applyAlignment="1" applyProtection="1">
      <alignment horizontal="left" vertical="top" wrapText="1"/>
      <protection locked="0"/>
    </xf>
    <xf numFmtId="0" fontId="17" fillId="0" borderId="11" xfId="2" applyFont="1" applyBorder="1" applyAlignment="1" applyProtection="1">
      <alignment horizontal="left" vertical="top" wrapText="1"/>
      <protection locked="0"/>
    </xf>
    <xf numFmtId="0" fontId="17" fillId="0" borderId="1" xfId="2" applyFont="1" applyBorder="1" applyAlignment="1" applyProtection="1">
      <alignment horizontal="left" vertical="top" wrapText="1"/>
      <protection locked="0"/>
    </xf>
    <xf numFmtId="0" fontId="17" fillId="0" borderId="12" xfId="2"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1.06</c:v>
                </c:pt>
                <c:pt idx="1">
                  <c:v>0.8</c:v>
                </c:pt>
                <c:pt idx="2">
                  <c:v>0.92</c:v>
                </c:pt>
                <c:pt idx="3">
                  <c:v>0.85</c:v>
                </c:pt>
                <c:pt idx="4">
                  <c:v>0.42</c:v>
                </c:pt>
              </c:numCache>
            </c:numRef>
          </c:val>
          <c:extLst xmlns:c16r2="http://schemas.microsoft.com/office/drawing/2015/06/chart">
            <c:ext xmlns:c16="http://schemas.microsoft.com/office/drawing/2014/chart" uri="{C3380CC4-5D6E-409C-BE32-E72D297353CC}">
              <c16:uniqueId val="{00000000-3C4D-40D9-8FA6-88B90C4291BF}"/>
            </c:ext>
          </c:extLst>
        </c:ser>
        <c:dLbls>
          <c:showLegendKey val="0"/>
          <c:showVal val="0"/>
          <c:showCatName val="0"/>
          <c:showSerName val="0"/>
          <c:showPercent val="0"/>
          <c:showBubbleSize val="0"/>
        </c:dLbls>
        <c:gapWidth val="150"/>
        <c:axId val="198285184"/>
        <c:axId val="19830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0.67</c:v>
                </c:pt>
                <c:pt idx="2">
                  <c:v>0.67</c:v>
                </c:pt>
                <c:pt idx="3">
                  <c:v>0.65</c:v>
                </c:pt>
                <c:pt idx="4">
                  <c:v>0.7</c:v>
                </c:pt>
              </c:numCache>
            </c:numRef>
          </c:val>
          <c:smooth val="0"/>
          <c:extLst xmlns:c16r2="http://schemas.microsoft.com/office/drawing/2015/06/chart">
            <c:ext xmlns:c16="http://schemas.microsoft.com/office/drawing/2014/chart" uri="{C3380CC4-5D6E-409C-BE32-E72D297353CC}">
              <c16:uniqueId val="{00000001-3C4D-40D9-8FA6-88B90C4291BF}"/>
            </c:ext>
          </c:extLst>
        </c:ser>
        <c:dLbls>
          <c:showLegendKey val="0"/>
          <c:showVal val="0"/>
          <c:showCatName val="0"/>
          <c:showSerName val="0"/>
          <c:showPercent val="0"/>
          <c:showBubbleSize val="0"/>
        </c:dLbls>
        <c:marker val="1"/>
        <c:smooth val="0"/>
        <c:axId val="198285184"/>
        <c:axId val="198303744"/>
      </c:lineChart>
      <c:dateAx>
        <c:axId val="198285184"/>
        <c:scaling>
          <c:orientation val="minMax"/>
        </c:scaling>
        <c:delete val="1"/>
        <c:axPos val="b"/>
        <c:numFmt formatCode="ge" sourceLinked="1"/>
        <c:majorTickMark val="none"/>
        <c:minorTickMark val="none"/>
        <c:tickLblPos val="none"/>
        <c:crossAx val="198303744"/>
        <c:crosses val="autoZero"/>
        <c:auto val="1"/>
        <c:lblOffset val="100"/>
        <c:baseTimeUnit val="years"/>
      </c:dateAx>
      <c:valAx>
        <c:axId val="19830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28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59.75</c:v>
                </c:pt>
                <c:pt idx="1">
                  <c:v>60</c:v>
                </c:pt>
                <c:pt idx="2">
                  <c:v>58.44</c:v>
                </c:pt>
                <c:pt idx="3">
                  <c:v>57.9</c:v>
                </c:pt>
                <c:pt idx="4">
                  <c:v>57.13</c:v>
                </c:pt>
              </c:numCache>
            </c:numRef>
          </c:val>
          <c:extLst xmlns:c16r2="http://schemas.microsoft.com/office/drawing/2015/06/chart">
            <c:ext xmlns:c16="http://schemas.microsoft.com/office/drawing/2014/chart" uri="{C3380CC4-5D6E-409C-BE32-E72D297353CC}">
              <c16:uniqueId val="{00000000-A6F9-45B3-B87C-3565CD3E3C1B}"/>
            </c:ext>
          </c:extLst>
        </c:ser>
        <c:dLbls>
          <c:showLegendKey val="0"/>
          <c:showVal val="0"/>
          <c:showCatName val="0"/>
          <c:showSerName val="0"/>
          <c:showPercent val="0"/>
          <c:showBubbleSize val="0"/>
        </c:dLbls>
        <c:gapWidth val="150"/>
        <c:axId val="228788096"/>
        <c:axId val="228798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61.61</c:v>
                </c:pt>
                <c:pt idx="1">
                  <c:v>62.34</c:v>
                </c:pt>
                <c:pt idx="2">
                  <c:v>62.46</c:v>
                </c:pt>
                <c:pt idx="3">
                  <c:v>62.88</c:v>
                </c:pt>
                <c:pt idx="4">
                  <c:v>62.32</c:v>
                </c:pt>
              </c:numCache>
            </c:numRef>
          </c:val>
          <c:smooth val="0"/>
          <c:extLst xmlns:c16r2="http://schemas.microsoft.com/office/drawing/2015/06/chart">
            <c:ext xmlns:c16="http://schemas.microsoft.com/office/drawing/2014/chart" uri="{C3380CC4-5D6E-409C-BE32-E72D297353CC}">
              <c16:uniqueId val="{00000001-A6F9-45B3-B87C-3565CD3E3C1B}"/>
            </c:ext>
          </c:extLst>
        </c:ser>
        <c:dLbls>
          <c:showLegendKey val="0"/>
          <c:showVal val="0"/>
          <c:showCatName val="0"/>
          <c:showSerName val="0"/>
          <c:showPercent val="0"/>
          <c:showBubbleSize val="0"/>
        </c:dLbls>
        <c:marker val="1"/>
        <c:smooth val="0"/>
        <c:axId val="228788096"/>
        <c:axId val="228798464"/>
      </c:lineChart>
      <c:dateAx>
        <c:axId val="228788096"/>
        <c:scaling>
          <c:orientation val="minMax"/>
        </c:scaling>
        <c:delete val="1"/>
        <c:axPos val="b"/>
        <c:numFmt formatCode="ge" sourceLinked="1"/>
        <c:majorTickMark val="none"/>
        <c:minorTickMark val="none"/>
        <c:tickLblPos val="none"/>
        <c:crossAx val="228798464"/>
        <c:crosses val="autoZero"/>
        <c:auto val="1"/>
        <c:lblOffset val="100"/>
        <c:baseTimeUnit val="years"/>
      </c:dateAx>
      <c:valAx>
        <c:axId val="22879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788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91.13</c:v>
                </c:pt>
                <c:pt idx="1">
                  <c:v>89.54</c:v>
                </c:pt>
                <c:pt idx="2">
                  <c:v>91.72</c:v>
                </c:pt>
                <c:pt idx="3">
                  <c:v>91.93</c:v>
                </c:pt>
                <c:pt idx="4">
                  <c:v>89.72</c:v>
                </c:pt>
              </c:numCache>
            </c:numRef>
          </c:val>
          <c:extLst xmlns:c16r2="http://schemas.microsoft.com/office/drawing/2015/06/chart">
            <c:ext xmlns:c16="http://schemas.microsoft.com/office/drawing/2014/chart" uri="{C3380CC4-5D6E-409C-BE32-E72D297353CC}">
              <c16:uniqueId val="{00000000-8E3D-4B33-A13E-7C674D4D52F3}"/>
            </c:ext>
          </c:extLst>
        </c:ser>
        <c:dLbls>
          <c:showLegendKey val="0"/>
          <c:showVal val="0"/>
          <c:showCatName val="0"/>
          <c:showSerName val="0"/>
          <c:showPercent val="0"/>
          <c:showBubbleSize val="0"/>
        </c:dLbls>
        <c:gapWidth val="150"/>
        <c:axId val="228825344"/>
        <c:axId val="228839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90.23</c:v>
                </c:pt>
                <c:pt idx="1">
                  <c:v>90.15</c:v>
                </c:pt>
                <c:pt idx="2">
                  <c:v>90.62</c:v>
                </c:pt>
                <c:pt idx="3">
                  <c:v>90.13</c:v>
                </c:pt>
                <c:pt idx="4">
                  <c:v>90.19</c:v>
                </c:pt>
              </c:numCache>
            </c:numRef>
          </c:val>
          <c:smooth val="0"/>
          <c:extLst xmlns:c16r2="http://schemas.microsoft.com/office/drawing/2015/06/chart">
            <c:ext xmlns:c16="http://schemas.microsoft.com/office/drawing/2014/chart" uri="{C3380CC4-5D6E-409C-BE32-E72D297353CC}">
              <c16:uniqueId val="{00000001-8E3D-4B33-A13E-7C674D4D52F3}"/>
            </c:ext>
          </c:extLst>
        </c:ser>
        <c:dLbls>
          <c:showLegendKey val="0"/>
          <c:showVal val="0"/>
          <c:showCatName val="0"/>
          <c:showSerName val="0"/>
          <c:showPercent val="0"/>
          <c:showBubbleSize val="0"/>
        </c:dLbls>
        <c:marker val="1"/>
        <c:smooth val="0"/>
        <c:axId val="228825344"/>
        <c:axId val="228839808"/>
      </c:lineChart>
      <c:dateAx>
        <c:axId val="228825344"/>
        <c:scaling>
          <c:orientation val="minMax"/>
        </c:scaling>
        <c:delete val="1"/>
        <c:axPos val="b"/>
        <c:numFmt formatCode="ge" sourceLinked="1"/>
        <c:majorTickMark val="none"/>
        <c:minorTickMark val="none"/>
        <c:tickLblPos val="none"/>
        <c:crossAx val="228839808"/>
        <c:crosses val="autoZero"/>
        <c:auto val="1"/>
        <c:lblOffset val="100"/>
        <c:baseTimeUnit val="years"/>
      </c:dateAx>
      <c:valAx>
        <c:axId val="228839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82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101.08</c:v>
                </c:pt>
                <c:pt idx="1">
                  <c:v>107.14</c:v>
                </c:pt>
                <c:pt idx="2">
                  <c:v>105.7</c:v>
                </c:pt>
                <c:pt idx="3">
                  <c:v>107.64</c:v>
                </c:pt>
                <c:pt idx="4">
                  <c:v>99.92</c:v>
                </c:pt>
              </c:numCache>
            </c:numRef>
          </c:val>
          <c:extLst xmlns:c16r2="http://schemas.microsoft.com/office/drawing/2015/06/chart">
            <c:ext xmlns:c16="http://schemas.microsoft.com/office/drawing/2014/chart" uri="{C3380CC4-5D6E-409C-BE32-E72D297353CC}">
              <c16:uniqueId val="{00000000-3CBC-40E2-B2BC-64525EFBF229}"/>
            </c:ext>
          </c:extLst>
        </c:ser>
        <c:dLbls>
          <c:showLegendKey val="0"/>
          <c:showVal val="0"/>
          <c:showCatName val="0"/>
          <c:showSerName val="0"/>
          <c:showPercent val="0"/>
          <c:showBubbleSize val="0"/>
        </c:dLbls>
        <c:gapWidth val="150"/>
        <c:axId val="198195456"/>
        <c:axId val="198222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114.43</c:v>
                </c:pt>
                <c:pt idx="1">
                  <c:v>114.08</c:v>
                </c:pt>
                <c:pt idx="2">
                  <c:v>115.36</c:v>
                </c:pt>
                <c:pt idx="3">
                  <c:v>113.95</c:v>
                </c:pt>
                <c:pt idx="4">
                  <c:v>112.62</c:v>
                </c:pt>
              </c:numCache>
            </c:numRef>
          </c:val>
          <c:smooth val="0"/>
          <c:extLst xmlns:c16r2="http://schemas.microsoft.com/office/drawing/2015/06/chart">
            <c:ext xmlns:c16="http://schemas.microsoft.com/office/drawing/2014/chart" uri="{C3380CC4-5D6E-409C-BE32-E72D297353CC}">
              <c16:uniqueId val="{00000001-3CBC-40E2-B2BC-64525EFBF229}"/>
            </c:ext>
          </c:extLst>
        </c:ser>
        <c:dLbls>
          <c:showLegendKey val="0"/>
          <c:showVal val="0"/>
          <c:showCatName val="0"/>
          <c:showSerName val="0"/>
          <c:showPercent val="0"/>
          <c:showBubbleSize val="0"/>
        </c:dLbls>
        <c:marker val="1"/>
        <c:smooth val="0"/>
        <c:axId val="198195456"/>
        <c:axId val="198222208"/>
      </c:lineChart>
      <c:dateAx>
        <c:axId val="198195456"/>
        <c:scaling>
          <c:orientation val="minMax"/>
        </c:scaling>
        <c:delete val="1"/>
        <c:axPos val="b"/>
        <c:numFmt formatCode="ge" sourceLinked="1"/>
        <c:majorTickMark val="none"/>
        <c:minorTickMark val="none"/>
        <c:tickLblPos val="none"/>
        <c:crossAx val="198222208"/>
        <c:crosses val="autoZero"/>
        <c:auto val="1"/>
        <c:lblOffset val="100"/>
        <c:baseTimeUnit val="years"/>
      </c:dateAx>
      <c:valAx>
        <c:axId val="1982222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819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45.58</c:v>
                </c:pt>
                <c:pt idx="1">
                  <c:v>46.5</c:v>
                </c:pt>
                <c:pt idx="2">
                  <c:v>46.97</c:v>
                </c:pt>
                <c:pt idx="3">
                  <c:v>45.96</c:v>
                </c:pt>
                <c:pt idx="4">
                  <c:v>47.41</c:v>
                </c:pt>
              </c:numCache>
            </c:numRef>
          </c:val>
          <c:extLst xmlns:c16r2="http://schemas.microsoft.com/office/drawing/2015/06/chart">
            <c:ext xmlns:c16="http://schemas.microsoft.com/office/drawing/2014/chart" uri="{C3380CC4-5D6E-409C-BE32-E72D297353CC}">
              <c16:uniqueId val="{00000000-5B42-457C-9895-0B0D77B57EC0}"/>
            </c:ext>
          </c:extLst>
        </c:ser>
        <c:dLbls>
          <c:showLegendKey val="0"/>
          <c:showVal val="0"/>
          <c:showCatName val="0"/>
          <c:showSerName val="0"/>
          <c:showPercent val="0"/>
          <c:showBubbleSize val="0"/>
        </c:dLbls>
        <c:gapWidth val="150"/>
        <c:axId val="198236800"/>
        <c:axId val="198238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46.36</c:v>
                </c:pt>
                <c:pt idx="1">
                  <c:v>47.37</c:v>
                </c:pt>
                <c:pt idx="2">
                  <c:v>48.01</c:v>
                </c:pt>
                <c:pt idx="3">
                  <c:v>48.01</c:v>
                </c:pt>
                <c:pt idx="4">
                  <c:v>48.86</c:v>
                </c:pt>
              </c:numCache>
            </c:numRef>
          </c:val>
          <c:smooth val="0"/>
          <c:extLst xmlns:c16r2="http://schemas.microsoft.com/office/drawing/2015/06/chart">
            <c:ext xmlns:c16="http://schemas.microsoft.com/office/drawing/2014/chart" uri="{C3380CC4-5D6E-409C-BE32-E72D297353CC}">
              <c16:uniqueId val="{00000001-5B42-457C-9895-0B0D77B57EC0}"/>
            </c:ext>
          </c:extLst>
        </c:ser>
        <c:dLbls>
          <c:showLegendKey val="0"/>
          <c:showVal val="0"/>
          <c:showCatName val="0"/>
          <c:showSerName val="0"/>
          <c:showPercent val="0"/>
          <c:showBubbleSize val="0"/>
        </c:dLbls>
        <c:marker val="1"/>
        <c:smooth val="0"/>
        <c:axId val="198236800"/>
        <c:axId val="198238976"/>
      </c:lineChart>
      <c:dateAx>
        <c:axId val="198236800"/>
        <c:scaling>
          <c:orientation val="minMax"/>
        </c:scaling>
        <c:delete val="1"/>
        <c:axPos val="b"/>
        <c:numFmt formatCode="ge" sourceLinked="1"/>
        <c:majorTickMark val="none"/>
        <c:minorTickMark val="none"/>
        <c:tickLblPos val="none"/>
        <c:crossAx val="198238976"/>
        <c:crosses val="autoZero"/>
        <c:auto val="1"/>
        <c:lblOffset val="100"/>
        <c:baseTimeUnit val="years"/>
      </c:dateAx>
      <c:valAx>
        <c:axId val="19823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23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3.53</c:v>
                </c:pt>
                <c:pt idx="1">
                  <c:v>3.6</c:v>
                </c:pt>
                <c:pt idx="2">
                  <c:v>3.54</c:v>
                </c:pt>
                <c:pt idx="3">
                  <c:v>3.54</c:v>
                </c:pt>
                <c:pt idx="4">
                  <c:v>3.54</c:v>
                </c:pt>
              </c:numCache>
            </c:numRef>
          </c:val>
          <c:extLst xmlns:c16r2="http://schemas.microsoft.com/office/drawing/2015/06/chart">
            <c:ext xmlns:c16="http://schemas.microsoft.com/office/drawing/2014/chart" uri="{C3380CC4-5D6E-409C-BE32-E72D297353CC}">
              <c16:uniqueId val="{00000000-327E-4850-A1AC-FC89A5A677F9}"/>
            </c:ext>
          </c:extLst>
        </c:ser>
        <c:dLbls>
          <c:showLegendKey val="0"/>
          <c:showVal val="0"/>
          <c:showCatName val="0"/>
          <c:showSerName val="0"/>
          <c:showPercent val="0"/>
          <c:showBubbleSize val="0"/>
        </c:dLbls>
        <c:gapWidth val="150"/>
        <c:axId val="228482048"/>
        <c:axId val="22848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13.57</c:v>
                </c:pt>
                <c:pt idx="1">
                  <c:v>14.27</c:v>
                </c:pt>
                <c:pt idx="2">
                  <c:v>16.170000000000002</c:v>
                </c:pt>
                <c:pt idx="3">
                  <c:v>16.600000000000001</c:v>
                </c:pt>
                <c:pt idx="4">
                  <c:v>18.510000000000002</c:v>
                </c:pt>
              </c:numCache>
            </c:numRef>
          </c:val>
          <c:smooth val="0"/>
          <c:extLst xmlns:c16r2="http://schemas.microsoft.com/office/drawing/2015/06/chart">
            <c:ext xmlns:c16="http://schemas.microsoft.com/office/drawing/2014/chart" uri="{C3380CC4-5D6E-409C-BE32-E72D297353CC}">
              <c16:uniqueId val="{00000001-327E-4850-A1AC-FC89A5A677F9}"/>
            </c:ext>
          </c:extLst>
        </c:ser>
        <c:dLbls>
          <c:showLegendKey val="0"/>
          <c:showVal val="0"/>
          <c:showCatName val="0"/>
          <c:showSerName val="0"/>
          <c:showPercent val="0"/>
          <c:showBubbleSize val="0"/>
        </c:dLbls>
        <c:marker val="1"/>
        <c:smooth val="0"/>
        <c:axId val="228482048"/>
        <c:axId val="228488320"/>
      </c:lineChart>
      <c:dateAx>
        <c:axId val="228482048"/>
        <c:scaling>
          <c:orientation val="minMax"/>
        </c:scaling>
        <c:delete val="1"/>
        <c:axPos val="b"/>
        <c:numFmt formatCode="ge" sourceLinked="1"/>
        <c:majorTickMark val="none"/>
        <c:minorTickMark val="none"/>
        <c:tickLblPos val="none"/>
        <c:crossAx val="228488320"/>
        <c:crosses val="autoZero"/>
        <c:auto val="1"/>
        <c:lblOffset val="100"/>
        <c:baseTimeUnit val="years"/>
      </c:dateAx>
      <c:valAx>
        <c:axId val="22848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48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EA7-46D3-B18E-D69679A0FD97}"/>
            </c:ext>
          </c:extLst>
        </c:ser>
        <c:dLbls>
          <c:showLegendKey val="0"/>
          <c:showVal val="0"/>
          <c:showCatName val="0"/>
          <c:showSerName val="0"/>
          <c:showPercent val="0"/>
          <c:showBubbleSize val="0"/>
        </c:dLbls>
        <c:gapWidth val="150"/>
        <c:axId val="228533760"/>
        <c:axId val="228535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0.13</c:v>
                </c:pt>
                <c:pt idx="1">
                  <c:v>0</c:v>
                </c:pt>
                <c:pt idx="2">
                  <c:v>0</c:v>
                </c:pt>
                <c:pt idx="3">
                  <c:v>0</c:v>
                </c:pt>
                <c:pt idx="4" formatCode="#,##0.00;&quot;△&quot;#,##0.00;&quot;-&quot;">
                  <c:v>0.75</c:v>
                </c:pt>
              </c:numCache>
            </c:numRef>
          </c:val>
          <c:smooth val="0"/>
          <c:extLst xmlns:c16r2="http://schemas.microsoft.com/office/drawing/2015/06/chart">
            <c:ext xmlns:c16="http://schemas.microsoft.com/office/drawing/2014/chart" uri="{C3380CC4-5D6E-409C-BE32-E72D297353CC}">
              <c16:uniqueId val="{00000001-CEA7-46D3-B18E-D69679A0FD97}"/>
            </c:ext>
          </c:extLst>
        </c:ser>
        <c:dLbls>
          <c:showLegendKey val="0"/>
          <c:showVal val="0"/>
          <c:showCatName val="0"/>
          <c:showSerName val="0"/>
          <c:showPercent val="0"/>
          <c:showBubbleSize val="0"/>
        </c:dLbls>
        <c:marker val="1"/>
        <c:smooth val="0"/>
        <c:axId val="228533760"/>
        <c:axId val="228535680"/>
      </c:lineChart>
      <c:dateAx>
        <c:axId val="228533760"/>
        <c:scaling>
          <c:orientation val="minMax"/>
        </c:scaling>
        <c:delete val="1"/>
        <c:axPos val="b"/>
        <c:numFmt formatCode="ge" sourceLinked="1"/>
        <c:majorTickMark val="none"/>
        <c:minorTickMark val="none"/>
        <c:tickLblPos val="none"/>
        <c:crossAx val="228535680"/>
        <c:crosses val="autoZero"/>
        <c:auto val="1"/>
        <c:lblOffset val="100"/>
        <c:baseTimeUnit val="years"/>
      </c:dateAx>
      <c:valAx>
        <c:axId val="2285356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853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103.9</c:v>
                </c:pt>
                <c:pt idx="1">
                  <c:v>121.22</c:v>
                </c:pt>
                <c:pt idx="2">
                  <c:v>136.41</c:v>
                </c:pt>
                <c:pt idx="3">
                  <c:v>131.46</c:v>
                </c:pt>
                <c:pt idx="4">
                  <c:v>126.51</c:v>
                </c:pt>
              </c:numCache>
            </c:numRef>
          </c:val>
          <c:extLst xmlns:c16r2="http://schemas.microsoft.com/office/drawing/2015/06/chart">
            <c:ext xmlns:c16="http://schemas.microsoft.com/office/drawing/2014/chart" uri="{C3380CC4-5D6E-409C-BE32-E72D297353CC}">
              <c16:uniqueId val="{00000000-AFD2-4615-A3D9-58834F9C2654}"/>
            </c:ext>
          </c:extLst>
        </c:ser>
        <c:dLbls>
          <c:showLegendKey val="0"/>
          <c:showVal val="0"/>
          <c:showCatName val="0"/>
          <c:showSerName val="0"/>
          <c:showPercent val="0"/>
          <c:showBubbleSize val="0"/>
        </c:dLbls>
        <c:gapWidth val="150"/>
        <c:axId val="228581760"/>
        <c:axId val="228583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289.8</c:v>
                </c:pt>
                <c:pt idx="1">
                  <c:v>299.44</c:v>
                </c:pt>
                <c:pt idx="2">
                  <c:v>311.99</c:v>
                </c:pt>
                <c:pt idx="3">
                  <c:v>307.83</c:v>
                </c:pt>
                <c:pt idx="4">
                  <c:v>318.89</c:v>
                </c:pt>
              </c:numCache>
            </c:numRef>
          </c:val>
          <c:smooth val="0"/>
          <c:extLst xmlns:c16r2="http://schemas.microsoft.com/office/drawing/2015/06/chart">
            <c:ext xmlns:c16="http://schemas.microsoft.com/office/drawing/2014/chart" uri="{C3380CC4-5D6E-409C-BE32-E72D297353CC}">
              <c16:uniqueId val="{00000001-AFD2-4615-A3D9-58834F9C2654}"/>
            </c:ext>
          </c:extLst>
        </c:ser>
        <c:dLbls>
          <c:showLegendKey val="0"/>
          <c:showVal val="0"/>
          <c:showCatName val="0"/>
          <c:showSerName val="0"/>
          <c:showPercent val="0"/>
          <c:showBubbleSize val="0"/>
        </c:dLbls>
        <c:marker val="1"/>
        <c:smooth val="0"/>
        <c:axId val="228581760"/>
        <c:axId val="228583680"/>
      </c:lineChart>
      <c:dateAx>
        <c:axId val="228581760"/>
        <c:scaling>
          <c:orientation val="minMax"/>
        </c:scaling>
        <c:delete val="1"/>
        <c:axPos val="b"/>
        <c:numFmt formatCode="ge" sourceLinked="1"/>
        <c:majorTickMark val="none"/>
        <c:minorTickMark val="none"/>
        <c:tickLblPos val="none"/>
        <c:crossAx val="228583680"/>
        <c:crosses val="autoZero"/>
        <c:auto val="1"/>
        <c:lblOffset val="100"/>
        <c:baseTimeUnit val="years"/>
      </c:dateAx>
      <c:valAx>
        <c:axId val="2285836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858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379.56</c:v>
                </c:pt>
                <c:pt idx="1">
                  <c:v>374.73</c:v>
                </c:pt>
                <c:pt idx="2">
                  <c:v>388.18</c:v>
                </c:pt>
                <c:pt idx="3">
                  <c:v>398.23</c:v>
                </c:pt>
                <c:pt idx="4">
                  <c:v>401.44</c:v>
                </c:pt>
              </c:numCache>
            </c:numRef>
          </c:val>
          <c:extLst xmlns:c16r2="http://schemas.microsoft.com/office/drawing/2015/06/chart">
            <c:ext xmlns:c16="http://schemas.microsoft.com/office/drawing/2014/chart" uri="{C3380CC4-5D6E-409C-BE32-E72D297353CC}">
              <c16:uniqueId val="{00000000-8988-4870-92D3-9767DAB19FA7}"/>
            </c:ext>
          </c:extLst>
        </c:ser>
        <c:dLbls>
          <c:showLegendKey val="0"/>
          <c:showVal val="0"/>
          <c:showCatName val="0"/>
          <c:showSerName val="0"/>
          <c:showPercent val="0"/>
          <c:showBubbleSize val="0"/>
        </c:dLbls>
        <c:gapWidth val="150"/>
        <c:axId val="228623104"/>
        <c:axId val="228625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301.99</c:v>
                </c:pt>
                <c:pt idx="1">
                  <c:v>298.08999999999997</c:v>
                </c:pt>
                <c:pt idx="2">
                  <c:v>291.77999999999997</c:v>
                </c:pt>
                <c:pt idx="3">
                  <c:v>295.44</c:v>
                </c:pt>
                <c:pt idx="4">
                  <c:v>290.07</c:v>
                </c:pt>
              </c:numCache>
            </c:numRef>
          </c:val>
          <c:smooth val="0"/>
          <c:extLst xmlns:c16r2="http://schemas.microsoft.com/office/drawing/2015/06/chart">
            <c:ext xmlns:c16="http://schemas.microsoft.com/office/drawing/2014/chart" uri="{C3380CC4-5D6E-409C-BE32-E72D297353CC}">
              <c16:uniqueId val="{00000001-8988-4870-92D3-9767DAB19FA7}"/>
            </c:ext>
          </c:extLst>
        </c:ser>
        <c:dLbls>
          <c:showLegendKey val="0"/>
          <c:showVal val="0"/>
          <c:showCatName val="0"/>
          <c:showSerName val="0"/>
          <c:showPercent val="0"/>
          <c:showBubbleSize val="0"/>
        </c:dLbls>
        <c:marker val="1"/>
        <c:smooth val="0"/>
        <c:axId val="228623104"/>
        <c:axId val="228625024"/>
      </c:lineChart>
      <c:dateAx>
        <c:axId val="228623104"/>
        <c:scaling>
          <c:orientation val="minMax"/>
        </c:scaling>
        <c:delete val="1"/>
        <c:axPos val="b"/>
        <c:numFmt formatCode="ge" sourceLinked="1"/>
        <c:majorTickMark val="none"/>
        <c:minorTickMark val="none"/>
        <c:tickLblPos val="none"/>
        <c:crossAx val="228625024"/>
        <c:crosses val="autoZero"/>
        <c:auto val="1"/>
        <c:lblOffset val="100"/>
        <c:baseTimeUnit val="years"/>
      </c:dateAx>
      <c:valAx>
        <c:axId val="2286250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862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94.87</c:v>
                </c:pt>
                <c:pt idx="1">
                  <c:v>100.72</c:v>
                </c:pt>
                <c:pt idx="2">
                  <c:v>96.9</c:v>
                </c:pt>
                <c:pt idx="3">
                  <c:v>98.8</c:v>
                </c:pt>
                <c:pt idx="4">
                  <c:v>92.27</c:v>
                </c:pt>
              </c:numCache>
            </c:numRef>
          </c:val>
          <c:extLst xmlns:c16r2="http://schemas.microsoft.com/office/drawing/2015/06/chart">
            <c:ext xmlns:c16="http://schemas.microsoft.com/office/drawing/2014/chart" uri="{C3380CC4-5D6E-409C-BE32-E72D297353CC}">
              <c16:uniqueId val="{00000000-1558-44F6-B757-5A873D39BEEB}"/>
            </c:ext>
          </c:extLst>
        </c:ser>
        <c:dLbls>
          <c:showLegendKey val="0"/>
          <c:showVal val="0"/>
          <c:showCatName val="0"/>
          <c:showSerName val="0"/>
          <c:showPercent val="0"/>
          <c:showBubbleSize val="0"/>
        </c:dLbls>
        <c:gapWidth val="150"/>
        <c:axId val="228721792"/>
        <c:axId val="228723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107.05</c:v>
                </c:pt>
                <c:pt idx="1">
                  <c:v>106.4</c:v>
                </c:pt>
                <c:pt idx="2">
                  <c:v>107.61</c:v>
                </c:pt>
                <c:pt idx="3">
                  <c:v>106.02</c:v>
                </c:pt>
                <c:pt idx="4">
                  <c:v>104.84</c:v>
                </c:pt>
              </c:numCache>
            </c:numRef>
          </c:val>
          <c:smooth val="0"/>
          <c:extLst xmlns:c16r2="http://schemas.microsoft.com/office/drawing/2015/06/chart">
            <c:ext xmlns:c16="http://schemas.microsoft.com/office/drawing/2014/chart" uri="{C3380CC4-5D6E-409C-BE32-E72D297353CC}">
              <c16:uniqueId val="{00000001-1558-44F6-B757-5A873D39BEEB}"/>
            </c:ext>
          </c:extLst>
        </c:ser>
        <c:dLbls>
          <c:showLegendKey val="0"/>
          <c:showVal val="0"/>
          <c:showCatName val="0"/>
          <c:showSerName val="0"/>
          <c:showPercent val="0"/>
          <c:showBubbleSize val="0"/>
        </c:dLbls>
        <c:marker val="1"/>
        <c:smooth val="0"/>
        <c:axId val="228721792"/>
        <c:axId val="228723712"/>
      </c:lineChart>
      <c:dateAx>
        <c:axId val="228721792"/>
        <c:scaling>
          <c:orientation val="minMax"/>
        </c:scaling>
        <c:delete val="1"/>
        <c:axPos val="b"/>
        <c:numFmt formatCode="ge" sourceLinked="1"/>
        <c:majorTickMark val="none"/>
        <c:minorTickMark val="none"/>
        <c:tickLblPos val="none"/>
        <c:crossAx val="228723712"/>
        <c:crosses val="autoZero"/>
        <c:auto val="1"/>
        <c:lblOffset val="100"/>
        <c:baseTimeUnit val="years"/>
      </c:dateAx>
      <c:valAx>
        <c:axId val="22872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72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213.75</c:v>
                </c:pt>
                <c:pt idx="1">
                  <c:v>214.3</c:v>
                </c:pt>
                <c:pt idx="2">
                  <c:v>222.78</c:v>
                </c:pt>
                <c:pt idx="3">
                  <c:v>218.98</c:v>
                </c:pt>
                <c:pt idx="4">
                  <c:v>230.48</c:v>
                </c:pt>
              </c:numCache>
            </c:numRef>
          </c:val>
          <c:extLst xmlns:c16r2="http://schemas.microsoft.com/office/drawing/2015/06/chart">
            <c:ext xmlns:c16="http://schemas.microsoft.com/office/drawing/2014/chart" uri="{C3380CC4-5D6E-409C-BE32-E72D297353CC}">
              <c16:uniqueId val="{00000000-FBE2-41C4-83D3-D42F53506C41}"/>
            </c:ext>
          </c:extLst>
        </c:ser>
        <c:dLbls>
          <c:showLegendKey val="0"/>
          <c:showVal val="0"/>
          <c:showCatName val="0"/>
          <c:showSerName val="0"/>
          <c:showPercent val="0"/>
          <c:showBubbleSize val="0"/>
        </c:dLbls>
        <c:gapWidth val="150"/>
        <c:axId val="228759040"/>
        <c:axId val="228760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155.09</c:v>
                </c:pt>
                <c:pt idx="1">
                  <c:v>156.29</c:v>
                </c:pt>
                <c:pt idx="2">
                  <c:v>155.69</c:v>
                </c:pt>
                <c:pt idx="3">
                  <c:v>158.6</c:v>
                </c:pt>
                <c:pt idx="4">
                  <c:v>161.82</c:v>
                </c:pt>
              </c:numCache>
            </c:numRef>
          </c:val>
          <c:smooth val="0"/>
          <c:extLst xmlns:c16r2="http://schemas.microsoft.com/office/drawing/2015/06/chart">
            <c:ext xmlns:c16="http://schemas.microsoft.com/office/drawing/2014/chart" uri="{C3380CC4-5D6E-409C-BE32-E72D297353CC}">
              <c16:uniqueId val="{00000001-FBE2-41C4-83D3-D42F53506C41}"/>
            </c:ext>
          </c:extLst>
        </c:ser>
        <c:dLbls>
          <c:showLegendKey val="0"/>
          <c:showVal val="0"/>
          <c:showCatName val="0"/>
          <c:showSerName val="0"/>
          <c:showPercent val="0"/>
          <c:showBubbleSize val="0"/>
        </c:dLbls>
        <c:marker val="1"/>
        <c:smooth val="0"/>
        <c:axId val="228759040"/>
        <c:axId val="228760960"/>
      </c:lineChart>
      <c:dateAx>
        <c:axId val="228759040"/>
        <c:scaling>
          <c:orientation val="minMax"/>
        </c:scaling>
        <c:delete val="1"/>
        <c:axPos val="b"/>
        <c:numFmt formatCode="ge" sourceLinked="1"/>
        <c:majorTickMark val="none"/>
        <c:minorTickMark val="none"/>
        <c:tickLblPos val="none"/>
        <c:crossAx val="228760960"/>
        <c:crosses val="autoZero"/>
        <c:auto val="1"/>
        <c:lblOffset val="100"/>
        <c:baseTimeUnit val="years"/>
      </c:dateAx>
      <c:valAx>
        <c:axId val="22876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75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election activeCell="B2" sqref="B2:BZ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2">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2">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5" t="str">
        <f>データ!H6</f>
        <v>広島県　呉市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2">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A2</v>
      </c>
      <c r="X8" s="59"/>
      <c r="Y8" s="59"/>
      <c r="Z8" s="59"/>
      <c r="AA8" s="59"/>
      <c r="AB8" s="59"/>
      <c r="AC8" s="59"/>
      <c r="AD8" s="59" t="str">
        <f>データ!$M$6</f>
        <v>自治体職員</v>
      </c>
      <c r="AE8" s="59"/>
      <c r="AF8" s="59"/>
      <c r="AG8" s="59"/>
      <c r="AH8" s="59"/>
      <c r="AI8" s="59"/>
      <c r="AJ8" s="59"/>
      <c r="AK8" s="4"/>
      <c r="AL8" s="60">
        <f>データ!$R$6</f>
        <v>224922</v>
      </c>
      <c r="AM8" s="60"/>
      <c r="AN8" s="60"/>
      <c r="AO8" s="60"/>
      <c r="AP8" s="60"/>
      <c r="AQ8" s="60"/>
      <c r="AR8" s="60"/>
      <c r="AS8" s="60"/>
      <c r="AT8" s="51">
        <f>データ!$S$6</f>
        <v>352.81</v>
      </c>
      <c r="AU8" s="52"/>
      <c r="AV8" s="52"/>
      <c r="AW8" s="52"/>
      <c r="AX8" s="52"/>
      <c r="AY8" s="52"/>
      <c r="AZ8" s="52"/>
      <c r="BA8" s="52"/>
      <c r="BB8" s="53">
        <f>データ!$T$6</f>
        <v>637.52</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2">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2">
      <c r="A10" s="2"/>
      <c r="B10" s="51" t="str">
        <f>データ!$N$6</f>
        <v>-</v>
      </c>
      <c r="C10" s="52"/>
      <c r="D10" s="52"/>
      <c r="E10" s="52"/>
      <c r="F10" s="52"/>
      <c r="G10" s="52"/>
      <c r="H10" s="52"/>
      <c r="I10" s="51">
        <f>データ!$O$6</f>
        <v>55.08</v>
      </c>
      <c r="J10" s="52"/>
      <c r="K10" s="52"/>
      <c r="L10" s="52"/>
      <c r="M10" s="52"/>
      <c r="N10" s="52"/>
      <c r="O10" s="63"/>
      <c r="P10" s="53">
        <f>データ!$P$6</f>
        <v>99.29</v>
      </c>
      <c r="Q10" s="53"/>
      <c r="R10" s="53"/>
      <c r="S10" s="53"/>
      <c r="T10" s="53"/>
      <c r="U10" s="53"/>
      <c r="V10" s="53"/>
      <c r="W10" s="60">
        <f>データ!$Q$6</f>
        <v>3715</v>
      </c>
      <c r="X10" s="60"/>
      <c r="Y10" s="60"/>
      <c r="Z10" s="60"/>
      <c r="AA10" s="60"/>
      <c r="AB10" s="60"/>
      <c r="AC10" s="60"/>
      <c r="AD10" s="2"/>
      <c r="AE10" s="2"/>
      <c r="AF10" s="2"/>
      <c r="AG10" s="2"/>
      <c r="AH10" s="4"/>
      <c r="AI10" s="4"/>
      <c r="AJ10" s="4"/>
      <c r="AK10" s="4"/>
      <c r="AL10" s="60">
        <f>データ!$U$6</f>
        <v>222099</v>
      </c>
      <c r="AM10" s="60"/>
      <c r="AN10" s="60"/>
      <c r="AO10" s="60"/>
      <c r="AP10" s="60"/>
      <c r="AQ10" s="60"/>
      <c r="AR10" s="60"/>
      <c r="AS10" s="60"/>
      <c r="AT10" s="51">
        <f>データ!$V$6</f>
        <v>85.92</v>
      </c>
      <c r="AU10" s="52"/>
      <c r="AV10" s="52"/>
      <c r="AW10" s="52"/>
      <c r="AX10" s="52"/>
      <c r="AY10" s="52"/>
      <c r="AZ10" s="52"/>
      <c r="BA10" s="52"/>
      <c r="BB10" s="53">
        <f>データ!$W$6</f>
        <v>2584.9499999999998</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2">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2">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105</v>
      </c>
      <c r="BM16" s="73"/>
      <c r="BN16" s="73"/>
      <c r="BO16" s="73"/>
      <c r="BP16" s="73"/>
      <c r="BQ16" s="73"/>
      <c r="BR16" s="73"/>
      <c r="BS16" s="73"/>
      <c r="BT16" s="73"/>
      <c r="BU16" s="73"/>
      <c r="BV16" s="73"/>
      <c r="BW16" s="73"/>
      <c r="BX16" s="73"/>
      <c r="BY16" s="73"/>
      <c r="BZ16" s="74"/>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106</v>
      </c>
      <c r="BM47" s="73"/>
      <c r="BN47" s="73"/>
      <c r="BO47" s="73"/>
      <c r="BP47" s="73"/>
      <c r="BQ47" s="73"/>
      <c r="BR47" s="73"/>
      <c r="BS47" s="73"/>
      <c r="BT47" s="73"/>
      <c r="BU47" s="73"/>
      <c r="BV47" s="73"/>
      <c r="BW47" s="73"/>
      <c r="BX47" s="73"/>
      <c r="BY47" s="73"/>
      <c r="BZ47" s="74"/>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2">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2">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107</v>
      </c>
      <c r="BM66" s="73"/>
      <c r="BN66" s="73"/>
      <c r="BO66" s="73"/>
      <c r="BP66" s="73"/>
      <c r="BQ66" s="73"/>
      <c r="BR66" s="73"/>
      <c r="BS66" s="73"/>
      <c r="BT66" s="73"/>
      <c r="BU66" s="73"/>
      <c r="BV66" s="73"/>
      <c r="BW66" s="73"/>
      <c r="BX66" s="73"/>
      <c r="BY66" s="73"/>
      <c r="BZ66" s="74"/>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RVRy0Gsk+J2CVgPwgSzkje+DSK0Vl8Ovk/dSz9SJg4aUGmpArgsqlTbKgwr8l3KVkx3xnJCmSRjH+/DlWzqE1Q==" saltValue="IVeyACx5E/eSyxpc0gVtk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 x14ac:dyDescent="0.2"/>
  <cols>
    <col min="2" max="144" width="11.9062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2">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2018</v>
      </c>
      <c r="C6" s="34">
        <f t="shared" ref="C6:W6" si="3">C7</f>
        <v>342025</v>
      </c>
      <c r="D6" s="34">
        <f t="shared" si="3"/>
        <v>46</v>
      </c>
      <c r="E6" s="34">
        <f t="shared" si="3"/>
        <v>1</v>
      </c>
      <c r="F6" s="34">
        <f t="shared" si="3"/>
        <v>0</v>
      </c>
      <c r="G6" s="34">
        <f t="shared" si="3"/>
        <v>1</v>
      </c>
      <c r="H6" s="34" t="str">
        <f t="shared" si="3"/>
        <v>広島県　呉市</v>
      </c>
      <c r="I6" s="34" t="str">
        <f t="shared" si="3"/>
        <v>法適用</v>
      </c>
      <c r="J6" s="34" t="str">
        <f t="shared" si="3"/>
        <v>水道事業</v>
      </c>
      <c r="K6" s="34" t="str">
        <f t="shared" si="3"/>
        <v>末端給水事業</v>
      </c>
      <c r="L6" s="34" t="str">
        <f t="shared" si="3"/>
        <v>A2</v>
      </c>
      <c r="M6" s="34" t="str">
        <f t="shared" si="3"/>
        <v>自治体職員</v>
      </c>
      <c r="N6" s="35" t="str">
        <f t="shared" si="3"/>
        <v>-</v>
      </c>
      <c r="O6" s="35">
        <f t="shared" si="3"/>
        <v>55.08</v>
      </c>
      <c r="P6" s="35">
        <f t="shared" si="3"/>
        <v>99.29</v>
      </c>
      <c r="Q6" s="35">
        <f t="shared" si="3"/>
        <v>3715</v>
      </c>
      <c r="R6" s="35">
        <f t="shared" si="3"/>
        <v>224922</v>
      </c>
      <c r="S6" s="35">
        <f t="shared" si="3"/>
        <v>352.81</v>
      </c>
      <c r="T6" s="35">
        <f t="shared" si="3"/>
        <v>637.52</v>
      </c>
      <c r="U6" s="35">
        <f t="shared" si="3"/>
        <v>222099</v>
      </c>
      <c r="V6" s="35">
        <f t="shared" si="3"/>
        <v>85.92</v>
      </c>
      <c r="W6" s="35">
        <f t="shared" si="3"/>
        <v>2584.9499999999998</v>
      </c>
      <c r="X6" s="36">
        <f>IF(X7="",NA(),X7)</f>
        <v>101.08</v>
      </c>
      <c r="Y6" s="36">
        <f t="shared" ref="Y6:AG6" si="4">IF(Y7="",NA(),Y7)</f>
        <v>107.14</v>
      </c>
      <c r="Z6" s="36">
        <f t="shared" si="4"/>
        <v>105.7</v>
      </c>
      <c r="AA6" s="36">
        <f t="shared" si="4"/>
        <v>107.64</v>
      </c>
      <c r="AB6" s="36">
        <f t="shared" si="4"/>
        <v>99.92</v>
      </c>
      <c r="AC6" s="36">
        <f t="shared" si="4"/>
        <v>114.43</v>
      </c>
      <c r="AD6" s="36">
        <f t="shared" si="4"/>
        <v>114.08</v>
      </c>
      <c r="AE6" s="36">
        <f t="shared" si="4"/>
        <v>115.36</v>
      </c>
      <c r="AF6" s="36">
        <f t="shared" si="4"/>
        <v>113.95</v>
      </c>
      <c r="AG6" s="36">
        <f t="shared" si="4"/>
        <v>112.62</v>
      </c>
      <c r="AH6" s="35" t="str">
        <f>IF(AH7="","",IF(AH7="-","【-】","【"&amp;SUBSTITUTE(TEXT(AH7,"#,##0.00"),"-","△")&amp;"】"))</f>
        <v>【112.83】</v>
      </c>
      <c r="AI6" s="35">
        <f>IF(AI7="",NA(),AI7)</f>
        <v>0</v>
      </c>
      <c r="AJ6" s="35">
        <f t="shared" ref="AJ6:AR6" si="5">IF(AJ7="",NA(),AJ7)</f>
        <v>0</v>
      </c>
      <c r="AK6" s="35">
        <f t="shared" si="5"/>
        <v>0</v>
      </c>
      <c r="AL6" s="35">
        <f t="shared" si="5"/>
        <v>0</v>
      </c>
      <c r="AM6" s="35">
        <f t="shared" si="5"/>
        <v>0</v>
      </c>
      <c r="AN6" s="36">
        <f t="shared" si="5"/>
        <v>0.13</v>
      </c>
      <c r="AO6" s="35">
        <f t="shared" si="5"/>
        <v>0</v>
      </c>
      <c r="AP6" s="35">
        <f t="shared" si="5"/>
        <v>0</v>
      </c>
      <c r="AQ6" s="35">
        <f t="shared" si="5"/>
        <v>0</v>
      </c>
      <c r="AR6" s="36">
        <f t="shared" si="5"/>
        <v>0.75</v>
      </c>
      <c r="AS6" s="35" t="str">
        <f>IF(AS7="","",IF(AS7="-","【-】","【"&amp;SUBSTITUTE(TEXT(AS7,"#,##0.00"),"-","△")&amp;"】"))</f>
        <v>【1.05】</v>
      </c>
      <c r="AT6" s="36">
        <f>IF(AT7="",NA(),AT7)</f>
        <v>103.9</v>
      </c>
      <c r="AU6" s="36">
        <f t="shared" ref="AU6:BC6" si="6">IF(AU7="",NA(),AU7)</f>
        <v>121.22</v>
      </c>
      <c r="AV6" s="36">
        <f t="shared" si="6"/>
        <v>136.41</v>
      </c>
      <c r="AW6" s="36">
        <f t="shared" si="6"/>
        <v>131.46</v>
      </c>
      <c r="AX6" s="36">
        <f t="shared" si="6"/>
        <v>126.51</v>
      </c>
      <c r="AY6" s="36">
        <f t="shared" si="6"/>
        <v>289.8</v>
      </c>
      <c r="AZ6" s="36">
        <f t="shared" si="6"/>
        <v>299.44</v>
      </c>
      <c r="BA6" s="36">
        <f t="shared" si="6"/>
        <v>311.99</v>
      </c>
      <c r="BB6" s="36">
        <f t="shared" si="6"/>
        <v>307.83</v>
      </c>
      <c r="BC6" s="36">
        <f t="shared" si="6"/>
        <v>318.89</v>
      </c>
      <c r="BD6" s="35" t="str">
        <f>IF(BD7="","",IF(BD7="-","【-】","【"&amp;SUBSTITUTE(TEXT(BD7,"#,##0.00"),"-","△")&amp;"】"))</f>
        <v>【261.93】</v>
      </c>
      <c r="BE6" s="36">
        <f>IF(BE7="",NA(),BE7)</f>
        <v>379.56</v>
      </c>
      <c r="BF6" s="36">
        <f t="shared" ref="BF6:BN6" si="7">IF(BF7="",NA(),BF7)</f>
        <v>374.73</v>
      </c>
      <c r="BG6" s="36">
        <f t="shared" si="7"/>
        <v>388.18</v>
      </c>
      <c r="BH6" s="36">
        <f t="shared" si="7"/>
        <v>398.23</v>
      </c>
      <c r="BI6" s="36">
        <f t="shared" si="7"/>
        <v>401.44</v>
      </c>
      <c r="BJ6" s="36">
        <f t="shared" si="7"/>
        <v>301.99</v>
      </c>
      <c r="BK6" s="36">
        <f t="shared" si="7"/>
        <v>298.08999999999997</v>
      </c>
      <c r="BL6" s="36">
        <f t="shared" si="7"/>
        <v>291.77999999999997</v>
      </c>
      <c r="BM6" s="36">
        <f t="shared" si="7"/>
        <v>295.44</v>
      </c>
      <c r="BN6" s="36">
        <f t="shared" si="7"/>
        <v>290.07</v>
      </c>
      <c r="BO6" s="35" t="str">
        <f>IF(BO7="","",IF(BO7="-","【-】","【"&amp;SUBSTITUTE(TEXT(BO7,"#,##0.00"),"-","△")&amp;"】"))</f>
        <v>【270.46】</v>
      </c>
      <c r="BP6" s="36">
        <f>IF(BP7="",NA(),BP7)</f>
        <v>94.87</v>
      </c>
      <c r="BQ6" s="36">
        <f t="shared" ref="BQ6:BY6" si="8">IF(BQ7="",NA(),BQ7)</f>
        <v>100.72</v>
      </c>
      <c r="BR6" s="36">
        <f t="shared" si="8"/>
        <v>96.9</v>
      </c>
      <c r="BS6" s="36">
        <f t="shared" si="8"/>
        <v>98.8</v>
      </c>
      <c r="BT6" s="36">
        <f t="shared" si="8"/>
        <v>92.27</v>
      </c>
      <c r="BU6" s="36">
        <f t="shared" si="8"/>
        <v>107.05</v>
      </c>
      <c r="BV6" s="36">
        <f t="shared" si="8"/>
        <v>106.4</v>
      </c>
      <c r="BW6" s="36">
        <f t="shared" si="8"/>
        <v>107.61</v>
      </c>
      <c r="BX6" s="36">
        <f t="shared" si="8"/>
        <v>106.02</v>
      </c>
      <c r="BY6" s="36">
        <f t="shared" si="8"/>
        <v>104.84</v>
      </c>
      <c r="BZ6" s="35" t="str">
        <f>IF(BZ7="","",IF(BZ7="-","【-】","【"&amp;SUBSTITUTE(TEXT(BZ7,"#,##0.00"),"-","△")&amp;"】"))</f>
        <v>【103.91】</v>
      </c>
      <c r="CA6" s="36">
        <f>IF(CA7="",NA(),CA7)</f>
        <v>213.75</v>
      </c>
      <c r="CB6" s="36">
        <f t="shared" ref="CB6:CJ6" si="9">IF(CB7="",NA(),CB7)</f>
        <v>214.3</v>
      </c>
      <c r="CC6" s="36">
        <f t="shared" si="9"/>
        <v>222.78</v>
      </c>
      <c r="CD6" s="36">
        <f t="shared" si="9"/>
        <v>218.98</v>
      </c>
      <c r="CE6" s="36">
        <f t="shared" si="9"/>
        <v>230.48</v>
      </c>
      <c r="CF6" s="36">
        <f t="shared" si="9"/>
        <v>155.09</v>
      </c>
      <c r="CG6" s="36">
        <f t="shared" si="9"/>
        <v>156.29</v>
      </c>
      <c r="CH6" s="36">
        <f t="shared" si="9"/>
        <v>155.69</v>
      </c>
      <c r="CI6" s="36">
        <f t="shared" si="9"/>
        <v>158.6</v>
      </c>
      <c r="CJ6" s="36">
        <f t="shared" si="9"/>
        <v>161.82</v>
      </c>
      <c r="CK6" s="35" t="str">
        <f>IF(CK7="","",IF(CK7="-","【-】","【"&amp;SUBSTITUTE(TEXT(CK7,"#,##0.00"),"-","△")&amp;"】"))</f>
        <v>【167.11】</v>
      </c>
      <c r="CL6" s="36">
        <f>IF(CL7="",NA(),CL7)</f>
        <v>59.75</v>
      </c>
      <c r="CM6" s="36">
        <f t="shared" ref="CM6:CU6" si="10">IF(CM7="",NA(),CM7)</f>
        <v>60</v>
      </c>
      <c r="CN6" s="36">
        <f t="shared" si="10"/>
        <v>58.44</v>
      </c>
      <c r="CO6" s="36">
        <f t="shared" si="10"/>
        <v>57.9</v>
      </c>
      <c r="CP6" s="36">
        <f t="shared" si="10"/>
        <v>57.13</v>
      </c>
      <c r="CQ6" s="36">
        <f t="shared" si="10"/>
        <v>61.61</v>
      </c>
      <c r="CR6" s="36">
        <f t="shared" si="10"/>
        <v>62.34</v>
      </c>
      <c r="CS6" s="36">
        <f t="shared" si="10"/>
        <v>62.46</v>
      </c>
      <c r="CT6" s="36">
        <f t="shared" si="10"/>
        <v>62.88</v>
      </c>
      <c r="CU6" s="36">
        <f t="shared" si="10"/>
        <v>62.32</v>
      </c>
      <c r="CV6" s="35" t="str">
        <f>IF(CV7="","",IF(CV7="-","【-】","【"&amp;SUBSTITUTE(TEXT(CV7,"#,##0.00"),"-","△")&amp;"】"))</f>
        <v>【60.27】</v>
      </c>
      <c r="CW6" s="36">
        <f>IF(CW7="",NA(),CW7)</f>
        <v>91.13</v>
      </c>
      <c r="CX6" s="36">
        <f t="shared" ref="CX6:DF6" si="11">IF(CX7="",NA(),CX7)</f>
        <v>89.54</v>
      </c>
      <c r="CY6" s="36">
        <f t="shared" si="11"/>
        <v>91.72</v>
      </c>
      <c r="CZ6" s="36">
        <f t="shared" si="11"/>
        <v>91.93</v>
      </c>
      <c r="DA6" s="36">
        <f t="shared" si="11"/>
        <v>89.72</v>
      </c>
      <c r="DB6" s="36">
        <f t="shared" si="11"/>
        <v>90.23</v>
      </c>
      <c r="DC6" s="36">
        <f t="shared" si="11"/>
        <v>90.15</v>
      </c>
      <c r="DD6" s="36">
        <f t="shared" si="11"/>
        <v>90.62</v>
      </c>
      <c r="DE6" s="36">
        <f t="shared" si="11"/>
        <v>90.13</v>
      </c>
      <c r="DF6" s="36">
        <f t="shared" si="11"/>
        <v>90.19</v>
      </c>
      <c r="DG6" s="35" t="str">
        <f>IF(DG7="","",IF(DG7="-","【-】","【"&amp;SUBSTITUTE(TEXT(DG7,"#,##0.00"),"-","△")&amp;"】"))</f>
        <v>【89.92】</v>
      </c>
      <c r="DH6" s="36">
        <f>IF(DH7="",NA(),DH7)</f>
        <v>45.58</v>
      </c>
      <c r="DI6" s="36">
        <f t="shared" ref="DI6:DQ6" si="12">IF(DI7="",NA(),DI7)</f>
        <v>46.5</v>
      </c>
      <c r="DJ6" s="36">
        <f t="shared" si="12"/>
        <v>46.97</v>
      </c>
      <c r="DK6" s="36">
        <f t="shared" si="12"/>
        <v>45.96</v>
      </c>
      <c r="DL6" s="36">
        <f t="shared" si="12"/>
        <v>47.41</v>
      </c>
      <c r="DM6" s="36">
        <f t="shared" si="12"/>
        <v>46.36</v>
      </c>
      <c r="DN6" s="36">
        <f t="shared" si="12"/>
        <v>47.37</v>
      </c>
      <c r="DO6" s="36">
        <f t="shared" si="12"/>
        <v>48.01</v>
      </c>
      <c r="DP6" s="36">
        <f t="shared" si="12"/>
        <v>48.01</v>
      </c>
      <c r="DQ6" s="36">
        <f t="shared" si="12"/>
        <v>48.86</v>
      </c>
      <c r="DR6" s="35" t="str">
        <f>IF(DR7="","",IF(DR7="-","【-】","【"&amp;SUBSTITUTE(TEXT(DR7,"#,##0.00"),"-","△")&amp;"】"))</f>
        <v>【48.85】</v>
      </c>
      <c r="DS6" s="36">
        <f>IF(DS7="",NA(),DS7)</f>
        <v>3.53</v>
      </c>
      <c r="DT6" s="36">
        <f t="shared" ref="DT6:EB6" si="13">IF(DT7="",NA(),DT7)</f>
        <v>3.6</v>
      </c>
      <c r="DU6" s="36">
        <f t="shared" si="13"/>
        <v>3.54</v>
      </c>
      <c r="DV6" s="36">
        <f t="shared" si="13"/>
        <v>3.54</v>
      </c>
      <c r="DW6" s="36">
        <f t="shared" si="13"/>
        <v>3.54</v>
      </c>
      <c r="DX6" s="36">
        <f t="shared" si="13"/>
        <v>13.57</v>
      </c>
      <c r="DY6" s="36">
        <f t="shared" si="13"/>
        <v>14.27</v>
      </c>
      <c r="DZ6" s="36">
        <f t="shared" si="13"/>
        <v>16.170000000000002</v>
      </c>
      <c r="EA6" s="36">
        <f t="shared" si="13"/>
        <v>16.600000000000001</v>
      </c>
      <c r="EB6" s="36">
        <f t="shared" si="13"/>
        <v>18.510000000000002</v>
      </c>
      <c r="EC6" s="35" t="str">
        <f>IF(EC7="","",IF(EC7="-","【-】","【"&amp;SUBSTITUTE(TEXT(EC7,"#,##0.00"),"-","△")&amp;"】"))</f>
        <v>【17.80】</v>
      </c>
      <c r="ED6" s="36">
        <f>IF(ED7="",NA(),ED7)</f>
        <v>1.06</v>
      </c>
      <c r="EE6" s="36">
        <f t="shared" ref="EE6:EM6" si="14">IF(EE7="",NA(),EE7)</f>
        <v>0.8</v>
      </c>
      <c r="EF6" s="36">
        <f t="shared" si="14"/>
        <v>0.92</v>
      </c>
      <c r="EG6" s="36">
        <f t="shared" si="14"/>
        <v>0.85</v>
      </c>
      <c r="EH6" s="36">
        <f t="shared" si="14"/>
        <v>0.42</v>
      </c>
      <c r="EI6" s="36">
        <f t="shared" si="14"/>
        <v>0.72</v>
      </c>
      <c r="EJ6" s="36">
        <f t="shared" si="14"/>
        <v>0.67</v>
      </c>
      <c r="EK6" s="36">
        <f t="shared" si="14"/>
        <v>0.67</v>
      </c>
      <c r="EL6" s="36">
        <f t="shared" si="14"/>
        <v>0.65</v>
      </c>
      <c r="EM6" s="36">
        <f t="shared" si="14"/>
        <v>0.7</v>
      </c>
      <c r="EN6" s="35" t="str">
        <f>IF(EN7="","",IF(EN7="-","【-】","【"&amp;SUBSTITUTE(TEXT(EN7,"#,##0.00"),"-","△")&amp;"】"))</f>
        <v>【0.70】</v>
      </c>
    </row>
    <row r="7" spans="1:144" s="37" customFormat="1" x14ac:dyDescent="0.2">
      <c r="A7" s="29"/>
      <c r="B7" s="38">
        <v>2018</v>
      </c>
      <c r="C7" s="38">
        <v>342025</v>
      </c>
      <c r="D7" s="38">
        <v>46</v>
      </c>
      <c r="E7" s="38">
        <v>1</v>
      </c>
      <c r="F7" s="38">
        <v>0</v>
      </c>
      <c r="G7" s="38">
        <v>1</v>
      </c>
      <c r="H7" s="38" t="s">
        <v>93</v>
      </c>
      <c r="I7" s="38" t="s">
        <v>94</v>
      </c>
      <c r="J7" s="38" t="s">
        <v>95</v>
      </c>
      <c r="K7" s="38" t="s">
        <v>96</v>
      </c>
      <c r="L7" s="38" t="s">
        <v>97</v>
      </c>
      <c r="M7" s="38" t="s">
        <v>98</v>
      </c>
      <c r="N7" s="39" t="s">
        <v>99</v>
      </c>
      <c r="O7" s="39">
        <v>55.08</v>
      </c>
      <c r="P7" s="39">
        <v>99.29</v>
      </c>
      <c r="Q7" s="39">
        <v>3715</v>
      </c>
      <c r="R7" s="39">
        <v>224922</v>
      </c>
      <c r="S7" s="39">
        <v>352.81</v>
      </c>
      <c r="T7" s="39">
        <v>637.52</v>
      </c>
      <c r="U7" s="39">
        <v>222099</v>
      </c>
      <c r="V7" s="39">
        <v>85.92</v>
      </c>
      <c r="W7" s="39">
        <v>2584.9499999999998</v>
      </c>
      <c r="X7" s="39">
        <v>101.08</v>
      </c>
      <c r="Y7" s="39">
        <v>107.14</v>
      </c>
      <c r="Z7" s="39">
        <v>105.7</v>
      </c>
      <c r="AA7" s="39">
        <v>107.64</v>
      </c>
      <c r="AB7" s="39">
        <v>99.92</v>
      </c>
      <c r="AC7" s="39">
        <v>114.43</v>
      </c>
      <c r="AD7" s="39">
        <v>114.08</v>
      </c>
      <c r="AE7" s="39">
        <v>115.36</v>
      </c>
      <c r="AF7" s="39">
        <v>113.95</v>
      </c>
      <c r="AG7" s="39">
        <v>112.62</v>
      </c>
      <c r="AH7" s="39">
        <v>112.83</v>
      </c>
      <c r="AI7" s="39">
        <v>0</v>
      </c>
      <c r="AJ7" s="39">
        <v>0</v>
      </c>
      <c r="AK7" s="39">
        <v>0</v>
      </c>
      <c r="AL7" s="39">
        <v>0</v>
      </c>
      <c r="AM7" s="39">
        <v>0</v>
      </c>
      <c r="AN7" s="39">
        <v>0.13</v>
      </c>
      <c r="AO7" s="39">
        <v>0</v>
      </c>
      <c r="AP7" s="39">
        <v>0</v>
      </c>
      <c r="AQ7" s="39">
        <v>0</v>
      </c>
      <c r="AR7" s="39">
        <v>0.75</v>
      </c>
      <c r="AS7" s="39">
        <v>1.05</v>
      </c>
      <c r="AT7" s="39">
        <v>103.9</v>
      </c>
      <c r="AU7" s="39">
        <v>121.22</v>
      </c>
      <c r="AV7" s="39">
        <v>136.41</v>
      </c>
      <c r="AW7" s="39">
        <v>131.46</v>
      </c>
      <c r="AX7" s="39">
        <v>126.51</v>
      </c>
      <c r="AY7" s="39">
        <v>289.8</v>
      </c>
      <c r="AZ7" s="39">
        <v>299.44</v>
      </c>
      <c r="BA7" s="39">
        <v>311.99</v>
      </c>
      <c r="BB7" s="39">
        <v>307.83</v>
      </c>
      <c r="BC7" s="39">
        <v>318.89</v>
      </c>
      <c r="BD7" s="39">
        <v>261.93</v>
      </c>
      <c r="BE7" s="39">
        <v>379.56</v>
      </c>
      <c r="BF7" s="39">
        <v>374.73</v>
      </c>
      <c r="BG7" s="39">
        <v>388.18</v>
      </c>
      <c r="BH7" s="39">
        <v>398.23</v>
      </c>
      <c r="BI7" s="39">
        <v>401.44</v>
      </c>
      <c r="BJ7" s="39">
        <v>301.99</v>
      </c>
      <c r="BK7" s="39">
        <v>298.08999999999997</v>
      </c>
      <c r="BL7" s="39">
        <v>291.77999999999997</v>
      </c>
      <c r="BM7" s="39">
        <v>295.44</v>
      </c>
      <c r="BN7" s="39">
        <v>290.07</v>
      </c>
      <c r="BO7" s="39">
        <v>270.45999999999998</v>
      </c>
      <c r="BP7" s="39">
        <v>94.87</v>
      </c>
      <c r="BQ7" s="39">
        <v>100.72</v>
      </c>
      <c r="BR7" s="39">
        <v>96.9</v>
      </c>
      <c r="BS7" s="39">
        <v>98.8</v>
      </c>
      <c r="BT7" s="39">
        <v>92.27</v>
      </c>
      <c r="BU7" s="39">
        <v>107.05</v>
      </c>
      <c r="BV7" s="39">
        <v>106.4</v>
      </c>
      <c r="BW7" s="39">
        <v>107.61</v>
      </c>
      <c r="BX7" s="39">
        <v>106.02</v>
      </c>
      <c r="BY7" s="39">
        <v>104.84</v>
      </c>
      <c r="BZ7" s="39">
        <v>103.91</v>
      </c>
      <c r="CA7" s="39">
        <v>213.75</v>
      </c>
      <c r="CB7" s="39">
        <v>214.3</v>
      </c>
      <c r="CC7" s="39">
        <v>222.78</v>
      </c>
      <c r="CD7" s="39">
        <v>218.98</v>
      </c>
      <c r="CE7" s="39">
        <v>230.48</v>
      </c>
      <c r="CF7" s="39">
        <v>155.09</v>
      </c>
      <c r="CG7" s="39">
        <v>156.29</v>
      </c>
      <c r="CH7" s="39">
        <v>155.69</v>
      </c>
      <c r="CI7" s="39">
        <v>158.6</v>
      </c>
      <c r="CJ7" s="39">
        <v>161.82</v>
      </c>
      <c r="CK7" s="39">
        <v>167.11</v>
      </c>
      <c r="CL7" s="39">
        <v>59.75</v>
      </c>
      <c r="CM7" s="39">
        <v>60</v>
      </c>
      <c r="CN7" s="39">
        <v>58.44</v>
      </c>
      <c r="CO7" s="39">
        <v>57.9</v>
      </c>
      <c r="CP7" s="39">
        <v>57.13</v>
      </c>
      <c r="CQ7" s="39">
        <v>61.61</v>
      </c>
      <c r="CR7" s="39">
        <v>62.34</v>
      </c>
      <c r="CS7" s="39">
        <v>62.46</v>
      </c>
      <c r="CT7" s="39">
        <v>62.88</v>
      </c>
      <c r="CU7" s="39">
        <v>62.32</v>
      </c>
      <c r="CV7" s="39">
        <v>60.27</v>
      </c>
      <c r="CW7" s="39">
        <v>91.13</v>
      </c>
      <c r="CX7" s="39">
        <v>89.54</v>
      </c>
      <c r="CY7" s="39">
        <v>91.72</v>
      </c>
      <c r="CZ7" s="39">
        <v>91.93</v>
      </c>
      <c r="DA7" s="39">
        <v>89.72</v>
      </c>
      <c r="DB7" s="39">
        <v>90.23</v>
      </c>
      <c r="DC7" s="39">
        <v>90.15</v>
      </c>
      <c r="DD7" s="39">
        <v>90.62</v>
      </c>
      <c r="DE7" s="39">
        <v>90.13</v>
      </c>
      <c r="DF7" s="39">
        <v>90.19</v>
      </c>
      <c r="DG7" s="39">
        <v>89.92</v>
      </c>
      <c r="DH7" s="39">
        <v>45.58</v>
      </c>
      <c r="DI7" s="39">
        <v>46.5</v>
      </c>
      <c r="DJ7" s="39">
        <v>46.97</v>
      </c>
      <c r="DK7" s="39">
        <v>45.96</v>
      </c>
      <c r="DL7" s="39">
        <v>47.41</v>
      </c>
      <c r="DM7" s="39">
        <v>46.36</v>
      </c>
      <c r="DN7" s="39">
        <v>47.37</v>
      </c>
      <c r="DO7" s="39">
        <v>48.01</v>
      </c>
      <c r="DP7" s="39">
        <v>48.01</v>
      </c>
      <c r="DQ7" s="39">
        <v>48.86</v>
      </c>
      <c r="DR7" s="39">
        <v>48.85</v>
      </c>
      <c r="DS7" s="39">
        <v>3.53</v>
      </c>
      <c r="DT7" s="39">
        <v>3.6</v>
      </c>
      <c r="DU7" s="39">
        <v>3.54</v>
      </c>
      <c r="DV7" s="39">
        <v>3.54</v>
      </c>
      <c r="DW7" s="39">
        <v>3.54</v>
      </c>
      <c r="DX7" s="39">
        <v>13.57</v>
      </c>
      <c r="DY7" s="39">
        <v>14.27</v>
      </c>
      <c r="DZ7" s="39">
        <v>16.170000000000002</v>
      </c>
      <c r="EA7" s="39">
        <v>16.600000000000001</v>
      </c>
      <c r="EB7" s="39">
        <v>18.510000000000002</v>
      </c>
      <c r="EC7" s="39">
        <v>17.8</v>
      </c>
      <c r="ED7" s="39">
        <v>1.06</v>
      </c>
      <c r="EE7" s="39">
        <v>0.8</v>
      </c>
      <c r="EF7" s="39">
        <v>0.92</v>
      </c>
      <c r="EG7" s="39">
        <v>0.85</v>
      </c>
      <c r="EH7" s="39">
        <v>0.42</v>
      </c>
      <c r="EI7" s="39">
        <v>0.72</v>
      </c>
      <c r="EJ7" s="39">
        <v>0.67</v>
      </c>
      <c r="EK7" s="39">
        <v>0.67</v>
      </c>
      <c r="EL7" s="39">
        <v>0.65</v>
      </c>
      <c r="EM7" s="39">
        <v>0.7</v>
      </c>
      <c r="EN7" s="39">
        <v>0.7</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広島県</cp:lastModifiedBy>
  <cp:lastPrinted>2020-02-04T02:09:36Z</cp:lastPrinted>
  <dcterms:created xsi:type="dcterms:W3CDTF">2019-12-05T04:25:11Z</dcterms:created>
  <dcterms:modified xsi:type="dcterms:W3CDTF">2020-03-30T05:22:47Z</dcterms:modified>
  <cp:category/>
</cp:coreProperties>
</file>