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QUTwe67CcvlnpMMX92aEu0EtUoWk5DJJpJSC8SfnbHP6Jgco1gJGS242vCFGRC7NBdB5AT8/qXcVyps6jnBMQ==" workbookSaltValue="Rv2v+3x8IWJvheUgUiTzZQ==" workbookSpinCount="100000" lockStructure="1"/>
  <bookViews>
    <workbookView xWindow="0" yWindow="0" windowWidth="288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<sst xmlns="http://schemas.openxmlformats.org/spreadsheetml/2006/main" count="220" uniqueCount="108">
  <si>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</si>
  <si>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</si>
  <si>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</si>
  <si>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</si>
  <si>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</si>
  <si>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</si>
  <si>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</si>
  <si>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</si>
  <si>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</si>
  <si>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</si>
  <si>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</si>
  <si>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</si>
  <si>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</si>
  <si>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</si>
  <si>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</si>
  <si>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</si>
  <si>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</si>
  <si>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</si>
  <si>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</si>
  <si>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</si>
  <si>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</si>
  <si>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</si>
  <si>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</si>
  <si>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</si>
  <si>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</si>
  <si>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</si>
  <si>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</si>
  <si>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</si>
  <si>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</si>
  <si>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</si>
  <si>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</si>
  <si>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</si>
  <si>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</si>
  <si>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</si>
  <si>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</si>
  <si>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</si>
  <si>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</si>
  <si>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</si>
  <si>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</si>
  <si>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</si>
  <si>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</si>
  <si>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</si>
  <si>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</si>
  <si>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</si>
  <si>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</si>
  <si>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</si>
  <si>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</si>
  <si>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</si>
  <si>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</si>
  <si>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</si>
  <si>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</si>
  <si>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</si>
  <si>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</si>
  <si>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</si>
  <si>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</si>
  <si>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</si>
  <si>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</si>
  <si>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</si>
  <si>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</si>
  <si>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</si>
  <si>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</si>
  <si>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</si>
  <si>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</si>
  <si>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</si>
  <si>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</si>
  <si>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</si>
  <si>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</si>
  <si>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</si>
  <si>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</si>
  <si>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</si>
  <si>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</si>
  <si>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</si>
  <si>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</si>
  <si>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</si>
  <si>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</si>
  <si>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</si>
  <si>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</si>
  <si>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</si>
  <si>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</si>
  <si>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</si>
  <si>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</si>
  <si>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</si>
  <si>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</si>
  <si>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</si>
  <si>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</si>
  <si>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</si>
  <si>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</si>
  <si>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</si>
  <si>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</si>
  <si>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</si>
  <si>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</si>
  <si>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</si>
  <si>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</si>
  <si>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竹原市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</si>
  <si>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</si>
  <si>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</si>
  <si>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</si>
  <si>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</si>
  <si>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</si>
  <si>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</si>
  <si>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</si>
  <si>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</si>
  <si>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</si>
  <si>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</si>
  <si>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</si>
  <si>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経常収支比率は100％以上で，単年度収支は黒字を維持している。平成２８年度に料金改定を行い，今後の更新投資等に充てる財源を確保している。
　累積欠損金は引き続き発生していない。
　流動比率は100％以上を継続している。
　企業債残高対給水収益比率は，企業債発行を抑制し，平均値を大きく下回っている。
　料金回収率は100％を上回っており，適切な料金収入の確保に努めている。
　施設利用率は平均値を上回っているが，水需要の減少により，今後も減少が見込まれる。
　有収率は，平成30年7月豪雨の際に水道管が多数被災し漏水したことが低下の要因となった。引き続き，老朽管の更新など漏水対策を進め，さらに上げていく必要がある。</t>
    <rPh sb="236" eb="238">
      <t>ヘイセイ</t>
    </rPh>
    <rPh sb="240" eb="241">
      <t>ネン</t>
    </rPh>
    <rPh sb="242" eb="243">
      <t>ガツ</t>
    </rPh>
    <rPh sb="243" eb="245">
      <t>ゴウウ</t>
    </rPh>
    <rPh sb="246" eb="247">
      <t>サイ</t>
    </rPh>
    <rPh sb="248" eb="251">
      <t>スイドウカン</t>
    </rPh>
    <rPh sb="252" eb="254">
      <t>タスウ</t>
    </rPh>
    <rPh sb="254" eb="256">
      <t>ヒサイ</t>
    </rPh>
    <rPh sb="257" eb="259">
      <t>ロウスイ</t>
    </rPh>
    <rPh sb="264" eb="266">
      <t>テイカ</t>
    </rPh>
    <rPh sb="267" eb="269">
      <t>ヨウイン</t>
    </rPh>
    <rPh sb="274" eb="275">
      <t>ヒ</t>
    </rPh>
    <rPh sb="276" eb="277">
      <t>ツヅ</t>
    </rPh>
    <phoneticPr fontId="4"/>
  </si>
  <si>
    <t>　人口減少に伴い給水収益の減少が見込まれる中，老朽化が進む水道施設の更新や，災害に強い施設にするための耐震化対策などを計画的に進めていく必要があり，水道事業経営はますます厳しくなるものと想定される。
　今後は，平成２８年度に策定した竹原市水道事業経営戦略に定めた収支契約や中長期整備方針の見直しを行ったうえで，計画的に管路や施設の更新・耐震化などを進めていき，水の安定供給を図っていく。</t>
    <rPh sb="1" eb="3">
      <t>ジンコウ</t>
    </rPh>
    <rPh sb="3" eb="5">
      <t>ゲンショウ</t>
    </rPh>
    <rPh sb="6" eb="7">
      <t>トモナ</t>
    </rPh>
    <rPh sb="8" eb="10">
      <t>キュウスイ</t>
    </rPh>
    <rPh sb="10" eb="12">
      <t>シュウエキ</t>
    </rPh>
    <rPh sb="13" eb="15">
      <t>ゲンショウ</t>
    </rPh>
    <rPh sb="16" eb="18">
      <t>ミコ</t>
    </rPh>
    <rPh sb="21" eb="22">
      <t>ナカ</t>
    </rPh>
    <rPh sb="23" eb="26">
      <t>ロウキュウカ</t>
    </rPh>
    <rPh sb="27" eb="28">
      <t>スス</t>
    </rPh>
    <rPh sb="29" eb="31">
      <t>スイドウ</t>
    </rPh>
    <rPh sb="31" eb="33">
      <t>シセツ</t>
    </rPh>
    <rPh sb="34" eb="36">
      <t>コウシン</t>
    </rPh>
    <rPh sb="38" eb="40">
      <t>サイガイ</t>
    </rPh>
    <rPh sb="41" eb="42">
      <t>ツヨ</t>
    </rPh>
    <rPh sb="43" eb="45">
      <t>シセツ</t>
    </rPh>
    <rPh sb="51" eb="54">
      <t>タイシンカ</t>
    </rPh>
    <rPh sb="54" eb="56">
      <t>タイサク</t>
    </rPh>
    <rPh sb="59" eb="62">
      <t>ケイカクテキ</t>
    </rPh>
    <rPh sb="63" eb="64">
      <t>スス</t>
    </rPh>
    <rPh sb="68" eb="70">
      <t>ヒツヨウ</t>
    </rPh>
    <rPh sb="74" eb="76">
      <t>スイドウ</t>
    </rPh>
    <rPh sb="76" eb="78">
      <t>ジギョウ</t>
    </rPh>
    <rPh sb="78" eb="80">
      <t>ケイエイ</t>
    </rPh>
    <rPh sb="85" eb="86">
      <t>キビ</t>
    </rPh>
    <rPh sb="93" eb="95">
      <t>ソウテイ</t>
    </rPh>
    <rPh sb="101" eb="103">
      <t>コンゴ</t>
    </rPh>
    <rPh sb="105" eb="107">
      <t>ヘイセイ</t>
    </rPh>
    <rPh sb="109" eb="111">
      <t>ネンド</t>
    </rPh>
    <rPh sb="112" eb="114">
      <t>サクテイ</t>
    </rPh>
    <rPh sb="116" eb="119">
      <t>タケハラシ</t>
    </rPh>
    <rPh sb="119" eb="121">
      <t>スイドウ</t>
    </rPh>
    <rPh sb="121" eb="123">
      <t>ジギョウ</t>
    </rPh>
    <rPh sb="123" eb="125">
      <t>ケイエイ</t>
    </rPh>
    <rPh sb="125" eb="127">
      <t>センリャク</t>
    </rPh>
    <rPh sb="128" eb="129">
      <t>サダ</t>
    </rPh>
    <rPh sb="131" eb="133">
      <t>シュウシ</t>
    </rPh>
    <rPh sb="133" eb="135">
      <t>ケイヤク</t>
    </rPh>
    <rPh sb="136" eb="139">
      <t>チュウチョウキ</t>
    </rPh>
    <rPh sb="139" eb="141">
      <t>セイビ</t>
    </rPh>
    <rPh sb="141" eb="143">
      <t>ホウシン</t>
    </rPh>
    <rPh sb="144" eb="146">
      <t>ミナオ</t>
    </rPh>
    <rPh sb="148" eb="149">
      <t>オコナ</t>
    </rPh>
    <rPh sb="155" eb="158">
      <t>ケイカクテキ</t>
    </rPh>
    <rPh sb="159" eb="161">
      <t>カンロ</t>
    </rPh>
    <rPh sb="162" eb="164">
      <t>シセツ</t>
    </rPh>
    <rPh sb="165" eb="167">
      <t>コウシン</t>
    </rPh>
    <rPh sb="168" eb="171">
      <t>タイシンカ</t>
    </rPh>
    <rPh sb="174" eb="175">
      <t>スス</t>
    </rPh>
    <rPh sb="180" eb="181">
      <t>ミズ</t>
    </rPh>
    <rPh sb="182" eb="184">
      <t>アンテイ</t>
    </rPh>
    <rPh sb="184" eb="186">
      <t>キョウキュウ</t>
    </rPh>
    <rPh sb="187" eb="188">
      <t>ハカ</t>
    </rPh>
    <phoneticPr fontId="4"/>
  </si>
  <si>
    <t>　有形固定資産減価償却率は平均値を上回っている。昭和５９年から平成３年にかけ集中的に整備した水道管路や施設が一斉に耐用年数を迎え，今後も上昇傾向が見込まれる。
　管路経年化率は平均値と比べ高い状況にあり，水道施設及び管路の老朽化に対する更新投資が追い付いていない状況である。
　平成30年度は災害復旧を優先したことから，工事を計画どおり執行することができず，管路更新率は低下した。
　今後も計画的に管路更新を進めるとともに，更新ペースを上げる必要がある。</t>
    <rPh sb="1" eb="3">
      <t>ユウケイ</t>
    </rPh>
    <rPh sb="3" eb="5">
      <t>コテイ</t>
    </rPh>
    <rPh sb="5" eb="7">
      <t>シサン</t>
    </rPh>
    <rPh sb="7" eb="9">
      <t>ゲンカ</t>
    </rPh>
    <rPh sb="9" eb="11">
      <t>ショウキャク</t>
    </rPh>
    <rPh sb="11" eb="12">
      <t>リツ</t>
    </rPh>
    <rPh sb="13" eb="16">
      <t>ヘイキンチ</t>
    </rPh>
    <rPh sb="17" eb="19">
      <t>ウワマワ</t>
    </rPh>
    <rPh sb="24" eb="26">
      <t>ショウワ</t>
    </rPh>
    <rPh sb="28" eb="29">
      <t>ネン</t>
    </rPh>
    <rPh sb="31" eb="33">
      <t>ヘイセイ</t>
    </rPh>
    <rPh sb="34" eb="35">
      <t>ネン</t>
    </rPh>
    <rPh sb="38" eb="41">
      <t>シュウチュウテキ</t>
    </rPh>
    <rPh sb="42" eb="44">
      <t>セイビ</t>
    </rPh>
    <rPh sb="46" eb="48">
      <t>スイドウ</t>
    </rPh>
    <rPh sb="48" eb="50">
      <t>カンロ</t>
    </rPh>
    <rPh sb="51" eb="53">
      <t>シセツ</t>
    </rPh>
    <rPh sb="54" eb="56">
      <t>イッセイ</t>
    </rPh>
    <rPh sb="57" eb="59">
      <t>タイヨウ</t>
    </rPh>
    <rPh sb="59" eb="61">
      <t>ネンスウ</t>
    </rPh>
    <rPh sb="62" eb="63">
      <t>ムカ</t>
    </rPh>
    <rPh sb="65" eb="67">
      <t>コンゴ</t>
    </rPh>
    <rPh sb="68" eb="70">
      <t>ジョウショウ</t>
    </rPh>
    <rPh sb="70" eb="72">
      <t>ケイコウ</t>
    </rPh>
    <rPh sb="73" eb="75">
      <t>ミコ</t>
    </rPh>
    <rPh sb="81" eb="83">
      <t>カンロ</t>
    </rPh>
    <rPh sb="83" eb="86">
      <t>ケイネンカ</t>
    </rPh>
    <rPh sb="86" eb="87">
      <t>リツ</t>
    </rPh>
    <rPh sb="88" eb="91">
      <t>ヘイキンチ</t>
    </rPh>
    <rPh sb="92" eb="93">
      <t>クラ</t>
    </rPh>
    <rPh sb="94" eb="95">
      <t>タカ</t>
    </rPh>
    <rPh sb="96" eb="98">
      <t>ジョウキョウ</t>
    </rPh>
    <rPh sb="102" eb="104">
      <t>スイドウ</t>
    </rPh>
    <rPh sb="104" eb="106">
      <t>シセツ</t>
    </rPh>
    <rPh sb="106" eb="107">
      <t>オヨ</t>
    </rPh>
    <rPh sb="108" eb="110">
      <t>カンロ</t>
    </rPh>
    <rPh sb="111" eb="114">
      <t>ロウキュウカ</t>
    </rPh>
    <rPh sb="115" eb="116">
      <t>タイ</t>
    </rPh>
    <rPh sb="118" eb="120">
      <t>コウシン</t>
    </rPh>
    <rPh sb="120" eb="122">
      <t>トウシ</t>
    </rPh>
    <rPh sb="123" eb="124">
      <t>オ</t>
    </rPh>
    <rPh sb="125" eb="126">
      <t>ツ</t>
    </rPh>
    <rPh sb="131" eb="133">
      <t>ジョウキョウ</t>
    </rPh>
    <rPh sb="139" eb="141">
      <t>ヘイセイ</t>
    </rPh>
    <rPh sb="143" eb="145">
      <t>ネンド</t>
    </rPh>
    <rPh sb="146" eb="148">
      <t>サイガイ</t>
    </rPh>
    <rPh sb="148" eb="150">
      <t>フッキュウ</t>
    </rPh>
    <rPh sb="151" eb="153">
      <t>ユウセン</t>
    </rPh>
    <rPh sb="160" eb="162">
      <t>コウジ</t>
    </rPh>
    <rPh sb="163" eb="165">
      <t>ケイカク</t>
    </rPh>
    <rPh sb="168" eb="170">
      <t>シッコウ</t>
    </rPh>
    <rPh sb="179" eb="181">
      <t>カンロ</t>
    </rPh>
    <rPh sb="181" eb="183">
      <t>コウシン</t>
    </rPh>
    <rPh sb="183" eb="184">
      <t>リツ</t>
    </rPh>
    <rPh sb="185" eb="187">
      <t>テイカ</t>
    </rPh>
    <rPh sb="192" eb="194">
      <t>コンゴ</t>
    </rPh>
    <rPh sb="195" eb="198">
      <t>ケイカクテキ</t>
    </rPh>
    <rPh sb="199" eb="201">
      <t>カンロ</t>
    </rPh>
    <rPh sb="201" eb="203">
      <t>コウシン</t>
    </rPh>
    <rPh sb="204" eb="205">
      <t>スス</t>
    </rPh>
    <rPh sb="212" eb="214">
      <t>コウシン</t>
    </rPh>
    <rPh sb="218" eb="219">
      <t>ア</t>
    </rPh>
    <rPh sb="221" eb="2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</si>
</sst>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0.92</c:v>
                </c:pt>
                <c:pt idx="1">
                  <c:v>0.65</c:v>
                </c:pt>
                <c:pt idx="2">
                  <c:v>0.37</c:v>
                </c:pt>
                <c:pt idx="3">
                  <c:v>1.1399999999999999</c:v>
                </c:pt>
                <c:pt idx="4">
                  <c:v>0.56000000000000005</c:v>
                </c:pt>
              </c:numCache>
            </c:numRef>
          </c:val>
          <c:extLst xmlns:c16r2="http://schemas.microsoft.com/office/drawing/2015/06/chart">
            <c:ext xmlns:c16="http://schemas.microsoft.com/office/drawing/2014/chart" uri="{C3380CC4-5D6E-409C-BE32-E72D297353CC}">
              <c16:uniqueId val="{00000000-17C1-42DA-A11B-28AB578C5F08}"/>
            </c:ext>
          </c:extLst>
        </c:ser>
        <c:dLbls>
          <c:showLegendKey val="0"/>
          <c:showVal val="0"/>
          <c:showCatName val="0"/>
          <c:showSerName val="0"/>
          <c:showPercent val="0"/>
          <c:showBubbleSize val="0"/>
        </c:dLbls>
        <c:gapWidth val="150"/>
        <c:axId val="224865664"/>
        <c:axId val="22486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17C1-42DA-A11B-28AB578C5F08}"/>
            </c:ext>
          </c:extLst>
        </c:ser>
        <c:dLbls>
          <c:showLegendKey val="0"/>
          <c:showVal val="0"/>
          <c:showCatName val="0"/>
          <c:showSerName val="0"/>
          <c:showPercent val="0"/>
          <c:showBubbleSize val="0"/>
        </c:dLbls>
        <c:marker val="1"/>
        <c:smooth val="0"/>
        <c:axId val="224865664"/>
        <c:axId val="224867840"/>
      </c:lineChart>
      <c:dateAx>
        <c:axId val="224865664"/>
        <c:scaling>
          <c:orientation val="minMax"/>
        </c:scaling>
        <c:delete val="1"/>
        <c:axPos val="b"/>
        <c:numFmt formatCode="ge" sourceLinked="1"/>
        <c:majorTickMark val="none"/>
        <c:minorTickMark val="none"/>
        <c:tickLblPos val="none"/>
        <c:crossAx val="224867840"/>
        <c:crosses val="autoZero"/>
        <c:auto val="1"/>
        <c:lblOffset val="100"/>
        <c:baseTimeUnit val="years"/>
      </c:dateAx>
      <c:valAx>
        <c:axId val="2248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8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83.22</c:v>
                </c:pt>
                <c:pt idx="1">
                  <c:v>70.73</c:v>
                </c:pt>
                <c:pt idx="2">
                  <c:v>67.56</c:v>
                </c:pt>
                <c:pt idx="3">
                  <c:v>67.5</c:v>
                </c:pt>
                <c:pt idx="4">
                  <c:v>63.02</c:v>
                </c:pt>
              </c:numCache>
            </c:numRef>
          </c:val>
          <c:extLst xmlns:c16r2="http://schemas.microsoft.com/office/drawing/2015/06/chart">
            <c:ext xmlns:c16="http://schemas.microsoft.com/office/drawing/2014/chart" uri="{C3380CC4-5D6E-409C-BE32-E72D297353CC}">
              <c16:uniqueId val="{00000000-353D-425F-B7D6-63D1D0F30035}"/>
            </c:ext>
          </c:extLst>
        </c:ser>
        <c:dLbls>
          <c:showLegendKey val="0"/>
          <c:showVal val="0"/>
          <c:showCatName val="0"/>
          <c:showSerName val="0"/>
          <c:showPercent val="0"/>
          <c:showBubbleSize val="0"/>
        </c:dLbls>
        <c:gapWidth val="150"/>
        <c:axId val="225439104"/>
        <c:axId val="22544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353D-425F-B7D6-63D1D0F30035}"/>
            </c:ext>
          </c:extLst>
        </c:ser>
        <c:dLbls>
          <c:showLegendKey val="0"/>
          <c:showVal val="0"/>
          <c:showCatName val="0"/>
          <c:showSerName val="0"/>
          <c:showPercent val="0"/>
          <c:showBubbleSize val="0"/>
        </c:dLbls>
        <c:marker val="1"/>
        <c:smooth val="0"/>
        <c:axId val="225439104"/>
        <c:axId val="225441280"/>
      </c:lineChart>
      <c:dateAx>
        <c:axId val="225439104"/>
        <c:scaling>
          <c:orientation val="minMax"/>
        </c:scaling>
        <c:delete val="1"/>
        <c:axPos val="b"/>
        <c:numFmt formatCode="ge" sourceLinked="1"/>
        <c:majorTickMark val="none"/>
        <c:minorTickMark val="none"/>
        <c:tickLblPos val="none"/>
        <c:crossAx val="225441280"/>
        <c:crosses val="autoZero"/>
        <c:auto val="1"/>
        <c:lblOffset val="100"/>
        <c:baseTimeUnit val="years"/>
      </c:dateAx>
      <c:valAx>
        <c:axId val="22544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86.57</c:v>
                </c:pt>
                <c:pt idx="1">
                  <c:v>88.26</c:v>
                </c:pt>
                <c:pt idx="2">
                  <c:v>85.46</c:v>
                </c:pt>
                <c:pt idx="3">
                  <c:v>86.54</c:v>
                </c:pt>
                <c:pt idx="4">
                  <c:v>84.9</c:v>
                </c:pt>
              </c:numCache>
            </c:numRef>
          </c:val>
          <c:extLst xmlns:c16r2="http://schemas.microsoft.com/office/drawing/2015/06/chart">
            <c:ext xmlns:c16="http://schemas.microsoft.com/office/drawing/2014/chart" uri="{C3380CC4-5D6E-409C-BE32-E72D297353CC}">
              <c16:uniqueId val="{00000000-B18E-4070-9DCE-61F9D2B48EED}"/>
            </c:ext>
          </c:extLst>
        </c:ser>
        <c:dLbls>
          <c:showLegendKey val="0"/>
          <c:showVal val="0"/>
          <c:showCatName val="0"/>
          <c:showSerName val="0"/>
          <c:showPercent val="0"/>
          <c:showBubbleSize val="0"/>
        </c:dLbls>
        <c:gapWidth val="150"/>
        <c:axId val="225558528"/>
        <c:axId val="22556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B18E-4070-9DCE-61F9D2B48EED}"/>
            </c:ext>
          </c:extLst>
        </c:ser>
        <c:dLbls>
          <c:showLegendKey val="0"/>
          <c:showVal val="0"/>
          <c:showCatName val="0"/>
          <c:showSerName val="0"/>
          <c:showPercent val="0"/>
          <c:showBubbleSize val="0"/>
        </c:dLbls>
        <c:marker val="1"/>
        <c:smooth val="0"/>
        <c:axId val="225558528"/>
        <c:axId val="225560448"/>
      </c:lineChart>
      <c:dateAx>
        <c:axId val="225558528"/>
        <c:scaling>
          <c:orientation val="minMax"/>
        </c:scaling>
        <c:delete val="1"/>
        <c:axPos val="b"/>
        <c:numFmt formatCode="ge" sourceLinked="1"/>
        <c:majorTickMark val="none"/>
        <c:minorTickMark val="none"/>
        <c:tickLblPos val="none"/>
        <c:crossAx val="225560448"/>
        <c:crosses val="autoZero"/>
        <c:auto val="1"/>
        <c:lblOffset val="100"/>
        <c:baseTimeUnit val="years"/>
      </c:dateAx>
      <c:valAx>
        <c:axId val="2255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5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106.94</c:v>
                </c:pt>
                <c:pt idx="1">
                  <c:v>116.23</c:v>
                </c:pt>
                <c:pt idx="2">
                  <c:v>114.62</c:v>
                </c:pt>
                <c:pt idx="3">
                  <c:v>135.74</c:v>
                </c:pt>
                <c:pt idx="4">
                  <c:v>118.94</c:v>
                </c:pt>
              </c:numCache>
            </c:numRef>
          </c:val>
          <c:extLst xmlns:c16r2="http://schemas.microsoft.com/office/drawing/2015/06/chart">
            <c:ext xmlns:c16="http://schemas.microsoft.com/office/drawing/2014/chart" uri="{C3380CC4-5D6E-409C-BE32-E72D297353CC}">
              <c16:uniqueId val="{00000000-671C-45A4-9106-4B8496F249AC}"/>
            </c:ext>
          </c:extLst>
        </c:ser>
        <c:dLbls>
          <c:showLegendKey val="0"/>
          <c:showVal val="0"/>
          <c:showCatName val="0"/>
          <c:showSerName val="0"/>
          <c:showPercent val="0"/>
          <c:showBubbleSize val="0"/>
        </c:dLbls>
        <c:gapWidth val="150"/>
        <c:axId val="224911360"/>
        <c:axId val="22491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671C-45A4-9106-4B8496F249AC}"/>
            </c:ext>
          </c:extLst>
        </c:ser>
        <c:dLbls>
          <c:showLegendKey val="0"/>
          <c:showVal val="0"/>
          <c:showCatName val="0"/>
          <c:showSerName val="0"/>
          <c:showPercent val="0"/>
          <c:showBubbleSize val="0"/>
        </c:dLbls>
        <c:marker val="1"/>
        <c:smooth val="0"/>
        <c:axId val="224911360"/>
        <c:axId val="224913280"/>
      </c:lineChart>
      <c:dateAx>
        <c:axId val="224911360"/>
        <c:scaling>
          <c:orientation val="minMax"/>
        </c:scaling>
        <c:delete val="1"/>
        <c:axPos val="b"/>
        <c:numFmt formatCode="ge" sourceLinked="1"/>
        <c:majorTickMark val="none"/>
        <c:minorTickMark val="none"/>
        <c:tickLblPos val="none"/>
        <c:crossAx val="224913280"/>
        <c:crosses val="autoZero"/>
        <c:auto val="1"/>
        <c:lblOffset val="100"/>
        <c:baseTimeUnit val="years"/>
      </c:dateAx>
      <c:valAx>
        <c:axId val="224913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9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56.86</c:v>
                </c:pt>
                <c:pt idx="1">
                  <c:v>58.22</c:v>
                </c:pt>
                <c:pt idx="2">
                  <c:v>59.86</c:v>
                </c:pt>
                <c:pt idx="3">
                  <c:v>60.6</c:v>
                </c:pt>
                <c:pt idx="4">
                  <c:v>61.61</c:v>
                </c:pt>
              </c:numCache>
            </c:numRef>
          </c:val>
          <c:extLst xmlns:c16r2="http://schemas.microsoft.com/office/drawing/2015/06/chart">
            <c:ext xmlns:c16="http://schemas.microsoft.com/office/drawing/2014/chart" uri="{C3380CC4-5D6E-409C-BE32-E72D297353CC}">
              <c16:uniqueId val="{00000000-3D8F-4799-9F60-3A6F0A5E1381}"/>
            </c:ext>
          </c:extLst>
        </c:ser>
        <c:dLbls>
          <c:showLegendKey val="0"/>
          <c:showVal val="0"/>
          <c:showCatName val="0"/>
          <c:showSerName val="0"/>
          <c:showPercent val="0"/>
          <c:showBubbleSize val="0"/>
        </c:dLbls>
        <c:gapWidth val="150"/>
        <c:axId val="225096064"/>
        <c:axId val="22509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3D8F-4799-9F60-3A6F0A5E1381}"/>
            </c:ext>
          </c:extLst>
        </c:ser>
        <c:dLbls>
          <c:showLegendKey val="0"/>
          <c:showVal val="0"/>
          <c:showCatName val="0"/>
          <c:showSerName val="0"/>
          <c:showPercent val="0"/>
          <c:showBubbleSize val="0"/>
        </c:dLbls>
        <c:marker val="1"/>
        <c:smooth val="0"/>
        <c:axId val="225096064"/>
        <c:axId val="225097984"/>
      </c:lineChart>
      <c:dateAx>
        <c:axId val="225096064"/>
        <c:scaling>
          <c:orientation val="minMax"/>
        </c:scaling>
        <c:delete val="1"/>
        <c:axPos val="b"/>
        <c:numFmt formatCode="ge" sourceLinked="1"/>
        <c:majorTickMark val="none"/>
        <c:minorTickMark val="none"/>
        <c:tickLblPos val="none"/>
        <c:crossAx val="225097984"/>
        <c:crosses val="autoZero"/>
        <c:auto val="1"/>
        <c:lblOffset val="100"/>
        <c:baseTimeUnit val="years"/>
      </c:dateAx>
      <c:valAx>
        <c:axId val="22509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0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34.08</c:v>
                </c:pt>
                <c:pt idx="1">
                  <c:v>34.39</c:v>
                </c:pt>
                <c:pt idx="2">
                  <c:v>35.03</c:v>
                </c:pt>
                <c:pt idx="3">
                  <c:v>35.18</c:v>
                </c:pt>
                <c:pt idx="4">
                  <c:v>34.380000000000003</c:v>
                </c:pt>
              </c:numCache>
            </c:numRef>
          </c:val>
          <c:extLst xmlns:c16r2="http://schemas.microsoft.com/office/drawing/2015/06/chart">
            <c:ext xmlns:c16="http://schemas.microsoft.com/office/drawing/2014/chart" uri="{C3380CC4-5D6E-409C-BE32-E72D297353CC}">
              <c16:uniqueId val="{00000000-8394-4120-9EA4-71D9E993728F}"/>
            </c:ext>
          </c:extLst>
        </c:ser>
        <c:dLbls>
          <c:showLegendKey val="0"/>
          <c:showVal val="0"/>
          <c:showCatName val="0"/>
          <c:showSerName val="0"/>
          <c:showPercent val="0"/>
          <c:showBubbleSize val="0"/>
        </c:dLbls>
        <c:gapWidth val="150"/>
        <c:axId val="225460992"/>
        <c:axId val="22546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8394-4120-9EA4-71D9E993728F}"/>
            </c:ext>
          </c:extLst>
        </c:ser>
        <c:dLbls>
          <c:showLegendKey val="0"/>
          <c:showVal val="0"/>
          <c:showCatName val="0"/>
          <c:showSerName val="0"/>
          <c:showPercent val="0"/>
          <c:showBubbleSize val="0"/>
        </c:dLbls>
        <c:marker val="1"/>
        <c:smooth val="0"/>
        <c:axId val="225460992"/>
        <c:axId val="225462912"/>
      </c:lineChart>
      <c:dateAx>
        <c:axId val="225460992"/>
        <c:scaling>
          <c:orientation val="minMax"/>
        </c:scaling>
        <c:delete val="1"/>
        <c:axPos val="b"/>
        <c:numFmt formatCode="ge" sourceLinked="1"/>
        <c:majorTickMark val="none"/>
        <c:minorTickMark val="none"/>
        <c:tickLblPos val="none"/>
        <c:crossAx val="225462912"/>
        <c:crosses val="autoZero"/>
        <c:auto val="1"/>
        <c:lblOffset val="100"/>
        <c:baseTimeUnit val="years"/>
      </c:dateAx>
      <c:valAx>
        <c:axId val="22546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6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01-4DC0-AB01-15ACFAC8E169}"/>
            </c:ext>
          </c:extLst>
        </c:ser>
        <c:dLbls>
          <c:showLegendKey val="0"/>
          <c:showVal val="0"/>
          <c:showCatName val="0"/>
          <c:showSerName val="0"/>
          <c:showPercent val="0"/>
          <c:showBubbleSize val="0"/>
        </c:dLbls>
        <c:gapWidth val="150"/>
        <c:axId val="225183232"/>
        <c:axId val="22518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B801-4DC0-AB01-15ACFAC8E169}"/>
            </c:ext>
          </c:extLst>
        </c:ser>
        <c:dLbls>
          <c:showLegendKey val="0"/>
          <c:showVal val="0"/>
          <c:showCatName val="0"/>
          <c:showSerName val="0"/>
          <c:showPercent val="0"/>
          <c:showBubbleSize val="0"/>
        </c:dLbls>
        <c:marker val="1"/>
        <c:smooth val="0"/>
        <c:axId val="225183232"/>
        <c:axId val="225185152"/>
      </c:lineChart>
      <c:dateAx>
        <c:axId val="225183232"/>
        <c:scaling>
          <c:orientation val="minMax"/>
        </c:scaling>
        <c:delete val="1"/>
        <c:axPos val="b"/>
        <c:numFmt formatCode="ge" sourceLinked="1"/>
        <c:majorTickMark val="none"/>
        <c:minorTickMark val="none"/>
        <c:tickLblPos val="none"/>
        <c:crossAx val="225185152"/>
        <c:crosses val="autoZero"/>
        <c:auto val="1"/>
        <c:lblOffset val="100"/>
        <c:baseTimeUnit val="years"/>
      </c:dateAx>
      <c:valAx>
        <c:axId val="225185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1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324.16000000000003</c:v>
                </c:pt>
                <c:pt idx="1">
                  <c:v>373.62</c:v>
                </c:pt>
                <c:pt idx="2">
                  <c:v>390.4</c:v>
                </c:pt>
                <c:pt idx="3">
                  <c:v>415.62</c:v>
                </c:pt>
                <c:pt idx="4">
                  <c:v>522.63</c:v>
                </c:pt>
              </c:numCache>
            </c:numRef>
          </c:val>
          <c:extLst xmlns:c16r2="http://schemas.microsoft.com/office/drawing/2015/06/chart">
            <c:ext xmlns:c16="http://schemas.microsoft.com/office/drawing/2014/chart" uri="{C3380CC4-5D6E-409C-BE32-E72D297353CC}">
              <c16:uniqueId val="{00000000-F930-4F2B-8FDB-FCBCAAF82B1F}"/>
            </c:ext>
          </c:extLst>
        </c:ser>
        <c:dLbls>
          <c:showLegendKey val="0"/>
          <c:showVal val="0"/>
          <c:showCatName val="0"/>
          <c:showSerName val="0"/>
          <c:showPercent val="0"/>
          <c:showBubbleSize val="0"/>
        </c:dLbls>
        <c:gapWidth val="150"/>
        <c:axId val="225220480"/>
        <c:axId val="22523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F930-4F2B-8FDB-FCBCAAF82B1F}"/>
            </c:ext>
          </c:extLst>
        </c:ser>
        <c:dLbls>
          <c:showLegendKey val="0"/>
          <c:showVal val="0"/>
          <c:showCatName val="0"/>
          <c:showSerName val="0"/>
          <c:showPercent val="0"/>
          <c:showBubbleSize val="0"/>
        </c:dLbls>
        <c:marker val="1"/>
        <c:smooth val="0"/>
        <c:axId val="225220480"/>
        <c:axId val="225230848"/>
      </c:lineChart>
      <c:dateAx>
        <c:axId val="225220480"/>
        <c:scaling>
          <c:orientation val="minMax"/>
        </c:scaling>
        <c:delete val="1"/>
        <c:axPos val="b"/>
        <c:numFmt formatCode="ge" sourceLinked="1"/>
        <c:majorTickMark val="none"/>
        <c:minorTickMark val="none"/>
        <c:tickLblPos val="none"/>
        <c:crossAx val="225230848"/>
        <c:crosses val="autoZero"/>
        <c:auto val="1"/>
        <c:lblOffset val="100"/>
        <c:baseTimeUnit val="years"/>
      </c:dateAx>
      <c:valAx>
        <c:axId val="22523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2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111.19</c:v>
                </c:pt>
                <c:pt idx="1">
                  <c:v>91.74</c:v>
                </c:pt>
                <c:pt idx="2">
                  <c:v>77.66</c:v>
                </c:pt>
                <c:pt idx="3">
                  <c:v>59.72</c:v>
                </c:pt>
                <c:pt idx="4">
                  <c:v>56.16</c:v>
                </c:pt>
              </c:numCache>
            </c:numRef>
          </c:val>
          <c:extLst xmlns:c16r2="http://schemas.microsoft.com/office/drawing/2015/06/chart">
            <c:ext xmlns:c16="http://schemas.microsoft.com/office/drawing/2014/chart" uri="{C3380CC4-5D6E-409C-BE32-E72D297353CC}">
              <c16:uniqueId val="{00000000-88C9-475A-8B96-BD45B28F5A3B}"/>
            </c:ext>
          </c:extLst>
        </c:ser>
        <c:dLbls>
          <c:showLegendKey val="0"/>
          <c:showVal val="0"/>
          <c:showCatName val="0"/>
          <c:showSerName val="0"/>
          <c:showPercent val="0"/>
          <c:showBubbleSize val="0"/>
        </c:dLbls>
        <c:gapWidth val="150"/>
        <c:axId val="225282304"/>
        <c:axId val="22528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88C9-475A-8B96-BD45B28F5A3B}"/>
            </c:ext>
          </c:extLst>
        </c:ser>
        <c:dLbls>
          <c:showLegendKey val="0"/>
          <c:showVal val="0"/>
          <c:showCatName val="0"/>
          <c:showSerName val="0"/>
          <c:showPercent val="0"/>
          <c:showBubbleSize val="0"/>
        </c:dLbls>
        <c:marker val="1"/>
        <c:smooth val="0"/>
        <c:axId val="225282304"/>
        <c:axId val="225284480"/>
      </c:lineChart>
      <c:dateAx>
        <c:axId val="225282304"/>
        <c:scaling>
          <c:orientation val="minMax"/>
        </c:scaling>
        <c:delete val="1"/>
        <c:axPos val="b"/>
        <c:numFmt formatCode="ge" sourceLinked="1"/>
        <c:majorTickMark val="none"/>
        <c:minorTickMark val="none"/>
        <c:tickLblPos val="none"/>
        <c:crossAx val="225284480"/>
        <c:crosses val="autoZero"/>
        <c:auto val="1"/>
        <c:lblOffset val="100"/>
        <c:baseTimeUnit val="years"/>
      </c:dateAx>
      <c:valAx>
        <c:axId val="225284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28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104.21</c:v>
                </c:pt>
                <c:pt idx="1">
                  <c:v>113.79</c:v>
                </c:pt>
                <c:pt idx="2">
                  <c:v>112.88</c:v>
                </c:pt>
                <c:pt idx="3">
                  <c:v>134.82</c:v>
                </c:pt>
                <c:pt idx="4">
                  <c:v>117.05</c:v>
                </c:pt>
              </c:numCache>
            </c:numRef>
          </c:val>
          <c:extLst xmlns:c16r2="http://schemas.microsoft.com/office/drawing/2015/06/chart">
            <c:ext xmlns:c16="http://schemas.microsoft.com/office/drawing/2014/chart" uri="{C3380CC4-5D6E-409C-BE32-E72D297353CC}">
              <c16:uniqueId val="{00000000-CD9E-4E4A-9CD5-2448D1AA222B}"/>
            </c:ext>
          </c:extLst>
        </c:ser>
        <c:dLbls>
          <c:showLegendKey val="0"/>
          <c:showVal val="0"/>
          <c:showCatName val="0"/>
          <c:showSerName val="0"/>
          <c:showPercent val="0"/>
          <c:showBubbleSize val="0"/>
        </c:dLbls>
        <c:gapWidth val="150"/>
        <c:axId val="225299072"/>
        <c:axId val="22537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CD9E-4E4A-9CD5-2448D1AA222B}"/>
            </c:ext>
          </c:extLst>
        </c:ser>
        <c:dLbls>
          <c:showLegendKey val="0"/>
          <c:showVal val="0"/>
          <c:showCatName val="0"/>
          <c:showSerName val="0"/>
          <c:showPercent val="0"/>
          <c:showBubbleSize val="0"/>
        </c:dLbls>
        <c:marker val="1"/>
        <c:smooth val="0"/>
        <c:axId val="225299072"/>
        <c:axId val="225379072"/>
      </c:lineChart>
      <c:dateAx>
        <c:axId val="225299072"/>
        <c:scaling>
          <c:orientation val="minMax"/>
        </c:scaling>
        <c:delete val="1"/>
        <c:axPos val="b"/>
        <c:numFmt formatCode="ge" sourceLinked="1"/>
        <c:majorTickMark val="none"/>
        <c:minorTickMark val="none"/>
        <c:tickLblPos val="none"/>
        <c:crossAx val="225379072"/>
        <c:crosses val="autoZero"/>
        <c:auto val="1"/>
        <c:lblOffset val="100"/>
        <c:baseTimeUnit val="years"/>
      </c:dateAx>
      <c:valAx>
        <c:axId val="2253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29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133.54</c:v>
                </c:pt>
                <c:pt idx="1">
                  <c:v>125.8</c:v>
                </c:pt>
                <c:pt idx="2">
                  <c:v>138.61000000000001</c:v>
                </c:pt>
                <c:pt idx="3">
                  <c:v>133.05000000000001</c:v>
                </c:pt>
                <c:pt idx="4">
                  <c:v>150.4</c:v>
                </c:pt>
              </c:numCache>
            </c:numRef>
          </c:val>
          <c:extLst xmlns:c16r2="http://schemas.microsoft.com/office/drawing/2015/06/chart">
            <c:ext xmlns:c16="http://schemas.microsoft.com/office/drawing/2014/chart" uri="{C3380CC4-5D6E-409C-BE32-E72D297353CC}">
              <c16:uniqueId val="{00000000-8E1C-45AA-8C13-708817CB3E45}"/>
            </c:ext>
          </c:extLst>
        </c:ser>
        <c:dLbls>
          <c:showLegendKey val="0"/>
          <c:showVal val="0"/>
          <c:showCatName val="0"/>
          <c:showSerName val="0"/>
          <c:showPercent val="0"/>
          <c:showBubbleSize val="0"/>
        </c:dLbls>
        <c:gapWidth val="150"/>
        <c:axId val="225405952"/>
        <c:axId val="22541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8E1C-45AA-8C13-708817CB3E45}"/>
            </c:ext>
          </c:extLst>
        </c:ser>
        <c:dLbls>
          <c:showLegendKey val="0"/>
          <c:showVal val="0"/>
          <c:showCatName val="0"/>
          <c:showSerName val="0"/>
          <c:showPercent val="0"/>
          <c:showBubbleSize val="0"/>
        </c:dLbls>
        <c:marker val="1"/>
        <c:smooth val="0"/>
        <c:axId val="225405952"/>
        <c:axId val="225416320"/>
      </c:lineChart>
      <c:dateAx>
        <c:axId val="225405952"/>
        <c:scaling>
          <c:orientation val="minMax"/>
        </c:scaling>
        <c:delete val="1"/>
        <c:axPos val="b"/>
        <c:numFmt formatCode="ge" sourceLinked="1"/>
        <c:majorTickMark val="none"/>
        <c:minorTickMark val="none"/>
        <c:tickLblPos val="none"/>
        <c:crossAx val="225416320"/>
        <c:crosses val="autoZero"/>
        <c:auto val="1"/>
        <c:lblOffset val="100"/>
        <c:baseTimeUnit val="years"/>
      </c:dateAx>
      <c:valAx>
        <c:axId val="2254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広島県　竹原市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25690</v>
      </c>
      <c r="AM8" s="60"/>
      <c r="AN8" s="60"/>
      <c r="AO8" s="60"/>
      <c r="AP8" s="60"/>
      <c r="AQ8" s="60"/>
      <c r="AR8" s="60"/>
      <c r="AS8" s="60"/>
      <c r="AT8" s="51">
        <f>データ!$S$6</f>
        <v>118.23</v>
      </c>
      <c r="AU8" s="52"/>
      <c r="AV8" s="52"/>
      <c r="AW8" s="52"/>
      <c r="AX8" s="52"/>
      <c r="AY8" s="52"/>
      <c r="AZ8" s="52"/>
      <c r="BA8" s="52"/>
      <c r="BB8" s="53">
        <f>データ!$T$6</f>
        <v>217.29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85.83</v>
      </c>
      <c r="J10" s="52"/>
      <c r="K10" s="52"/>
      <c r="L10" s="52"/>
      <c r="M10" s="52"/>
      <c r="N10" s="52"/>
      <c r="O10" s="63"/>
      <c r="P10" s="53">
        <f>データ!$P$6</f>
        <v>99.4</v>
      </c>
      <c r="Q10" s="53"/>
      <c r="R10" s="53"/>
      <c r="S10" s="53"/>
      <c r="T10" s="53"/>
      <c r="U10" s="53"/>
      <c r="V10" s="53"/>
      <c r="W10" s="60">
        <f>データ!$Q$6</f>
        <v>2980</v>
      </c>
      <c r="X10" s="60"/>
      <c r="Y10" s="60"/>
      <c r="Z10" s="60"/>
      <c r="AA10" s="60"/>
      <c r="AB10" s="60"/>
      <c r="AC10" s="60"/>
      <c r="AD10" s="2"/>
      <c r="AE10" s="2"/>
      <c r="AF10" s="2"/>
      <c r="AG10" s="2"/>
      <c r="AH10" s="4"/>
      <c r="AI10" s="4"/>
      <c r="AJ10" s="4"/>
      <c r="AK10" s="4"/>
      <c r="AL10" s="60">
        <f>データ!$U$6</f>
        <v>25309</v>
      </c>
      <c r="AM10" s="60"/>
      <c r="AN10" s="60"/>
      <c r="AO10" s="60"/>
      <c r="AP10" s="60"/>
      <c r="AQ10" s="60"/>
      <c r="AR10" s="60"/>
      <c r="AS10" s="60"/>
      <c r="AT10" s="51">
        <f>データ!$V$6</f>
        <v>45.06</v>
      </c>
      <c r="AU10" s="52"/>
      <c r="AV10" s="52"/>
      <c r="AW10" s="52"/>
      <c r="AX10" s="52"/>
      <c r="AY10" s="52"/>
      <c r="AZ10" s="52"/>
      <c r="BA10" s="52"/>
      <c r="BB10" s="53">
        <f>データ!$W$6</f>
        <v>561.66999999999996</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jUI1gTS4obN9HAgdGWJh9QtjkO/yu1n+cWFTs5d4K3/Bcs35i1nYC4xXfjAcmUntjmhC+eCY4GTzymnLL5zDeg==" saltValue="ulXa/bQsea+m+AcLnb8aj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342033</v>
      </c>
      <c r="D6" s="34">
        <f t="shared" si="3"/>
        <v>46</v>
      </c>
      <c r="E6" s="34">
        <f t="shared" si="3"/>
        <v>1</v>
      </c>
      <c r="F6" s="34">
        <f t="shared" si="3"/>
        <v>0</v>
      </c>
      <c r="G6" s="34">
        <f t="shared" si="3"/>
        <v>1</v>
      </c>
      <c r="H6" s="34" t="str">
        <f t="shared" si="3"/>
        <v>広島県　竹原市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85.83</v>
      </c>
      <c r="P6" s="35">
        <f t="shared" si="3"/>
        <v>99.4</v>
      </c>
      <c r="Q6" s="35">
        <f t="shared" si="3"/>
        <v>2980</v>
      </c>
      <c r="R6" s="35">
        <f t="shared" si="3"/>
        <v>25690</v>
      </c>
      <c r="S6" s="35">
        <f t="shared" si="3"/>
        <v>118.23</v>
      </c>
      <c r="T6" s="35">
        <f t="shared" si="3"/>
        <v>217.29</v>
      </c>
      <c r="U6" s="35">
        <f t="shared" si="3"/>
        <v>25309</v>
      </c>
      <c r="V6" s="35">
        <f t="shared" si="3"/>
        <v>45.06</v>
      </c>
      <c r="W6" s="35">
        <f t="shared" si="3"/>
        <v>561.66999999999996</v>
      </c>
      <c r="X6" s="36">
        <f>IF(X7="",NA(),X7)</f>
        <v>106.94</v>
      </c>
      <c r="Y6" s="36">
        <f t="shared" ref="Y6:AG6" si="4">IF(Y7="",NA(),Y7)</f>
        <v>116.23</v>
      </c>
      <c r="Z6" s="36">
        <f t="shared" si="4"/>
        <v>114.62</v>
      </c>
      <c r="AA6" s="36">
        <f t="shared" si="4"/>
        <v>135.74</v>
      </c>
      <c r="AB6" s="36">
        <f t="shared" si="4"/>
        <v>118.94</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324.16000000000003</v>
      </c>
      <c r="AU6" s="36">
        <f t="shared" ref="AU6:BC6" si="6">IF(AU7="",NA(),AU7)</f>
        <v>373.62</v>
      </c>
      <c r="AV6" s="36">
        <f t="shared" si="6"/>
        <v>390.4</v>
      </c>
      <c r="AW6" s="36">
        <f t="shared" si="6"/>
        <v>415.62</v>
      </c>
      <c r="AX6" s="36">
        <f t="shared" si="6"/>
        <v>522.63</v>
      </c>
      <c r="AY6" s="36">
        <f t="shared" si="6"/>
        <v>381.53</v>
      </c>
      <c r="AZ6" s="36">
        <f t="shared" si="6"/>
        <v>391.54</v>
      </c>
      <c r="BA6" s="36">
        <f t="shared" si="6"/>
        <v>384.34</v>
      </c>
      <c r="BB6" s="36">
        <f t="shared" si="6"/>
        <v>359.47</v>
      </c>
      <c r="BC6" s="36">
        <f t="shared" si="6"/>
        <v>369.69</v>
      </c>
      <c r="BD6" s="35" t="str">
        <f>IF(BD7="","",IF(BD7="-","【-】","【"&amp;SUBSTITUTE(TEXT(BD7,"#,##0.00"),"-","△")&amp;"】"))</f>
        <v>【261.93】</v>
      </c>
      <c r="BE6" s="36">
        <f>IF(BE7="",NA(),BE7)</f>
        <v>111.19</v>
      </c>
      <c r="BF6" s="36">
        <f t="shared" ref="BF6:BN6" si="7">IF(BF7="",NA(),BF7)</f>
        <v>91.74</v>
      </c>
      <c r="BG6" s="36">
        <f t="shared" si="7"/>
        <v>77.66</v>
      </c>
      <c r="BH6" s="36">
        <f t="shared" si="7"/>
        <v>59.72</v>
      </c>
      <c r="BI6" s="36">
        <f t="shared" si="7"/>
        <v>56.16</v>
      </c>
      <c r="BJ6" s="36">
        <f t="shared" si="7"/>
        <v>393.27</v>
      </c>
      <c r="BK6" s="36">
        <f t="shared" si="7"/>
        <v>386.97</v>
      </c>
      <c r="BL6" s="36">
        <f t="shared" si="7"/>
        <v>380.58</v>
      </c>
      <c r="BM6" s="36">
        <f t="shared" si="7"/>
        <v>401.79</v>
      </c>
      <c r="BN6" s="36">
        <f t="shared" si="7"/>
        <v>402.99</v>
      </c>
      <c r="BO6" s="35" t="str">
        <f>IF(BO7="","",IF(BO7="-","【-】","【"&amp;SUBSTITUTE(TEXT(BO7,"#,##0.00"),"-","△")&amp;"】"))</f>
        <v>【270.46】</v>
      </c>
      <c r="BP6" s="36">
        <f>IF(BP7="",NA(),BP7)</f>
        <v>104.21</v>
      </c>
      <c r="BQ6" s="36">
        <f t="shared" ref="BQ6:BY6" si="8">IF(BQ7="",NA(),BQ7)</f>
        <v>113.79</v>
      </c>
      <c r="BR6" s="36">
        <f t="shared" si="8"/>
        <v>112.88</v>
      </c>
      <c r="BS6" s="36">
        <f t="shared" si="8"/>
        <v>134.82</v>
      </c>
      <c r="BT6" s="36">
        <f t="shared" si="8"/>
        <v>117.05</v>
      </c>
      <c r="BU6" s="36">
        <f t="shared" si="8"/>
        <v>100.47</v>
      </c>
      <c r="BV6" s="36">
        <f t="shared" si="8"/>
        <v>101.72</v>
      </c>
      <c r="BW6" s="36">
        <f t="shared" si="8"/>
        <v>102.38</v>
      </c>
      <c r="BX6" s="36">
        <f t="shared" si="8"/>
        <v>100.12</v>
      </c>
      <c r="BY6" s="36">
        <f t="shared" si="8"/>
        <v>98.66</v>
      </c>
      <c r="BZ6" s="35" t="str">
        <f>IF(BZ7="","",IF(BZ7="-","【-】","【"&amp;SUBSTITUTE(TEXT(BZ7,"#,##0.00"),"-","△")&amp;"】"))</f>
        <v>【103.91】</v>
      </c>
      <c r="CA6" s="36">
        <f>IF(CA7="",NA(),CA7)</f>
        <v>133.54</v>
      </c>
      <c r="CB6" s="36">
        <f t="shared" ref="CB6:CJ6" si="9">IF(CB7="",NA(),CB7)</f>
        <v>125.8</v>
      </c>
      <c r="CC6" s="36">
        <f t="shared" si="9"/>
        <v>138.61000000000001</v>
      </c>
      <c r="CD6" s="36">
        <f t="shared" si="9"/>
        <v>133.05000000000001</v>
      </c>
      <c r="CE6" s="36">
        <f t="shared" si="9"/>
        <v>150.4</v>
      </c>
      <c r="CF6" s="36">
        <f t="shared" si="9"/>
        <v>169.82</v>
      </c>
      <c r="CG6" s="36">
        <f t="shared" si="9"/>
        <v>168.2</v>
      </c>
      <c r="CH6" s="36">
        <f t="shared" si="9"/>
        <v>168.67</v>
      </c>
      <c r="CI6" s="36">
        <f t="shared" si="9"/>
        <v>174.97</v>
      </c>
      <c r="CJ6" s="36">
        <f t="shared" si="9"/>
        <v>178.59</v>
      </c>
      <c r="CK6" s="35" t="str">
        <f>IF(CK7="","",IF(CK7="-","【-】","【"&amp;SUBSTITUTE(TEXT(CK7,"#,##0.00"),"-","△")&amp;"】"))</f>
        <v>【167.11】</v>
      </c>
      <c r="CL6" s="36">
        <f>IF(CL7="",NA(),CL7)</f>
        <v>83.22</v>
      </c>
      <c r="CM6" s="36">
        <f t="shared" ref="CM6:CU6" si="10">IF(CM7="",NA(),CM7)</f>
        <v>70.73</v>
      </c>
      <c r="CN6" s="36">
        <f t="shared" si="10"/>
        <v>67.56</v>
      </c>
      <c r="CO6" s="36">
        <f t="shared" si="10"/>
        <v>67.5</v>
      </c>
      <c r="CP6" s="36">
        <f t="shared" si="10"/>
        <v>63.02</v>
      </c>
      <c r="CQ6" s="36">
        <f t="shared" si="10"/>
        <v>55.13</v>
      </c>
      <c r="CR6" s="36">
        <f t="shared" si="10"/>
        <v>54.77</v>
      </c>
      <c r="CS6" s="36">
        <f t="shared" si="10"/>
        <v>54.92</v>
      </c>
      <c r="CT6" s="36">
        <f t="shared" si="10"/>
        <v>55.63</v>
      </c>
      <c r="CU6" s="36">
        <f t="shared" si="10"/>
        <v>55.03</v>
      </c>
      <c r="CV6" s="35" t="str">
        <f>IF(CV7="","",IF(CV7="-","【-】","【"&amp;SUBSTITUTE(TEXT(CV7,"#,##0.00"),"-","△")&amp;"】"))</f>
        <v>【60.27】</v>
      </c>
      <c r="CW6" s="36">
        <f>IF(CW7="",NA(),CW7)</f>
        <v>86.57</v>
      </c>
      <c r="CX6" s="36">
        <f t="shared" ref="CX6:DF6" si="11">IF(CX7="",NA(),CX7)</f>
        <v>88.26</v>
      </c>
      <c r="CY6" s="36">
        <f t="shared" si="11"/>
        <v>85.46</v>
      </c>
      <c r="CZ6" s="36">
        <f t="shared" si="11"/>
        <v>86.54</v>
      </c>
      <c r="DA6" s="36">
        <f t="shared" si="11"/>
        <v>84.9</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56.86</v>
      </c>
      <c r="DI6" s="36">
        <f t="shared" ref="DI6:DQ6" si="12">IF(DI7="",NA(),DI7)</f>
        <v>58.22</v>
      </c>
      <c r="DJ6" s="36">
        <f t="shared" si="12"/>
        <v>59.86</v>
      </c>
      <c r="DK6" s="36">
        <f t="shared" si="12"/>
        <v>60.6</v>
      </c>
      <c r="DL6" s="36">
        <f t="shared" si="12"/>
        <v>61.61</v>
      </c>
      <c r="DM6" s="36">
        <f t="shared" si="12"/>
        <v>46.66</v>
      </c>
      <c r="DN6" s="36">
        <f t="shared" si="12"/>
        <v>47.46</v>
      </c>
      <c r="DO6" s="36">
        <f t="shared" si="12"/>
        <v>48.49</v>
      </c>
      <c r="DP6" s="36">
        <f t="shared" si="12"/>
        <v>48.05</v>
      </c>
      <c r="DQ6" s="36">
        <f t="shared" si="12"/>
        <v>48.87</v>
      </c>
      <c r="DR6" s="35" t="str">
        <f>IF(DR7="","",IF(DR7="-","【-】","【"&amp;SUBSTITUTE(TEXT(DR7,"#,##0.00"),"-","△")&amp;"】"))</f>
        <v>【48.85】</v>
      </c>
      <c r="DS6" s="36">
        <f>IF(DS7="",NA(),DS7)</f>
        <v>34.08</v>
      </c>
      <c r="DT6" s="36">
        <f t="shared" ref="DT6:EB6" si="13">IF(DT7="",NA(),DT7)</f>
        <v>34.39</v>
      </c>
      <c r="DU6" s="36">
        <f t="shared" si="13"/>
        <v>35.03</v>
      </c>
      <c r="DV6" s="36">
        <f t="shared" si="13"/>
        <v>35.18</v>
      </c>
      <c r="DW6" s="36">
        <f t="shared" si="13"/>
        <v>34.380000000000003</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0.92</v>
      </c>
      <c r="EE6" s="36">
        <f t="shared" ref="EE6:EM6" si="14">IF(EE7="",NA(),EE7)</f>
        <v>0.65</v>
      </c>
      <c r="EF6" s="36">
        <f t="shared" si="14"/>
        <v>0.37</v>
      </c>
      <c r="EG6" s="36">
        <f t="shared" si="14"/>
        <v>1.1399999999999999</v>
      </c>
      <c r="EH6" s="36">
        <f t="shared" si="14"/>
        <v>0.56000000000000005</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2">
      <c r="A7" s="29"/>
      <c r="B7" s="38">
        <v>2018</v>
      </c>
      <c r="C7" s="38">
        <v>342033</v>
      </c>
      <c r="D7" s="38">
        <v>46</v>
      </c>
      <c r="E7" s="38">
        <v>1</v>
      </c>
      <c r="F7" s="38">
        <v>0</v>
      </c>
      <c r="G7" s="38">
        <v>1</v>
      </c>
      <c r="H7" s="38" t="s">
        <v>93</v>
      </c>
      <c r="I7" s="38" t="s">
        <v>94</v>
      </c>
      <c r="J7" s="38" t="s">
        <v>95</v>
      </c>
      <c r="K7" s="38" t="s">
        <v>96</v>
      </c>
      <c r="L7" s="38" t="s">
        <v>97</v>
      </c>
      <c r="M7" s="38" t="s">
        <v>98</v>
      </c>
      <c r="N7" s="39" t="s">
        <v>99</v>
      </c>
      <c r="O7" s="39">
        <v>85.83</v>
      </c>
      <c r="P7" s="39">
        <v>99.4</v>
      </c>
      <c r="Q7" s="39">
        <v>2980</v>
      </c>
      <c r="R7" s="39">
        <v>25690</v>
      </c>
      <c r="S7" s="39">
        <v>118.23</v>
      </c>
      <c r="T7" s="39">
        <v>217.29</v>
      </c>
      <c r="U7" s="39">
        <v>25309</v>
      </c>
      <c r="V7" s="39">
        <v>45.06</v>
      </c>
      <c r="W7" s="39">
        <v>561.66999999999996</v>
      </c>
      <c r="X7" s="39">
        <v>106.94</v>
      </c>
      <c r="Y7" s="39">
        <v>116.23</v>
      </c>
      <c r="Z7" s="39">
        <v>114.62</v>
      </c>
      <c r="AA7" s="39">
        <v>135.74</v>
      </c>
      <c r="AB7" s="39">
        <v>118.94</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324.16000000000003</v>
      </c>
      <c r="AU7" s="39">
        <v>373.62</v>
      </c>
      <c r="AV7" s="39">
        <v>390.4</v>
      </c>
      <c r="AW7" s="39">
        <v>415.62</v>
      </c>
      <c r="AX7" s="39">
        <v>522.63</v>
      </c>
      <c r="AY7" s="39">
        <v>381.53</v>
      </c>
      <c r="AZ7" s="39">
        <v>391.54</v>
      </c>
      <c r="BA7" s="39">
        <v>384.34</v>
      </c>
      <c r="BB7" s="39">
        <v>359.47</v>
      </c>
      <c r="BC7" s="39">
        <v>369.69</v>
      </c>
      <c r="BD7" s="39">
        <v>261.93</v>
      </c>
      <c r="BE7" s="39">
        <v>111.19</v>
      </c>
      <c r="BF7" s="39">
        <v>91.74</v>
      </c>
      <c r="BG7" s="39">
        <v>77.66</v>
      </c>
      <c r="BH7" s="39">
        <v>59.72</v>
      </c>
      <c r="BI7" s="39">
        <v>56.16</v>
      </c>
      <c r="BJ7" s="39">
        <v>393.27</v>
      </c>
      <c r="BK7" s="39">
        <v>386.97</v>
      </c>
      <c r="BL7" s="39">
        <v>380.58</v>
      </c>
      <c r="BM7" s="39">
        <v>401.79</v>
      </c>
      <c r="BN7" s="39">
        <v>402.99</v>
      </c>
      <c r="BO7" s="39">
        <v>270.45999999999998</v>
      </c>
      <c r="BP7" s="39">
        <v>104.21</v>
      </c>
      <c r="BQ7" s="39">
        <v>113.79</v>
      </c>
      <c r="BR7" s="39">
        <v>112.88</v>
      </c>
      <c r="BS7" s="39">
        <v>134.82</v>
      </c>
      <c r="BT7" s="39">
        <v>117.05</v>
      </c>
      <c r="BU7" s="39">
        <v>100.47</v>
      </c>
      <c r="BV7" s="39">
        <v>101.72</v>
      </c>
      <c r="BW7" s="39">
        <v>102.38</v>
      </c>
      <c r="BX7" s="39">
        <v>100.12</v>
      </c>
      <c r="BY7" s="39">
        <v>98.66</v>
      </c>
      <c r="BZ7" s="39">
        <v>103.91</v>
      </c>
      <c r="CA7" s="39">
        <v>133.54</v>
      </c>
      <c r="CB7" s="39">
        <v>125.8</v>
      </c>
      <c r="CC7" s="39">
        <v>138.61000000000001</v>
      </c>
      <c r="CD7" s="39">
        <v>133.05000000000001</v>
      </c>
      <c r="CE7" s="39">
        <v>150.4</v>
      </c>
      <c r="CF7" s="39">
        <v>169.82</v>
      </c>
      <c r="CG7" s="39">
        <v>168.2</v>
      </c>
      <c r="CH7" s="39">
        <v>168.67</v>
      </c>
      <c r="CI7" s="39">
        <v>174.97</v>
      </c>
      <c r="CJ7" s="39">
        <v>178.59</v>
      </c>
      <c r="CK7" s="39">
        <v>167.11</v>
      </c>
      <c r="CL7" s="39">
        <v>83.22</v>
      </c>
      <c r="CM7" s="39">
        <v>70.73</v>
      </c>
      <c r="CN7" s="39">
        <v>67.56</v>
      </c>
      <c r="CO7" s="39">
        <v>67.5</v>
      </c>
      <c r="CP7" s="39">
        <v>63.02</v>
      </c>
      <c r="CQ7" s="39">
        <v>55.13</v>
      </c>
      <c r="CR7" s="39">
        <v>54.77</v>
      </c>
      <c r="CS7" s="39">
        <v>54.92</v>
      </c>
      <c r="CT7" s="39">
        <v>55.63</v>
      </c>
      <c r="CU7" s="39">
        <v>55.03</v>
      </c>
      <c r="CV7" s="39">
        <v>60.27</v>
      </c>
      <c r="CW7" s="39">
        <v>86.57</v>
      </c>
      <c r="CX7" s="39">
        <v>88.26</v>
      </c>
      <c r="CY7" s="39">
        <v>85.46</v>
      </c>
      <c r="CZ7" s="39">
        <v>86.54</v>
      </c>
      <c r="DA7" s="39">
        <v>84.9</v>
      </c>
      <c r="DB7" s="39">
        <v>83</v>
      </c>
      <c r="DC7" s="39">
        <v>82.89</v>
      </c>
      <c r="DD7" s="39">
        <v>82.66</v>
      </c>
      <c r="DE7" s="39">
        <v>82.04</v>
      </c>
      <c r="DF7" s="39">
        <v>81.900000000000006</v>
      </c>
      <c r="DG7" s="39">
        <v>89.92</v>
      </c>
      <c r="DH7" s="39">
        <v>56.86</v>
      </c>
      <c r="DI7" s="39">
        <v>58.22</v>
      </c>
      <c r="DJ7" s="39">
        <v>59.86</v>
      </c>
      <c r="DK7" s="39">
        <v>60.6</v>
      </c>
      <c r="DL7" s="39">
        <v>61.61</v>
      </c>
      <c r="DM7" s="39">
        <v>46.66</v>
      </c>
      <c r="DN7" s="39">
        <v>47.46</v>
      </c>
      <c r="DO7" s="39">
        <v>48.49</v>
      </c>
      <c r="DP7" s="39">
        <v>48.05</v>
      </c>
      <c r="DQ7" s="39">
        <v>48.87</v>
      </c>
      <c r="DR7" s="39">
        <v>48.85</v>
      </c>
      <c r="DS7" s="39">
        <v>34.08</v>
      </c>
      <c r="DT7" s="39">
        <v>34.39</v>
      </c>
      <c r="DU7" s="39">
        <v>35.03</v>
      </c>
      <c r="DV7" s="39">
        <v>35.18</v>
      </c>
      <c r="DW7" s="39">
        <v>34.380000000000003</v>
      </c>
      <c r="DX7" s="39">
        <v>9.85</v>
      </c>
      <c r="DY7" s="39">
        <v>9.7100000000000009</v>
      </c>
      <c r="DZ7" s="39">
        <v>12.79</v>
      </c>
      <c r="EA7" s="39">
        <v>13.39</v>
      </c>
      <c r="EB7" s="39">
        <v>14.85</v>
      </c>
      <c r="EC7" s="39">
        <v>17.8</v>
      </c>
      <c r="ED7" s="39">
        <v>0.92</v>
      </c>
      <c r="EE7" s="39">
        <v>0.65</v>
      </c>
      <c r="EF7" s="39">
        <v>0.37</v>
      </c>
      <c r="EG7" s="39">
        <v>1.1399999999999999</v>
      </c>
      <c r="EH7" s="39">
        <v>0.56000000000000005</v>
      </c>
      <c r="EI7" s="39">
        <v>0.66</v>
      </c>
      <c r="EJ7" s="39">
        <v>0.99</v>
      </c>
      <c r="EK7" s="39">
        <v>0.71</v>
      </c>
      <c r="EL7" s="39">
        <v>0.54</v>
      </c>
      <c r="EM7" s="39">
        <v>0.5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2020-02-04T23:26:46Z</cp:lastPrinted>
  <dcterms:created xsi:type="dcterms:W3CDTF">2019-12-05T04:25:13Z</dcterms:created>
  <dcterms:modified xsi:type="dcterms:W3CDTF">2020-03-30T06:50:03Z</dcterms:modified>
  <cp:category/>
</cp:coreProperties>
</file>