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FlSDrUb6gpEFJZCmN32liLx7Bc1PLpV9uF2O7KyWgtD05QP5qia8Rid7xMUoXw1uH3SOh/VXsy4/BqCtmTJRQ==" workbookSaltValue="c1guIwbkIN3Mze78+zgPkQ==" workbookSpinCount="100000" lockStructure="1"/>
  <bookViews>
    <workbookView xWindow="0" yWindow="0" windowWidth="15360" windowHeight="76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<sst xmlns="http://schemas.openxmlformats.org/spreadsheetml/2006/main" count="220" uniqueCount="108">
  <si>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</si>
  <si>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</si>
  <si>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</si>
  <si>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</si>
  <si>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</si>
  <si>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</si>
  <si>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</si>
  <si>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</si>
  <si>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</si>
  <si>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</si>
  <si>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</si>
  <si>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</si>
  <si>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</si>
  <si>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</si>
  <si>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</si>
  <si>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</si>
  <si>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</si>
  <si>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</si>
  <si>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</si>
  <si>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</si>
  <si>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</si>
  <si>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</si>
  <si>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</si>
  <si>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</si>
  <si>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</si>
  <si>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</si>
  <si>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</si>
  <si>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</si>
  <si>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</si>
  <si>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</si>
  <si>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</si>
  <si>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</si>
  <si>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</si>
  <si>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</si>
  <si>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</si>
  <si>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</si>
  <si>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</si>
  <si>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</si>
  <si>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</si>
  <si>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</si>
  <si>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</si>
  <si>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</si>
  <si>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</si>
  <si>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</si>
  <si>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</si>
  <si>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</si>
  <si>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</si>
  <si>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</si>
  <si>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</si>
  <si>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</si>
  <si>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</si>
  <si>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</si>
  <si>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</si>
  <si>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</si>
  <si>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</si>
  <si>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</si>
  <si>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</si>
  <si>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</si>
  <si>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</si>
  <si>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</si>
  <si>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</si>
  <si>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</si>
  <si>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</si>
  <si>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</si>
  <si>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</si>
  <si>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</si>
  <si>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</si>
  <si>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</si>
  <si>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</si>
  <si>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</si>
  <si>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</si>
  <si>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</si>
  <si>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</si>
  <si>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</si>
  <si>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</si>
  <si>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</si>
  <si>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</si>
  <si>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</si>
  <si>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</si>
  <si>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</si>
  <si>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</si>
  <si>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</si>
  <si>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</si>
  <si>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</si>
  <si>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</si>
  <si>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</si>
  <si>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</si>
  <si>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</si>
  <si>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</si>
  <si>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</si>
  <si>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</si>
  <si>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</si>
  <si>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</si>
  <si>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海田町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</si>
  <si>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</si>
  <si>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</si>
  <si>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</si>
  <si>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</si>
  <si>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</si>
  <si>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</si>
  <si>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</si>
  <si>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</si>
  <si>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</si>
  <si>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</si>
  <si>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</si>
  <si>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1"/>
        <rFont val="ＭＳ ゴシック"/>
        <family val="3"/>
        <charset val="128"/>
      </rPr>
      <t>①有形固定資産減価償却率
　年々上昇しており，資産の老朽化が進んでいます。</t>
    </r>
    <r>
      <rPr>
        <sz val="11"/>
        <color rgb="FFFF0000"/>
        <rFont val="ＭＳ ゴシック"/>
        <family val="3"/>
        <charset val="128"/>
      </rPr>
      <t xml:space="preserve">
</t>
    </r>
    <r>
      <rPr>
        <sz val="11"/>
        <rFont val="ＭＳ ゴシック"/>
        <family val="3"/>
        <charset val="128"/>
      </rPr>
      <t xml:space="preserve">②管路経年化率
　類似団体平均値と比較すると低くなっています。法定耐用年数を経過した管路は今後も増加する見込みです。
</t>
    </r>
    <r>
      <rPr>
        <sz val="11"/>
        <color rgb="FFFF0000"/>
        <rFont val="ＭＳ ゴシック"/>
        <family val="3"/>
        <charset val="128"/>
      </rPr>
      <t xml:space="preserve">
</t>
    </r>
    <r>
      <rPr>
        <sz val="11"/>
        <rFont val="ＭＳ ゴシック"/>
        <family val="3"/>
        <charset val="128"/>
      </rPr>
      <t>③管路更新率
　管路の更新投資率は類似団体平均値と比較するとやや高くなっています。今後も計画的に管路の更新を行っていきます。</t>
    </r>
    <r>
      <rPr>
        <sz val="11"/>
        <color rgb="FFFF0000"/>
        <rFont val="ＭＳ ゴシック"/>
        <family val="3"/>
        <charset val="128"/>
      </rPr>
      <t xml:space="preserve">
　</t>
    </r>
    <rPh sb="1" eb="3">
      <t>ユウケイ</t>
    </rPh>
    <rPh sb="3" eb="5">
      <t>コテイ</t>
    </rPh>
    <rPh sb="5" eb="7">
      <t>シサン</t>
    </rPh>
    <rPh sb="7" eb="9">
      <t>ゲンカ</t>
    </rPh>
    <rPh sb="9" eb="11">
      <t>ショウキャク</t>
    </rPh>
    <rPh sb="11" eb="12">
      <t>リツ</t>
    </rPh>
    <rPh sb="14" eb="16">
      <t>ネンネン</t>
    </rPh>
    <rPh sb="16" eb="18">
      <t>ジョウショウ</t>
    </rPh>
    <rPh sb="23" eb="25">
      <t>シサン</t>
    </rPh>
    <rPh sb="25" eb="27">
      <t>ゲンシサン</t>
    </rPh>
    <rPh sb="26" eb="28">
      <t>ロウキュウ</t>
    </rPh>
    <rPh sb="28" eb="29">
      <t>カ</t>
    </rPh>
    <rPh sb="30" eb="31">
      <t>スス</t>
    </rPh>
    <rPh sb="40" eb="42">
      <t>カンロ</t>
    </rPh>
    <rPh sb="42" eb="44">
      <t>ケイネン</t>
    </rPh>
    <rPh sb="44" eb="45">
      <t>カ</t>
    </rPh>
    <rPh sb="45" eb="46">
      <t>リツ</t>
    </rPh>
    <rPh sb="48" eb="50">
      <t>ルイジ</t>
    </rPh>
    <rPh sb="50" eb="52">
      <t>ダンタイ</t>
    </rPh>
    <rPh sb="52" eb="54">
      <t>ヘイキン</t>
    </rPh>
    <rPh sb="54" eb="55">
      <t>チ</t>
    </rPh>
    <rPh sb="56" eb="58">
      <t>ヒカク</t>
    </rPh>
    <rPh sb="61" eb="62">
      <t>ヒク</t>
    </rPh>
    <rPh sb="70" eb="72">
      <t>ホウテイ</t>
    </rPh>
    <rPh sb="72" eb="74">
      <t>タイヨウ</t>
    </rPh>
    <rPh sb="74" eb="76">
      <t>ネンスウ</t>
    </rPh>
    <rPh sb="77" eb="79">
      <t>ケイカ</t>
    </rPh>
    <rPh sb="81" eb="83">
      <t>カンロ</t>
    </rPh>
    <rPh sb="84" eb="86">
      <t>コンゴ</t>
    </rPh>
    <rPh sb="87" eb="89">
      <t>ゾウカ</t>
    </rPh>
    <rPh sb="91" eb="93">
      <t>ミコ</t>
    </rPh>
    <rPh sb="100" eb="102">
      <t>カンロ</t>
    </rPh>
    <rPh sb="102" eb="104">
      <t>コウシン</t>
    </rPh>
    <rPh sb="104" eb="105">
      <t>リツ</t>
    </rPh>
    <rPh sb="107" eb="109">
      <t>カンロ</t>
    </rPh>
    <rPh sb="110" eb="112">
      <t>コウシン</t>
    </rPh>
    <rPh sb="112" eb="114">
      <t>トウシ</t>
    </rPh>
    <rPh sb="114" eb="115">
      <t>リツ</t>
    </rPh>
    <rPh sb="116" eb="118">
      <t>ルイジ</t>
    </rPh>
    <rPh sb="118" eb="120">
      <t>ダンタイ</t>
    </rPh>
    <rPh sb="120" eb="122">
      <t>ヘイキン</t>
    </rPh>
    <rPh sb="122" eb="123">
      <t>アタイ</t>
    </rPh>
    <rPh sb="124" eb="126">
      <t>ヒカク</t>
    </rPh>
    <rPh sb="131" eb="132">
      <t>タカ</t>
    </rPh>
    <rPh sb="140" eb="142">
      <t>コンゴ</t>
    </rPh>
    <rPh sb="147" eb="149">
      <t>カンロ</t>
    </rPh>
    <rPh sb="153" eb="154">
      <t>オコナ</t>
    </rPh>
    <phoneticPr fontId="4"/>
  </si>
  <si>
    <t>　現状における経営状態は比較的良好ですが，水道施設の老朽化が進んでおり，施設の更新や法定耐用年数を経過した老朽化管路の更新等の課題を抱えています。
　今後は，平成31年１月に策定した「海田町水道ビジョン」に基づき，「安心で強靭な海田町の水道を未来へつなぐ」の基本理念を達成できるよう，計画的な施設の更新や適正な料金体系を検討し財政基盤の強化を図ります。</t>
    <rPh sb="1" eb="3">
      <t>ゲンジョウ</t>
    </rPh>
    <rPh sb="7" eb="9">
      <t>ケイエイ</t>
    </rPh>
    <rPh sb="9" eb="11">
      <t>ジョウタイ</t>
    </rPh>
    <rPh sb="12" eb="15">
      <t>ヒカクテキ</t>
    </rPh>
    <rPh sb="15" eb="17">
      <t>リョウコウ</t>
    </rPh>
    <rPh sb="21" eb="23">
      <t>スイドウ</t>
    </rPh>
    <rPh sb="23" eb="25">
      <t>シセツ</t>
    </rPh>
    <rPh sb="26" eb="29">
      <t>ロウキュウカ</t>
    </rPh>
    <rPh sb="30" eb="31">
      <t>スス</t>
    </rPh>
    <rPh sb="36" eb="38">
      <t>シセツ</t>
    </rPh>
    <rPh sb="39" eb="41">
      <t>コウシン</t>
    </rPh>
    <rPh sb="42" eb="44">
      <t>ホウテイ</t>
    </rPh>
    <rPh sb="44" eb="46">
      <t>タイヨウ</t>
    </rPh>
    <rPh sb="46" eb="48">
      <t>ネンスウ</t>
    </rPh>
    <rPh sb="49" eb="51">
      <t>ケイカ</t>
    </rPh>
    <rPh sb="53" eb="56">
      <t>ロウキュウカ</t>
    </rPh>
    <rPh sb="56" eb="58">
      <t>カンロ</t>
    </rPh>
    <rPh sb="59" eb="61">
      <t>コウシン</t>
    </rPh>
    <rPh sb="61" eb="62">
      <t>トウ</t>
    </rPh>
    <rPh sb="63" eb="65">
      <t>カダイ</t>
    </rPh>
    <rPh sb="66" eb="67">
      <t>カカ</t>
    </rPh>
    <rPh sb="75" eb="77">
      <t>コンゴ</t>
    </rPh>
    <rPh sb="79" eb="81">
      <t>ヘイセイ</t>
    </rPh>
    <rPh sb="85" eb="86">
      <t>ガツ</t>
    </rPh>
    <rPh sb="87" eb="88">
      <t>サク</t>
    </rPh>
    <rPh sb="88" eb="89">
      <t>テイ</t>
    </rPh>
    <rPh sb="92" eb="95">
      <t>カイタチョウ</t>
    </rPh>
    <rPh sb="95" eb="97">
      <t>スイドウ</t>
    </rPh>
    <rPh sb="103" eb="104">
      <t>モト</t>
    </rPh>
    <rPh sb="108" eb="110">
      <t>アンシン</t>
    </rPh>
    <rPh sb="111" eb="113">
      <t>キョウジン</t>
    </rPh>
    <rPh sb="114" eb="116">
      <t>カイタ</t>
    </rPh>
    <rPh sb="116" eb="117">
      <t>マチ</t>
    </rPh>
    <rPh sb="118" eb="120">
      <t>スイドウ</t>
    </rPh>
    <rPh sb="121" eb="123">
      <t>ミライ</t>
    </rPh>
    <rPh sb="129" eb="131">
      <t>キホン</t>
    </rPh>
    <rPh sb="131" eb="133">
      <t>リネン</t>
    </rPh>
    <rPh sb="134" eb="136">
      <t>タッセイ</t>
    </rPh>
    <rPh sb="142" eb="144">
      <t>ケイカク</t>
    </rPh>
    <rPh sb="144" eb="145">
      <t>テキ</t>
    </rPh>
    <rPh sb="146" eb="148">
      <t>シセツ</t>
    </rPh>
    <rPh sb="149" eb="151">
      <t>コウシン</t>
    </rPh>
    <rPh sb="152" eb="154">
      <t>テキセイ</t>
    </rPh>
    <rPh sb="155" eb="157">
      <t>リョウキン</t>
    </rPh>
    <rPh sb="157" eb="159">
      <t>タイケイ</t>
    </rPh>
    <rPh sb="160" eb="162">
      <t>ケントウ</t>
    </rPh>
    <phoneticPr fontId="4"/>
  </si>
  <si>
    <r>
      <rPr>
        <sz val="11"/>
        <rFont val="ＭＳ ゴシック"/>
        <family val="3"/>
        <charset val="128"/>
      </rPr>
      <t>①経常収支比率
　前年度と比較するとやや低くなっていますが，単年度収支が黒字を示す100％を超え，健全経営を継続しています。
②累積欠損金比率</t>
    </r>
    <r>
      <rPr>
        <sz val="11"/>
        <color rgb="FFFF0000"/>
        <rFont val="ＭＳ ゴシック"/>
        <family val="3"/>
        <charset val="128"/>
      </rPr>
      <t xml:space="preserve">
　</t>
    </r>
    <r>
      <rPr>
        <sz val="11"/>
        <rFont val="ＭＳ ゴシック"/>
        <family val="3"/>
        <charset val="128"/>
      </rPr>
      <t>累積欠損金は発生していません。</t>
    </r>
    <r>
      <rPr>
        <sz val="11"/>
        <color rgb="FFFF0000"/>
        <rFont val="ＭＳ ゴシック"/>
        <family val="3"/>
        <charset val="128"/>
      </rPr>
      <t xml:space="preserve">
</t>
    </r>
    <r>
      <rPr>
        <sz val="11"/>
        <rFont val="ＭＳ ゴシック"/>
        <family val="3"/>
        <charset val="128"/>
      </rPr>
      <t>③流動比率
　類似団体平均値をやや下回っているものの，指標は300％以上となっているため，支払能力は確保できています。</t>
    </r>
    <r>
      <rPr>
        <sz val="11"/>
        <color rgb="FFFF0000"/>
        <rFont val="ＭＳ ゴシック"/>
        <family val="3"/>
        <charset val="128"/>
      </rPr>
      <t xml:space="preserve">
</t>
    </r>
    <r>
      <rPr>
        <sz val="11"/>
        <rFont val="ＭＳ ゴシック"/>
        <family val="3"/>
        <charset val="128"/>
      </rPr>
      <t>④企業債残高対給水収益比率
　類似団体平均値と比較すると低くなっています。現在は経営を圧迫しない投資規模となっていますが，今後の施設更新に伴い上昇が見込まれます。</t>
    </r>
    <r>
      <rPr>
        <sz val="11"/>
        <color rgb="FFFF0000"/>
        <rFont val="ＭＳ ゴシック"/>
        <family val="3"/>
        <charset val="128"/>
      </rPr>
      <t xml:space="preserve">
</t>
    </r>
    <r>
      <rPr>
        <sz val="11"/>
        <rFont val="ＭＳ ゴシック"/>
        <family val="3"/>
        <charset val="128"/>
      </rPr>
      <t>⑤料金回収率
　前年度と比較するとやや低くなっています。経営に必要な経費を料金で賄えていない現状があります。</t>
    </r>
    <r>
      <rPr>
        <sz val="11"/>
        <color rgb="FFFF0000"/>
        <rFont val="ＭＳ ゴシック"/>
        <family val="3"/>
        <charset val="128"/>
      </rPr>
      <t xml:space="preserve">
</t>
    </r>
    <r>
      <rPr>
        <sz val="11"/>
        <rFont val="ＭＳ ゴシック"/>
        <family val="3"/>
        <charset val="128"/>
      </rPr>
      <t>⑥給水原価
　類似団体平均値と比較すると低くなっています。施設更新に伴う費用の増加により年々緩やかに上昇しています。</t>
    </r>
    <r>
      <rPr>
        <sz val="11"/>
        <color rgb="FFFF0000"/>
        <rFont val="ＭＳ ゴシック"/>
        <family val="3"/>
        <charset val="128"/>
      </rPr>
      <t xml:space="preserve">
</t>
    </r>
    <r>
      <rPr>
        <sz val="11"/>
        <rFont val="ＭＳ ゴシック"/>
        <family val="3"/>
        <charset val="128"/>
      </rPr>
      <t>⑦施設利用率
　全国平均や類似団体平均値と比較しても低い水準にあります。将来の施設更新に合わせダウンサイジングを検討する必要があります。
⑧有収率
　前年度と比較すると改善しており，類似団体平均値と比較しても良好といえます。</t>
    </r>
    <rPh sb="1" eb="3">
      <t>ケイジョウ</t>
    </rPh>
    <rPh sb="3" eb="5">
      <t>シュウシ</t>
    </rPh>
    <rPh sb="5" eb="7">
      <t>ヒリツ</t>
    </rPh>
    <rPh sb="9" eb="12">
      <t>ゼンネンド</t>
    </rPh>
    <rPh sb="13" eb="15">
      <t>ヒカク</t>
    </rPh>
    <rPh sb="20" eb="21">
      <t>ヒク</t>
    </rPh>
    <rPh sb="30" eb="33">
      <t>タンネンド</t>
    </rPh>
    <rPh sb="33" eb="35">
      <t>シュウシ</t>
    </rPh>
    <rPh sb="36" eb="38">
      <t>クロジ</t>
    </rPh>
    <rPh sb="39" eb="40">
      <t>シメ</t>
    </rPh>
    <rPh sb="46" eb="47">
      <t>コ</t>
    </rPh>
    <rPh sb="49" eb="51">
      <t>ケンゼン</t>
    </rPh>
    <rPh sb="51" eb="53">
      <t>ケイエイ</t>
    </rPh>
    <rPh sb="54" eb="56">
      <t>ケイゾク</t>
    </rPh>
    <rPh sb="64" eb="66">
      <t>ルイセキ</t>
    </rPh>
    <rPh sb="66" eb="69">
      <t>ケッソンキン</t>
    </rPh>
    <rPh sb="69" eb="71">
      <t>ヒリツ</t>
    </rPh>
    <rPh sb="73" eb="75">
      <t>ルイセキ</t>
    </rPh>
    <rPh sb="75" eb="77">
      <t>ケッソン</t>
    </rPh>
    <rPh sb="77" eb="78">
      <t>キン</t>
    </rPh>
    <rPh sb="79" eb="81">
      <t>ハッセイ</t>
    </rPh>
    <rPh sb="90" eb="92">
      <t>リュウドウ</t>
    </rPh>
    <rPh sb="92" eb="94">
      <t>ヒリツ</t>
    </rPh>
    <rPh sb="96" eb="97">
      <t>ルイ</t>
    </rPh>
    <rPh sb="97" eb="98">
      <t>ニ</t>
    </rPh>
    <rPh sb="98" eb="100">
      <t>ダンタイ</t>
    </rPh>
    <rPh sb="100" eb="103">
      <t>ヘイキンチ</t>
    </rPh>
    <rPh sb="106" eb="107">
      <t>シタ</t>
    </rPh>
    <rPh sb="107" eb="108">
      <t>マワ</t>
    </rPh>
    <rPh sb="116" eb="118">
      <t>シヒョウ</t>
    </rPh>
    <rPh sb="123" eb="125">
      <t>イジョウ</t>
    </rPh>
    <rPh sb="134" eb="136">
      <t>シハラ</t>
    </rPh>
    <rPh sb="136" eb="138">
      <t>ノウリョク</t>
    </rPh>
    <rPh sb="139" eb="141">
      <t>カクホ</t>
    </rPh>
    <rPh sb="150" eb="152">
      <t>キギョウ</t>
    </rPh>
    <rPh sb="152" eb="153">
      <t>サイ</t>
    </rPh>
    <rPh sb="153" eb="155">
      <t>ザンダカ</t>
    </rPh>
    <rPh sb="155" eb="156">
      <t>タイ</t>
    </rPh>
    <rPh sb="156" eb="158">
      <t>キュウスイ</t>
    </rPh>
    <rPh sb="158" eb="160">
      <t>シュウエキ</t>
    </rPh>
    <rPh sb="160" eb="162">
      <t>ヒリツ</t>
    </rPh>
    <rPh sb="164" eb="166">
      <t>ルイジ</t>
    </rPh>
    <rPh sb="166" eb="168">
      <t>ダンタイ</t>
    </rPh>
    <rPh sb="168" eb="170">
      <t>ヘイキン</t>
    </rPh>
    <rPh sb="170" eb="171">
      <t>チ</t>
    </rPh>
    <rPh sb="172" eb="174">
      <t>ヒカク</t>
    </rPh>
    <rPh sb="177" eb="178">
      <t>ヒク</t>
    </rPh>
    <rPh sb="186" eb="188">
      <t>ゲンザイ</t>
    </rPh>
    <rPh sb="189" eb="191">
      <t>ケイエイ</t>
    </rPh>
    <rPh sb="192" eb="194">
      <t>アッパク</t>
    </rPh>
    <rPh sb="197" eb="199">
      <t>トウシ</t>
    </rPh>
    <rPh sb="199" eb="201">
      <t>キボ</t>
    </rPh>
    <rPh sb="210" eb="212">
      <t>コンゴ</t>
    </rPh>
    <rPh sb="213" eb="217">
      <t>シセツコウシン</t>
    </rPh>
    <rPh sb="218" eb="219">
      <t>トモナ</t>
    </rPh>
    <rPh sb="220" eb="222">
      <t>ジョウショウ</t>
    </rPh>
    <rPh sb="223" eb="225">
      <t>ミコ</t>
    </rPh>
    <rPh sb="232" eb="234">
      <t>リョウキン</t>
    </rPh>
    <rPh sb="234" eb="236">
      <t>カイシュウ</t>
    </rPh>
    <rPh sb="236" eb="237">
      <t>リツ</t>
    </rPh>
    <rPh sb="250" eb="251">
      <t>ヒク</t>
    </rPh>
    <rPh sb="259" eb="261">
      <t>ケイエイ</t>
    </rPh>
    <rPh sb="262" eb="264">
      <t>ヒツヨウ</t>
    </rPh>
    <rPh sb="265" eb="267">
      <t>ケイヒ</t>
    </rPh>
    <rPh sb="268" eb="270">
      <t>リョウキン</t>
    </rPh>
    <rPh sb="271" eb="272">
      <t>マカナ</t>
    </rPh>
    <rPh sb="277" eb="279">
      <t>ゲンジョウ</t>
    </rPh>
    <rPh sb="287" eb="289">
      <t>キュウスイ</t>
    </rPh>
    <rPh sb="289" eb="291">
      <t>ゲンカ</t>
    </rPh>
    <rPh sb="293" eb="295">
      <t>ルイジ</t>
    </rPh>
    <rPh sb="295" eb="297">
      <t>ダンタイ</t>
    </rPh>
    <rPh sb="297" eb="299">
      <t>ヘイキン</t>
    </rPh>
    <rPh sb="299" eb="300">
      <t>チ</t>
    </rPh>
    <rPh sb="301" eb="303">
      <t>ヒカク</t>
    </rPh>
    <rPh sb="306" eb="307">
      <t>ヒク</t>
    </rPh>
    <rPh sb="315" eb="317">
      <t>シセツ</t>
    </rPh>
    <rPh sb="317" eb="319">
      <t>コウシン</t>
    </rPh>
    <rPh sb="320" eb="321">
      <t>トモナ</t>
    </rPh>
    <rPh sb="322" eb="324">
      <t>ヒヨウ</t>
    </rPh>
    <rPh sb="325" eb="327">
      <t>ゾウカ</t>
    </rPh>
    <rPh sb="330" eb="332">
      <t>ネンネン</t>
    </rPh>
    <rPh sb="332" eb="333">
      <t>ユル</t>
    </rPh>
    <rPh sb="336" eb="338">
      <t>ジョウショウ</t>
    </rPh>
    <rPh sb="346" eb="348">
      <t>シセツ</t>
    </rPh>
    <rPh sb="348" eb="350">
      <t>リヨウ</t>
    </rPh>
    <rPh sb="350" eb="351">
      <t>リツ</t>
    </rPh>
    <rPh sb="353" eb="355">
      <t>ゼンコク</t>
    </rPh>
    <rPh sb="355" eb="357">
      <t>ヘイキン</t>
    </rPh>
    <rPh sb="358" eb="360">
      <t>ルイジ</t>
    </rPh>
    <rPh sb="360" eb="362">
      <t>ダンタイ</t>
    </rPh>
    <rPh sb="362" eb="364">
      <t>ヘイキン</t>
    </rPh>
    <rPh sb="364" eb="365">
      <t>チ</t>
    </rPh>
    <rPh sb="366" eb="368">
      <t>ヒカク</t>
    </rPh>
    <rPh sb="371" eb="372">
      <t>ヒク</t>
    </rPh>
    <rPh sb="373" eb="375">
      <t>スイジュン</t>
    </rPh>
    <rPh sb="381" eb="383">
      <t>ショウライ</t>
    </rPh>
    <rPh sb="384" eb="386">
      <t>シセツ</t>
    </rPh>
    <rPh sb="386" eb="388">
      <t>コウシン</t>
    </rPh>
    <rPh sb="389" eb="390">
      <t>ア</t>
    </rPh>
    <rPh sb="401" eb="403">
      <t>ケントウ</t>
    </rPh>
    <rPh sb="405" eb="407">
      <t>ヒツヨウ</t>
    </rPh>
    <rPh sb="424" eb="426">
      <t>ヒカク</t>
    </rPh>
    <rPh sb="429" eb="431">
      <t>カイゼン</t>
    </rPh>
    <rPh sb="436" eb="438">
      <t>ルイジ</t>
    </rPh>
    <rPh sb="438" eb="440">
      <t>ダンタイ</t>
    </rPh>
    <rPh sb="440" eb="442">
      <t>ヘイキン</t>
    </rPh>
    <rPh sb="442" eb="443">
      <t>チ</t>
    </rPh>
    <rPh sb="444" eb="446">
      <t>ヒカク</t>
    </rPh>
    <rPh sb="449" eb="451">
      <t>リョウコウ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</si>
</sst>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1.28</c:v>
                </c:pt>
                <c:pt idx="1">
                  <c:v>0.9</c:v>
                </c:pt>
                <c:pt idx="2">
                  <c:v>1.07</c:v>
                </c:pt>
                <c:pt idx="3">
                  <c:v>0.75</c:v>
                </c:pt>
                <c:pt idx="4">
                  <c:v>0.56000000000000005</c:v>
                </c:pt>
              </c:numCache>
            </c:numRef>
          </c:val>
          <c:extLst xmlns:c16r2="http://schemas.microsoft.com/office/drawing/2015/06/chart">
            <c:ext xmlns:c16="http://schemas.microsoft.com/office/drawing/2014/chart" uri="{C3380CC4-5D6E-409C-BE32-E72D297353CC}">
              <c16:uniqueId val="{00000000-84B5-445A-A622-11E04498C365}"/>
            </c:ext>
          </c:extLst>
        </c:ser>
        <c:dLbls>
          <c:showLegendKey val="0"/>
          <c:showVal val="0"/>
          <c:showCatName val="0"/>
          <c:showSerName val="0"/>
          <c:showPercent val="0"/>
          <c:showBubbleSize val="0"/>
        </c:dLbls>
        <c:gapWidth val="150"/>
        <c:axId val="205260288"/>
        <c:axId val="20526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84B5-445A-A622-11E04498C365}"/>
            </c:ext>
          </c:extLst>
        </c:ser>
        <c:dLbls>
          <c:showLegendKey val="0"/>
          <c:showVal val="0"/>
          <c:showCatName val="0"/>
          <c:showSerName val="0"/>
          <c:showPercent val="0"/>
          <c:showBubbleSize val="0"/>
        </c:dLbls>
        <c:marker val="1"/>
        <c:smooth val="0"/>
        <c:axId val="205260288"/>
        <c:axId val="205262208"/>
      </c:lineChart>
      <c:dateAx>
        <c:axId val="205260288"/>
        <c:scaling>
          <c:orientation val="minMax"/>
        </c:scaling>
        <c:delete val="1"/>
        <c:axPos val="b"/>
        <c:numFmt formatCode="ge" sourceLinked="1"/>
        <c:majorTickMark val="none"/>
        <c:minorTickMark val="none"/>
        <c:tickLblPos val="none"/>
        <c:crossAx val="205262208"/>
        <c:crosses val="autoZero"/>
        <c:auto val="1"/>
        <c:lblOffset val="100"/>
        <c:baseTimeUnit val="years"/>
      </c:dateAx>
      <c:valAx>
        <c:axId val="20526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6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49.59</c:v>
                </c:pt>
                <c:pt idx="1">
                  <c:v>52.25</c:v>
                </c:pt>
                <c:pt idx="2">
                  <c:v>53.58</c:v>
                </c:pt>
                <c:pt idx="3">
                  <c:v>55.08</c:v>
                </c:pt>
                <c:pt idx="4">
                  <c:v>52.29</c:v>
                </c:pt>
              </c:numCache>
            </c:numRef>
          </c:val>
          <c:extLst xmlns:c16r2="http://schemas.microsoft.com/office/drawing/2015/06/chart">
            <c:ext xmlns:c16="http://schemas.microsoft.com/office/drawing/2014/chart" uri="{C3380CC4-5D6E-409C-BE32-E72D297353CC}">
              <c16:uniqueId val="{00000000-3E23-4154-8245-5A93EFDA1F46}"/>
            </c:ext>
          </c:extLst>
        </c:ser>
        <c:dLbls>
          <c:showLegendKey val="0"/>
          <c:showVal val="0"/>
          <c:showCatName val="0"/>
          <c:showSerName val="0"/>
          <c:showPercent val="0"/>
          <c:showBubbleSize val="0"/>
        </c:dLbls>
        <c:gapWidth val="150"/>
        <c:axId val="206091776"/>
        <c:axId val="20609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3E23-4154-8245-5A93EFDA1F46}"/>
            </c:ext>
          </c:extLst>
        </c:ser>
        <c:dLbls>
          <c:showLegendKey val="0"/>
          <c:showVal val="0"/>
          <c:showCatName val="0"/>
          <c:showSerName val="0"/>
          <c:showPercent val="0"/>
          <c:showBubbleSize val="0"/>
        </c:dLbls>
        <c:marker val="1"/>
        <c:smooth val="0"/>
        <c:axId val="206091776"/>
        <c:axId val="206093696"/>
      </c:lineChart>
      <c:dateAx>
        <c:axId val="206091776"/>
        <c:scaling>
          <c:orientation val="minMax"/>
        </c:scaling>
        <c:delete val="1"/>
        <c:axPos val="b"/>
        <c:numFmt formatCode="ge" sourceLinked="1"/>
        <c:majorTickMark val="none"/>
        <c:minorTickMark val="none"/>
        <c:tickLblPos val="none"/>
        <c:crossAx val="206093696"/>
        <c:crosses val="autoZero"/>
        <c:auto val="1"/>
        <c:lblOffset val="100"/>
        <c:baseTimeUnit val="years"/>
      </c:dateAx>
      <c:valAx>
        <c:axId val="20609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09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93.21</c:v>
                </c:pt>
                <c:pt idx="1">
                  <c:v>89.13</c:v>
                </c:pt>
                <c:pt idx="2">
                  <c:v>87.33</c:v>
                </c:pt>
                <c:pt idx="3">
                  <c:v>85.67</c:v>
                </c:pt>
                <c:pt idx="4">
                  <c:v>89.57</c:v>
                </c:pt>
              </c:numCache>
            </c:numRef>
          </c:val>
          <c:extLst xmlns:c16r2="http://schemas.microsoft.com/office/drawing/2015/06/chart">
            <c:ext xmlns:c16="http://schemas.microsoft.com/office/drawing/2014/chart" uri="{C3380CC4-5D6E-409C-BE32-E72D297353CC}">
              <c16:uniqueId val="{00000000-D7FD-459D-AC44-09B7D2FB84DB}"/>
            </c:ext>
          </c:extLst>
        </c:ser>
        <c:dLbls>
          <c:showLegendKey val="0"/>
          <c:showVal val="0"/>
          <c:showCatName val="0"/>
          <c:showSerName val="0"/>
          <c:showPercent val="0"/>
          <c:showBubbleSize val="0"/>
        </c:dLbls>
        <c:gapWidth val="150"/>
        <c:axId val="206149504"/>
        <c:axId val="20615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D7FD-459D-AC44-09B7D2FB84DB}"/>
            </c:ext>
          </c:extLst>
        </c:ser>
        <c:dLbls>
          <c:showLegendKey val="0"/>
          <c:showVal val="0"/>
          <c:showCatName val="0"/>
          <c:showSerName val="0"/>
          <c:showPercent val="0"/>
          <c:showBubbleSize val="0"/>
        </c:dLbls>
        <c:marker val="1"/>
        <c:smooth val="0"/>
        <c:axId val="206149504"/>
        <c:axId val="206155776"/>
      </c:lineChart>
      <c:dateAx>
        <c:axId val="206149504"/>
        <c:scaling>
          <c:orientation val="minMax"/>
        </c:scaling>
        <c:delete val="1"/>
        <c:axPos val="b"/>
        <c:numFmt formatCode="ge" sourceLinked="1"/>
        <c:majorTickMark val="none"/>
        <c:minorTickMark val="none"/>
        <c:tickLblPos val="none"/>
        <c:crossAx val="206155776"/>
        <c:crosses val="autoZero"/>
        <c:auto val="1"/>
        <c:lblOffset val="100"/>
        <c:baseTimeUnit val="years"/>
      </c:dateAx>
      <c:valAx>
        <c:axId val="20615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1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110.75</c:v>
                </c:pt>
                <c:pt idx="1">
                  <c:v>116.5</c:v>
                </c:pt>
                <c:pt idx="2">
                  <c:v>116.79</c:v>
                </c:pt>
                <c:pt idx="3">
                  <c:v>112.75</c:v>
                </c:pt>
                <c:pt idx="4">
                  <c:v>110.07</c:v>
                </c:pt>
              </c:numCache>
            </c:numRef>
          </c:val>
          <c:extLst xmlns:c16r2="http://schemas.microsoft.com/office/drawing/2015/06/chart">
            <c:ext xmlns:c16="http://schemas.microsoft.com/office/drawing/2014/chart" uri="{C3380CC4-5D6E-409C-BE32-E72D297353CC}">
              <c16:uniqueId val="{00000000-1549-4110-85DE-0B3E1CE948F9}"/>
            </c:ext>
          </c:extLst>
        </c:ser>
        <c:dLbls>
          <c:showLegendKey val="0"/>
          <c:showVal val="0"/>
          <c:showCatName val="0"/>
          <c:showSerName val="0"/>
          <c:showPercent val="0"/>
          <c:showBubbleSize val="0"/>
        </c:dLbls>
        <c:gapWidth val="150"/>
        <c:axId val="205301632"/>
        <c:axId val="20532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1549-4110-85DE-0B3E1CE948F9}"/>
            </c:ext>
          </c:extLst>
        </c:ser>
        <c:dLbls>
          <c:showLegendKey val="0"/>
          <c:showVal val="0"/>
          <c:showCatName val="0"/>
          <c:showSerName val="0"/>
          <c:showPercent val="0"/>
          <c:showBubbleSize val="0"/>
        </c:dLbls>
        <c:marker val="1"/>
        <c:smooth val="0"/>
        <c:axId val="205301632"/>
        <c:axId val="205320192"/>
      </c:lineChart>
      <c:dateAx>
        <c:axId val="205301632"/>
        <c:scaling>
          <c:orientation val="minMax"/>
        </c:scaling>
        <c:delete val="1"/>
        <c:axPos val="b"/>
        <c:numFmt formatCode="ge" sourceLinked="1"/>
        <c:majorTickMark val="none"/>
        <c:minorTickMark val="none"/>
        <c:tickLblPos val="none"/>
        <c:crossAx val="205320192"/>
        <c:crosses val="autoZero"/>
        <c:auto val="1"/>
        <c:lblOffset val="100"/>
        <c:baseTimeUnit val="years"/>
      </c:dateAx>
      <c:valAx>
        <c:axId val="205320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30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46.21</c:v>
                </c:pt>
                <c:pt idx="1">
                  <c:v>47.5</c:v>
                </c:pt>
                <c:pt idx="2">
                  <c:v>47.44</c:v>
                </c:pt>
                <c:pt idx="3">
                  <c:v>48.62</c:v>
                </c:pt>
                <c:pt idx="4">
                  <c:v>50.14</c:v>
                </c:pt>
              </c:numCache>
            </c:numRef>
          </c:val>
          <c:extLst xmlns:c16r2="http://schemas.microsoft.com/office/drawing/2015/06/chart">
            <c:ext xmlns:c16="http://schemas.microsoft.com/office/drawing/2014/chart" uri="{C3380CC4-5D6E-409C-BE32-E72D297353CC}">
              <c16:uniqueId val="{00000000-3061-42C1-99E7-2F9D146415C5}"/>
            </c:ext>
          </c:extLst>
        </c:ser>
        <c:dLbls>
          <c:showLegendKey val="0"/>
          <c:showVal val="0"/>
          <c:showCatName val="0"/>
          <c:showSerName val="0"/>
          <c:showPercent val="0"/>
          <c:showBubbleSize val="0"/>
        </c:dLbls>
        <c:gapWidth val="150"/>
        <c:axId val="205752576"/>
        <c:axId val="20575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3061-42C1-99E7-2F9D146415C5}"/>
            </c:ext>
          </c:extLst>
        </c:ser>
        <c:dLbls>
          <c:showLegendKey val="0"/>
          <c:showVal val="0"/>
          <c:showCatName val="0"/>
          <c:showSerName val="0"/>
          <c:showPercent val="0"/>
          <c:showBubbleSize val="0"/>
        </c:dLbls>
        <c:marker val="1"/>
        <c:smooth val="0"/>
        <c:axId val="205752576"/>
        <c:axId val="205754752"/>
      </c:lineChart>
      <c:dateAx>
        <c:axId val="205752576"/>
        <c:scaling>
          <c:orientation val="minMax"/>
        </c:scaling>
        <c:delete val="1"/>
        <c:axPos val="b"/>
        <c:numFmt formatCode="ge" sourceLinked="1"/>
        <c:majorTickMark val="none"/>
        <c:minorTickMark val="none"/>
        <c:tickLblPos val="none"/>
        <c:crossAx val="205754752"/>
        <c:crosses val="autoZero"/>
        <c:auto val="1"/>
        <c:lblOffset val="100"/>
        <c:baseTimeUnit val="years"/>
      </c:dateAx>
      <c:valAx>
        <c:axId val="20575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75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7.93</c:v>
                </c:pt>
                <c:pt idx="1">
                  <c:v>8.0399999999999991</c:v>
                </c:pt>
                <c:pt idx="2">
                  <c:v>7.83</c:v>
                </c:pt>
                <c:pt idx="3">
                  <c:v>9.8699999999999992</c:v>
                </c:pt>
                <c:pt idx="4">
                  <c:v>10.85</c:v>
                </c:pt>
              </c:numCache>
            </c:numRef>
          </c:val>
          <c:extLst xmlns:c16r2="http://schemas.microsoft.com/office/drawing/2015/06/chart">
            <c:ext xmlns:c16="http://schemas.microsoft.com/office/drawing/2014/chart" uri="{C3380CC4-5D6E-409C-BE32-E72D297353CC}">
              <c16:uniqueId val="{00000000-95A3-4943-AF8A-BF95796B51EF}"/>
            </c:ext>
          </c:extLst>
        </c:ser>
        <c:dLbls>
          <c:showLegendKey val="0"/>
          <c:showVal val="0"/>
          <c:showCatName val="0"/>
          <c:showSerName val="0"/>
          <c:showPercent val="0"/>
          <c:showBubbleSize val="0"/>
        </c:dLbls>
        <c:gapWidth val="150"/>
        <c:axId val="205851264"/>
        <c:axId val="20586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95A3-4943-AF8A-BF95796B51EF}"/>
            </c:ext>
          </c:extLst>
        </c:ser>
        <c:dLbls>
          <c:showLegendKey val="0"/>
          <c:showVal val="0"/>
          <c:showCatName val="0"/>
          <c:showSerName val="0"/>
          <c:showPercent val="0"/>
          <c:showBubbleSize val="0"/>
        </c:dLbls>
        <c:marker val="1"/>
        <c:smooth val="0"/>
        <c:axId val="205851264"/>
        <c:axId val="205861632"/>
      </c:lineChart>
      <c:dateAx>
        <c:axId val="205851264"/>
        <c:scaling>
          <c:orientation val="minMax"/>
        </c:scaling>
        <c:delete val="1"/>
        <c:axPos val="b"/>
        <c:numFmt formatCode="ge" sourceLinked="1"/>
        <c:majorTickMark val="none"/>
        <c:minorTickMark val="none"/>
        <c:tickLblPos val="none"/>
        <c:crossAx val="205861632"/>
        <c:crosses val="autoZero"/>
        <c:auto val="1"/>
        <c:lblOffset val="100"/>
        <c:baseTimeUnit val="years"/>
      </c:dateAx>
      <c:valAx>
        <c:axId val="20586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85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4DC-496E-BCAE-278C6AD13DB0}"/>
            </c:ext>
          </c:extLst>
        </c:ser>
        <c:dLbls>
          <c:showLegendKey val="0"/>
          <c:showVal val="0"/>
          <c:showCatName val="0"/>
          <c:showSerName val="0"/>
          <c:showPercent val="0"/>
          <c:showBubbleSize val="0"/>
        </c:dLbls>
        <c:gapWidth val="150"/>
        <c:axId val="205905920"/>
        <c:axId val="20590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44DC-496E-BCAE-278C6AD13DB0}"/>
            </c:ext>
          </c:extLst>
        </c:ser>
        <c:dLbls>
          <c:showLegendKey val="0"/>
          <c:showVal val="0"/>
          <c:showCatName val="0"/>
          <c:showSerName val="0"/>
          <c:showPercent val="0"/>
          <c:showBubbleSize val="0"/>
        </c:dLbls>
        <c:marker val="1"/>
        <c:smooth val="0"/>
        <c:axId val="205905920"/>
        <c:axId val="205907840"/>
      </c:lineChart>
      <c:dateAx>
        <c:axId val="205905920"/>
        <c:scaling>
          <c:orientation val="minMax"/>
        </c:scaling>
        <c:delete val="1"/>
        <c:axPos val="b"/>
        <c:numFmt formatCode="ge" sourceLinked="1"/>
        <c:majorTickMark val="none"/>
        <c:minorTickMark val="none"/>
        <c:tickLblPos val="none"/>
        <c:crossAx val="205907840"/>
        <c:crosses val="autoZero"/>
        <c:auto val="1"/>
        <c:lblOffset val="100"/>
        <c:baseTimeUnit val="years"/>
      </c:dateAx>
      <c:valAx>
        <c:axId val="205907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90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160.66</c:v>
                </c:pt>
                <c:pt idx="1">
                  <c:v>233.51</c:v>
                </c:pt>
                <c:pt idx="2">
                  <c:v>243.44</c:v>
                </c:pt>
                <c:pt idx="3">
                  <c:v>302.74</c:v>
                </c:pt>
                <c:pt idx="4">
                  <c:v>327.58</c:v>
                </c:pt>
              </c:numCache>
            </c:numRef>
          </c:val>
          <c:extLst xmlns:c16r2="http://schemas.microsoft.com/office/drawing/2015/06/chart">
            <c:ext xmlns:c16="http://schemas.microsoft.com/office/drawing/2014/chart" uri="{C3380CC4-5D6E-409C-BE32-E72D297353CC}">
              <c16:uniqueId val="{00000000-944A-41F9-9766-59BFA002053E}"/>
            </c:ext>
          </c:extLst>
        </c:ser>
        <c:dLbls>
          <c:showLegendKey val="0"/>
          <c:showVal val="0"/>
          <c:showCatName val="0"/>
          <c:showSerName val="0"/>
          <c:showPercent val="0"/>
          <c:showBubbleSize val="0"/>
        </c:dLbls>
        <c:gapWidth val="150"/>
        <c:axId val="205940608"/>
        <c:axId val="20595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944A-41F9-9766-59BFA002053E}"/>
            </c:ext>
          </c:extLst>
        </c:ser>
        <c:dLbls>
          <c:showLegendKey val="0"/>
          <c:showVal val="0"/>
          <c:showCatName val="0"/>
          <c:showSerName val="0"/>
          <c:showPercent val="0"/>
          <c:showBubbleSize val="0"/>
        </c:dLbls>
        <c:marker val="1"/>
        <c:smooth val="0"/>
        <c:axId val="205940608"/>
        <c:axId val="205950976"/>
      </c:lineChart>
      <c:dateAx>
        <c:axId val="205940608"/>
        <c:scaling>
          <c:orientation val="minMax"/>
        </c:scaling>
        <c:delete val="1"/>
        <c:axPos val="b"/>
        <c:numFmt formatCode="ge" sourceLinked="1"/>
        <c:majorTickMark val="none"/>
        <c:minorTickMark val="none"/>
        <c:tickLblPos val="none"/>
        <c:crossAx val="205950976"/>
        <c:crosses val="autoZero"/>
        <c:auto val="1"/>
        <c:lblOffset val="100"/>
        <c:baseTimeUnit val="years"/>
      </c:dateAx>
      <c:valAx>
        <c:axId val="205950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94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254.04</c:v>
                </c:pt>
                <c:pt idx="1">
                  <c:v>232.83</c:v>
                </c:pt>
                <c:pt idx="2">
                  <c:v>231.88</c:v>
                </c:pt>
                <c:pt idx="3">
                  <c:v>227.81</c:v>
                </c:pt>
                <c:pt idx="4">
                  <c:v>215.3</c:v>
                </c:pt>
              </c:numCache>
            </c:numRef>
          </c:val>
          <c:extLst xmlns:c16r2="http://schemas.microsoft.com/office/drawing/2015/06/chart">
            <c:ext xmlns:c16="http://schemas.microsoft.com/office/drawing/2014/chart" uri="{C3380CC4-5D6E-409C-BE32-E72D297353CC}">
              <c16:uniqueId val="{00000000-D4C3-4A43-88A9-CF08E21C92E0}"/>
            </c:ext>
          </c:extLst>
        </c:ser>
        <c:dLbls>
          <c:showLegendKey val="0"/>
          <c:showVal val="0"/>
          <c:showCatName val="0"/>
          <c:showSerName val="0"/>
          <c:showPercent val="0"/>
          <c:showBubbleSize val="0"/>
        </c:dLbls>
        <c:gapWidth val="150"/>
        <c:axId val="206260480"/>
        <c:axId val="20626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D4C3-4A43-88A9-CF08E21C92E0}"/>
            </c:ext>
          </c:extLst>
        </c:ser>
        <c:dLbls>
          <c:showLegendKey val="0"/>
          <c:showVal val="0"/>
          <c:showCatName val="0"/>
          <c:showSerName val="0"/>
          <c:showPercent val="0"/>
          <c:showBubbleSize val="0"/>
        </c:dLbls>
        <c:marker val="1"/>
        <c:smooth val="0"/>
        <c:axId val="206260480"/>
        <c:axId val="206266752"/>
      </c:lineChart>
      <c:dateAx>
        <c:axId val="206260480"/>
        <c:scaling>
          <c:orientation val="minMax"/>
        </c:scaling>
        <c:delete val="1"/>
        <c:axPos val="b"/>
        <c:numFmt formatCode="ge" sourceLinked="1"/>
        <c:majorTickMark val="none"/>
        <c:minorTickMark val="none"/>
        <c:tickLblPos val="none"/>
        <c:crossAx val="206266752"/>
        <c:crosses val="autoZero"/>
        <c:auto val="1"/>
        <c:lblOffset val="100"/>
        <c:baseTimeUnit val="years"/>
      </c:dateAx>
      <c:valAx>
        <c:axId val="206266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626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98.6</c:v>
                </c:pt>
                <c:pt idx="1">
                  <c:v>104.39</c:v>
                </c:pt>
                <c:pt idx="2">
                  <c:v>102.53</c:v>
                </c:pt>
                <c:pt idx="3">
                  <c:v>100.71</c:v>
                </c:pt>
                <c:pt idx="4">
                  <c:v>96.65</c:v>
                </c:pt>
              </c:numCache>
            </c:numRef>
          </c:val>
          <c:extLst xmlns:c16r2="http://schemas.microsoft.com/office/drawing/2015/06/chart">
            <c:ext xmlns:c16="http://schemas.microsoft.com/office/drawing/2014/chart" uri="{C3380CC4-5D6E-409C-BE32-E72D297353CC}">
              <c16:uniqueId val="{00000000-2244-4B45-947E-63897DE4466C}"/>
            </c:ext>
          </c:extLst>
        </c:ser>
        <c:dLbls>
          <c:showLegendKey val="0"/>
          <c:showVal val="0"/>
          <c:showCatName val="0"/>
          <c:showSerName val="0"/>
          <c:showPercent val="0"/>
          <c:showBubbleSize val="0"/>
        </c:dLbls>
        <c:gapWidth val="150"/>
        <c:axId val="206285056"/>
        <c:axId val="20629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2244-4B45-947E-63897DE4466C}"/>
            </c:ext>
          </c:extLst>
        </c:ser>
        <c:dLbls>
          <c:showLegendKey val="0"/>
          <c:showVal val="0"/>
          <c:showCatName val="0"/>
          <c:showSerName val="0"/>
          <c:showPercent val="0"/>
          <c:showBubbleSize val="0"/>
        </c:dLbls>
        <c:marker val="1"/>
        <c:smooth val="0"/>
        <c:axId val="206285056"/>
        <c:axId val="206299520"/>
      </c:lineChart>
      <c:dateAx>
        <c:axId val="206285056"/>
        <c:scaling>
          <c:orientation val="minMax"/>
        </c:scaling>
        <c:delete val="1"/>
        <c:axPos val="b"/>
        <c:numFmt formatCode="ge" sourceLinked="1"/>
        <c:majorTickMark val="none"/>
        <c:minorTickMark val="none"/>
        <c:tickLblPos val="none"/>
        <c:crossAx val="206299520"/>
        <c:crosses val="autoZero"/>
        <c:auto val="1"/>
        <c:lblOffset val="100"/>
        <c:baseTimeUnit val="years"/>
      </c:dateAx>
      <c:valAx>
        <c:axId val="20629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28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120.93</c:v>
                </c:pt>
                <c:pt idx="1">
                  <c:v>114.11</c:v>
                </c:pt>
                <c:pt idx="2">
                  <c:v>115.89</c:v>
                </c:pt>
                <c:pt idx="3">
                  <c:v>118.1</c:v>
                </c:pt>
                <c:pt idx="4">
                  <c:v>122.63</c:v>
                </c:pt>
              </c:numCache>
            </c:numRef>
          </c:val>
          <c:extLst xmlns:c16r2="http://schemas.microsoft.com/office/drawing/2015/06/chart">
            <c:ext xmlns:c16="http://schemas.microsoft.com/office/drawing/2014/chart" uri="{C3380CC4-5D6E-409C-BE32-E72D297353CC}">
              <c16:uniqueId val="{00000000-19F0-4DD4-8734-CD312FA5A7E0}"/>
            </c:ext>
          </c:extLst>
        </c:ser>
        <c:dLbls>
          <c:showLegendKey val="0"/>
          <c:showVal val="0"/>
          <c:showCatName val="0"/>
          <c:showSerName val="0"/>
          <c:showPercent val="0"/>
          <c:showBubbleSize val="0"/>
        </c:dLbls>
        <c:gapWidth val="150"/>
        <c:axId val="206070912"/>
        <c:axId val="20607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19F0-4DD4-8734-CD312FA5A7E0}"/>
            </c:ext>
          </c:extLst>
        </c:ser>
        <c:dLbls>
          <c:showLegendKey val="0"/>
          <c:showVal val="0"/>
          <c:showCatName val="0"/>
          <c:showSerName val="0"/>
          <c:showPercent val="0"/>
          <c:showBubbleSize val="0"/>
        </c:dLbls>
        <c:marker val="1"/>
        <c:smooth val="0"/>
        <c:axId val="206070912"/>
        <c:axId val="206072832"/>
      </c:lineChart>
      <c:dateAx>
        <c:axId val="206070912"/>
        <c:scaling>
          <c:orientation val="minMax"/>
        </c:scaling>
        <c:delete val="1"/>
        <c:axPos val="b"/>
        <c:numFmt formatCode="ge" sourceLinked="1"/>
        <c:majorTickMark val="none"/>
        <c:minorTickMark val="none"/>
        <c:tickLblPos val="none"/>
        <c:crossAx val="206072832"/>
        <c:crosses val="autoZero"/>
        <c:auto val="1"/>
        <c:lblOffset val="100"/>
        <c:baseTimeUnit val="years"/>
      </c:dateAx>
      <c:valAx>
        <c:axId val="20607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07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広島県　海田町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30009</v>
      </c>
      <c r="AM8" s="60"/>
      <c r="AN8" s="60"/>
      <c r="AO8" s="60"/>
      <c r="AP8" s="60"/>
      <c r="AQ8" s="60"/>
      <c r="AR8" s="60"/>
      <c r="AS8" s="60"/>
      <c r="AT8" s="51">
        <f>データ!$S$6</f>
        <v>13.79</v>
      </c>
      <c r="AU8" s="52"/>
      <c r="AV8" s="52"/>
      <c r="AW8" s="52"/>
      <c r="AX8" s="52"/>
      <c r="AY8" s="52"/>
      <c r="AZ8" s="52"/>
      <c r="BA8" s="52"/>
      <c r="BB8" s="53">
        <f>データ!$T$6</f>
        <v>2176.14</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2">
      <c r="A10" s="2"/>
      <c r="B10" s="51" t="str">
        <f>データ!$N$6</f>
        <v>-</v>
      </c>
      <c r="C10" s="52"/>
      <c r="D10" s="52"/>
      <c r="E10" s="52"/>
      <c r="F10" s="52"/>
      <c r="G10" s="52"/>
      <c r="H10" s="52"/>
      <c r="I10" s="51">
        <f>データ!$O$6</f>
        <v>75.319999999999993</v>
      </c>
      <c r="J10" s="52"/>
      <c r="K10" s="52"/>
      <c r="L10" s="52"/>
      <c r="M10" s="52"/>
      <c r="N10" s="52"/>
      <c r="O10" s="63"/>
      <c r="P10" s="53">
        <f>データ!$P$6</f>
        <v>99.15</v>
      </c>
      <c r="Q10" s="53"/>
      <c r="R10" s="53"/>
      <c r="S10" s="53"/>
      <c r="T10" s="53"/>
      <c r="U10" s="53"/>
      <c r="V10" s="53"/>
      <c r="W10" s="60">
        <f>データ!$Q$6</f>
        <v>2051</v>
      </c>
      <c r="X10" s="60"/>
      <c r="Y10" s="60"/>
      <c r="Z10" s="60"/>
      <c r="AA10" s="60"/>
      <c r="AB10" s="60"/>
      <c r="AC10" s="60"/>
      <c r="AD10" s="2"/>
      <c r="AE10" s="2"/>
      <c r="AF10" s="2"/>
      <c r="AG10" s="2"/>
      <c r="AH10" s="4"/>
      <c r="AI10" s="4"/>
      <c r="AJ10" s="4"/>
      <c r="AK10" s="4"/>
      <c r="AL10" s="60">
        <f>データ!$U$6</f>
        <v>29654</v>
      </c>
      <c r="AM10" s="60"/>
      <c r="AN10" s="60"/>
      <c r="AO10" s="60"/>
      <c r="AP10" s="60"/>
      <c r="AQ10" s="60"/>
      <c r="AR10" s="60"/>
      <c r="AS10" s="60"/>
      <c r="AT10" s="51">
        <f>データ!$V$6</f>
        <v>5.46</v>
      </c>
      <c r="AU10" s="52"/>
      <c r="AV10" s="52"/>
      <c r="AW10" s="52"/>
      <c r="AX10" s="52"/>
      <c r="AY10" s="52"/>
      <c r="AZ10" s="52"/>
      <c r="BA10" s="52"/>
      <c r="BB10" s="53">
        <f>データ!$W$6</f>
        <v>5431.14</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2">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2">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107</v>
      </c>
      <c r="BM16" s="87"/>
      <c r="BN16" s="87"/>
      <c r="BO16" s="87"/>
      <c r="BP16" s="87"/>
      <c r="BQ16" s="87"/>
      <c r="BR16" s="87"/>
      <c r="BS16" s="87"/>
      <c r="BT16" s="87"/>
      <c r="BU16" s="87"/>
      <c r="BV16" s="87"/>
      <c r="BW16" s="87"/>
      <c r="BX16" s="87"/>
      <c r="BY16" s="87"/>
      <c r="BZ16" s="88"/>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6" t="s">
        <v>105</v>
      </c>
      <c r="BM47" s="87"/>
      <c r="BN47" s="87"/>
      <c r="BO47" s="87"/>
      <c r="BP47" s="87"/>
      <c r="BQ47" s="87"/>
      <c r="BR47" s="87"/>
      <c r="BS47" s="87"/>
      <c r="BT47" s="87"/>
      <c r="BU47" s="87"/>
      <c r="BV47" s="87"/>
      <c r="BW47" s="87"/>
      <c r="BX47" s="87"/>
      <c r="BY47" s="87"/>
      <c r="BZ47" s="88"/>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6"/>
      <c r="BM48" s="87"/>
      <c r="BN48" s="87"/>
      <c r="BO48" s="87"/>
      <c r="BP48" s="87"/>
      <c r="BQ48" s="87"/>
      <c r="BR48" s="87"/>
      <c r="BS48" s="87"/>
      <c r="BT48" s="87"/>
      <c r="BU48" s="87"/>
      <c r="BV48" s="87"/>
      <c r="BW48" s="87"/>
      <c r="BX48" s="87"/>
      <c r="BY48" s="87"/>
      <c r="BZ48" s="88"/>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6"/>
      <c r="BM49" s="87"/>
      <c r="BN49" s="87"/>
      <c r="BO49" s="87"/>
      <c r="BP49" s="87"/>
      <c r="BQ49" s="87"/>
      <c r="BR49" s="87"/>
      <c r="BS49" s="87"/>
      <c r="BT49" s="87"/>
      <c r="BU49" s="87"/>
      <c r="BV49" s="87"/>
      <c r="BW49" s="87"/>
      <c r="BX49" s="87"/>
      <c r="BY49" s="87"/>
      <c r="BZ49" s="88"/>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6"/>
      <c r="BM50" s="87"/>
      <c r="BN50" s="87"/>
      <c r="BO50" s="87"/>
      <c r="BP50" s="87"/>
      <c r="BQ50" s="87"/>
      <c r="BR50" s="87"/>
      <c r="BS50" s="87"/>
      <c r="BT50" s="87"/>
      <c r="BU50" s="87"/>
      <c r="BV50" s="87"/>
      <c r="BW50" s="87"/>
      <c r="BX50" s="87"/>
      <c r="BY50" s="87"/>
      <c r="BZ50" s="88"/>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6"/>
      <c r="BM51" s="87"/>
      <c r="BN51" s="87"/>
      <c r="BO51" s="87"/>
      <c r="BP51" s="87"/>
      <c r="BQ51" s="87"/>
      <c r="BR51" s="87"/>
      <c r="BS51" s="87"/>
      <c r="BT51" s="87"/>
      <c r="BU51" s="87"/>
      <c r="BV51" s="87"/>
      <c r="BW51" s="87"/>
      <c r="BX51" s="87"/>
      <c r="BY51" s="87"/>
      <c r="BZ51" s="88"/>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6"/>
      <c r="BM52" s="87"/>
      <c r="BN52" s="87"/>
      <c r="BO52" s="87"/>
      <c r="BP52" s="87"/>
      <c r="BQ52" s="87"/>
      <c r="BR52" s="87"/>
      <c r="BS52" s="87"/>
      <c r="BT52" s="87"/>
      <c r="BU52" s="87"/>
      <c r="BV52" s="87"/>
      <c r="BW52" s="87"/>
      <c r="BX52" s="87"/>
      <c r="BY52" s="87"/>
      <c r="BZ52" s="88"/>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6"/>
      <c r="BM53" s="87"/>
      <c r="BN53" s="87"/>
      <c r="BO53" s="87"/>
      <c r="BP53" s="87"/>
      <c r="BQ53" s="87"/>
      <c r="BR53" s="87"/>
      <c r="BS53" s="87"/>
      <c r="BT53" s="87"/>
      <c r="BU53" s="87"/>
      <c r="BV53" s="87"/>
      <c r="BW53" s="87"/>
      <c r="BX53" s="87"/>
      <c r="BY53" s="87"/>
      <c r="BZ53" s="88"/>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6"/>
      <c r="BM54" s="87"/>
      <c r="BN54" s="87"/>
      <c r="BO54" s="87"/>
      <c r="BP54" s="87"/>
      <c r="BQ54" s="87"/>
      <c r="BR54" s="87"/>
      <c r="BS54" s="87"/>
      <c r="BT54" s="87"/>
      <c r="BU54" s="87"/>
      <c r="BV54" s="87"/>
      <c r="BW54" s="87"/>
      <c r="BX54" s="87"/>
      <c r="BY54" s="87"/>
      <c r="BZ54" s="88"/>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6"/>
      <c r="BM55" s="87"/>
      <c r="BN55" s="87"/>
      <c r="BO55" s="87"/>
      <c r="BP55" s="87"/>
      <c r="BQ55" s="87"/>
      <c r="BR55" s="87"/>
      <c r="BS55" s="87"/>
      <c r="BT55" s="87"/>
      <c r="BU55" s="87"/>
      <c r="BV55" s="87"/>
      <c r="BW55" s="87"/>
      <c r="BX55" s="87"/>
      <c r="BY55" s="87"/>
      <c r="BZ55" s="88"/>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6"/>
      <c r="BM56" s="87"/>
      <c r="BN56" s="87"/>
      <c r="BO56" s="87"/>
      <c r="BP56" s="87"/>
      <c r="BQ56" s="87"/>
      <c r="BR56" s="87"/>
      <c r="BS56" s="87"/>
      <c r="BT56" s="87"/>
      <c r="BU56" s="87"/>
      <c r="BV56" s="87"/>
      <c r="BW56" s="87"/>
      <c r="BX56" s="87"/>
      <c r="BY56" s="87"/>
      <c r="BZ56" s="88"/>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6"/>
      <c r="BM57" s="87"/>
      <c r="BN57" s="87"/>
      <c r="BO57" s="87"/>
      <c r="BP57" s="87"/>
      <c r="BQ57" s="87"/>
      <c r="BR57" s="87"/>
      <c r="BS57" s="87"/>
      <c r="BT57" s="87"/>
      <c r="BU57" s="87"/>
      <c r="BV57" s="87"/>
      <c r="BW57" s="87"/>
      <c r="BX57" s="87"/>
      <c r="BY57" s="87"/>
      <c r="BZ57" s="88"/>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6"/>
      <c r="BM58" s="87"/>
      <c r="BN58" s="87"/>
      <c r="BO58" s="87"/>
      <c r="BP58" s="87"/>
      <c r="BQ58" s="87"/>
      <c r="BR58" s="87"/>
      <c r="BS58" s="87"/>
      <c r="BT58" s="87"/>
      <c r="BU58" s="87"/>
      <c r="BV58" s="87"/>
      <c r="BW58" s="87"/>
      <c r="BX58" s="87"/>
      <c r="BY58" s="87"/>
      <c r="BZ58" s="88"/>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6"/>
      <c r="BM59" s="87"/>
      <c r="BN59" s="87"/>
      <c r="BO59" s="87"/>
      <c r="BP59" s="87"/>
      <c r="BQ59" s="87"/>
      <c r="BR59" s="87"/>
      <c r="BS59" s="87"/>
      <c r="BT59" s="87"/>
      <c r="BU59" s="87"/>
      <c r="BV59" s="87"/>
      <c r="BW59" s="87"/>
      <c r="BX59" s="87"/>
      <c r="BY59" s="87"/>
      <c r="BZ59" s="88"/>
    </row>
    <row r="60" spans="1:78" ht="13.5" customHeight="1" x14ac:dyDescent="0.2">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86"/>
      <c r="BM60" s="87"/>
      <c r="BN60" s="87"/>
      <c r="BO60" s="87"/>
      <c r="BP60" s="87"/>
      <c r="BQ60" s="87"/>
      <c r="BR60" s="87"/>
      <c r="BS60" s="87"/>
      <c r="BT60" s="87"/>
      <c r="BU60" s="87"/>
      <c r="BV60" s="87"/>
      <c r="BW60" s="87"/>
      <c r="BX60" s="87"/>
      <c r="BY60" s="87"/>
      <c r="BZ60" s="88"/>
    </row>
    <row r="61" spans="1:78" ht="13.5" customHeight="1" x14ac:dyDescent="0.2">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86"/>
      <c r="BM61" s="87"/>
      <c r="BN61" s="87"/>
      <c r="BO61" s="87"/>
      <c r="BP61" s="87"/>
      <c r="BQ61" s="87"/>
      <c r="BR61" s="87"/>
      <c r="BS61" s="87"/>
      <c r="BT61" s="87"/>
      <c r="BU61" s="87"/>
      <c r="BV61" s="87"/>
      <c r="BW61" s="87"/>
      <c r="BX61" s="87"/>
      <c r="BY61" s="87"/>
      <c r="BZ61" s="88"/>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6"/>
      <c r="BM62" s="87"/>
      <c r="BN62" s="87"/>
      <c r="BO62" s="87"/>
      <c r="BP62" s="87"/>
      <c r="BQ62" s="87"/>
      <c r="BR62" s="87"/>
      <c r="BS62" s="87"/>
      <c r="BT62" s="87"/>
      <c r="BU62" s="87"/>
      <c r="BV62" s="87"/>
      <c r="BW62" s="87"/>
      <c r="BX62" s="87"/>
      <c r="BY62" s="87"/>
      <c r="BZ62" s="88"/>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6"/>
      <c r="BM63" s="87"/>
      <c r="BN63" s="87"/>
      <c r="BO63" s="87"/>
      <c r="BP63" s="87"/>
      <c r="BQ63" s="87"/>
      <c r="BR63" s="87"/>
      <c r="BS63" s="87"/>
      <c r="BT63" s="87"/>
      <c r="BU63" s="87"/>
      <c r="BV63" s="87"/>
      <c r="BW63" s="87"/>
      <c r="BX63" s="87"/>
      <c r="BY63" s="87"/>
      <c r="BZ63" s="88"/>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lQvWIHizis3I6S1wb+BwSFjwTZ9nwh+NEZiq/8igou2bh/P+eev5R6B1cRNHAso10/fzDE72G7lzvubm1d491Q==" saltValue="T8M4KZII8z2Goz6tV6Shx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2">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343048</v>
      </c>
      <c r="D6" s="34">
        <f t="shared" si="3"/>
        <v>46</v>
      </c>
      <c r="E6" s="34">
        <f t="shared" si="3"/>
        <v>1</v>
      </c>
      <c r="F6" s="34">
        <f t="shared" si="3"/>
        <v>0</v>
      </c>
      <c r="G6" s="34">
        <f t="shared" si="3"/>
        <v>1</v>
      </c>
      <c r="H6" s="34" t="str">
        <f t="shared" si="3"/>
        <v>広島県　海田町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75.319999999999993</v>
      </c>
      <c r="P6" s="35">
        <f t="shared" si="3"/>
        <v>99.15</v>
      </c>
      <c r="Q6" s="35">
        <f t="shared" si="3"/>
        <v>2051</v>
      </c>
      <c r="R6" s="35">
        <f t="shared" si="3"/>
        <v>30009</v>
      </c>
      <c r="S6" s="35">
        <f t="shared" si="3"/>
        <v>13.79</v>
      </c>
      <c r="T6" s="35">
        <f t="shared" si="3"/>
        <v>2176.14</v>
      </c>
      <c r="U6" s="35">
        <f t="shared" si="3"/>
        <v>29654</v>
      </c>
      <c r="V6" s="35">
        <f t="shared" si="3"/>
        <v>5.46</v>
      </c>
      <c r="W6" s="35">
        <f t="shared" si="3"/>
        <v>5431.14</v>
      </c>
      <c r="X6" s="36">
        <f>IF(X7="",NA(),X7)</f>
        <v>110.75</v>
      </c>
      <c r="Y6" s="36">
        <f t="shared" ref="Y6:AG6" si="4">IF(Y7="",NA(),Y7)</f>
        <v>116.5</v>
      </c>
      <c r="Z6" s="36">
        <f t="shared" si="4"/>
        <v>116.79</v>
      </c>
      <c r="AA6" s="36">
        <f t="shared" si="4"/>
        <v>112.75</v>
      </c>
      <c r="AB6" s="36">
        <f t="shared" si="4"/>
        <v>110.07</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160.66</v>
      </c>
      <c r="AU6" s="36">
        <f t="shared" ref="AU6:BC6" si="6">IF(AU7="",NA(),AU7)</f>
        <v>233.51</v>
      </c>
      <c r="AV6" s="36">
        <f t="shared" si="6"/>
        <v>243.44</v>
      </c>
      <c r="AW6" s="36">
        <f t="shared" si="6"/>
        <v>302.74</v>
      </c>
      <c r="AX6" s="36">
        <f t="shared" si="6"/>
        <v>327.58</v>
      </c>
      <c r="AY6" s="36">
        <f t="shared" si="6"/>
        <v>381.53</v>
      </c>
      <c r="AZ6" s="36">
        <f t="shared" si="6"/>
        <v>391.54</v>
      </c>
      <c r="BA6" s="36">
        <f t="shared" si="6"/>
        <v>384.34</v>
      </c>
      <c r="BB6" s="36">
        <f t="shared" si="6"/>
        <v>359.47</v>
      </c>
      <c r="BC6" s="36">
        <f t="shared" si="6"/>
        <v>369.69</v>
      </c>
      <c r="BD6" s="35" t="str">
        <f>IF(BD7="","",IF(BD7="-","【-】","【"&amp;SUBSTITUTE(TEXT(BD7,"#,##0.00"),"-","△")&amp;"】"))</f>
        <v>【261.93】</v>
      </c>
      <c r="BE6" s="36">
        <f>IF(BE7="",NA(),BE7)</f>
        <v>254.04</v>
      </c>
      <c r="BF6" s="36">
        <f t="shared" ref="BF6:BN6" si="7">IF(BF7="",NA(),BF7)</f>
        <v>232.83</v>
      </c>
      <c r="BG6" s="36">
        <f t="shared" si="7"/>
        <v>231.88</v>
      </c>
      <c r="BH6" s="36">
        <f t="shared" si="7"/>
        <v>227.81</v>
      </c>
      <c r="BI6" s="36">
        <f t="shared" si="7"/>
        <v>215.3</v>
      </c>
      <c r="BJ6" s="36">
        <f t="shared" si="7"/>
        <v>393.27</v>
      </c>
      <c r="BK6" s="36">
        <f t="shared" si="7"/>
        <v>386.97</v>
      </c>
      <c r="BL6" s="36">
        <f t="shared" si="7"/>
        <v>380.58</v>
      </c>
      <c r="BM6" s="36">
        <f t="shared" si="7"/>
        <v>401.79</v>
      </c>
      <c r="BN6" s="36">
        <f t="shared" si="7"/>
        <v>402.99</v>
      </c>
      <c r="BO6" s="35" t="str">
        <f>IF(BO7="","",IF(BO7="-","【-】","【"&amp;SUBSTITUTE(TEXT(BO7,"#,##0.00"),"-","△")&amp;"】"))</f>
        <v>【270.46】</v>
      </c>
      <c r="BP6" s="36">
        <f>IF(BP7="",NA(),BP7)</f>
        <v>98.6</v>
      </c>
      <c r="BQ6" s="36">
        <f t="shared" ref="BQ6:BY6" si="8">IF(BQ7="",NA(),BQ7)</f>
        <v>104.39</v>
      </c>
      <c r="BR6" s="36">
        <f t="shared" si="8"/>
        <v>102.53</v>
      </c>
      <c r="BS6" s="36">
        <f t="shared" si="8"/>
        <v>100.71</v>
      </c>
      <c r="BT6" s="36">
        <f t="shared" si="8"/>
        <v>96.65</v>
      </c>
      <c r="BU6" s="36">
        <f t="shared" si="8"/>
        <v>100.47</v>
      </c>
      <c r="BV6" s="36">
        <f t="shared" si="8"/>
        <v>101.72</v>
      </c>
      <c r="BW6" s="36">
        <f t="shared" si="8"/>
        <v>102.38</v>
      </c>
      <c r="BX6" s="36">
        <f t="shared" si="8"/>
        <v>100.12</v>
      </c>
      <c r="BY6" s="36">
        <f t="shared" si="8"/>
        <v>98.66</v>
      </c>
      <c r="BZ6" s="35" t="str">
        <f>IF(BZ7="","",IF(BZ7="-","【-】","【"&amp;SUBSTITUTE(TEXT(BZ7,"#,##0.00"),"-","△")&amp;"】"))</f>
        <v>【103.91】</v>
      </c>
      <c r="CA6" s="36">
        <f>IF(CA7="",NA(),CA7)</f>
        <v>120.93</v>
      </c>
      <c r="CB6" s="36">
        <f t="shared" ref="CB6:CJ6" si="9">IF(CB7="",NA(),CB7)</f>
        <v>114.11</v>
      </c>
      <c r="CC6" s="36">
        <f t="shared" si="9"/>
        <v>115.89</v>
      </c>
      <c r="CD6" s="36">
        <f t="shared" si="9"/>
        <v>118.1</v>
      </c>
      <c r="CE6" s="36">
        <f t="shared" si="9"/>
        <v>122.63</v>
      </c>
      <c r="CF6" s="36">
        <f t="shared" si="9"/>
        <v>169.82</v>
      </c>
      <c r="CG6" s="36">
        <f t="shared" si="9"/>
        <v>168.2</v>
      </c>
      <c r="CH6" s="36">
        <f t="shared" si="9"/>
        <v>168.67</v>
      </c>
      <c r="CI6" s="36">
        <f t="shared" si="9"/>
        <v>174.97</v>
      </c>
      <c r="CJ6" s="36">
        <f t="shared" si="9"/>
        <v>178.59</v>
      </c>
      <c r="CK6" s="35" t="str">
        <f>IF(CK7="","",IF(CK7="-","【-】","【"&amp;SUBSTITUTE(TEXT(CK7,"#,##0.00"),"-","△")&amp;"】"))</f>
        <v>【167.11】</v>
      </c>
      <c r="CL6" s="36">
        <f>IF(CL7="",NA(),CL7)</f>
        <v>49.59</v>
      </c>
      <c r="CM6" s="36">
        <f t="shared" ref="CM6:CU6" si="10">IF(CM7="",NA(),CM7)</f>
        <v>52.25</v>
      </c>
      <c r="CN6" s="36">
        <f t="shared" si="10"/>
        <v>53.58</v>
      </c>
      <c r="CO6" s="36">
        <f t="shared" si="10"/>
        <v>55.08</v>
      </c>
      <c r="CP6" s="36">
        <f t="shared" si="10"/>
        <v>52.29</v>
      </c>
      <c r="CQ6" s="36">
        <f t="shared" si="10"/>
        <v>55.13</v>
      </c>
      <c r="CR6" s="36">
        <f t="shared" si="10"/>
        <v>54.77</v>
      </c>
      <c r="CS6" s="36">
        <f t="shared" si="10"/>
        <v>54.92</v>
      </c>
      <c r="CT6" s="36">
        <f t="shared" si="10"/>
        <v>55.63</v>
      </c>
      <c r="CU6" s="36">
        <f t="shared" si="10"/>
        <v>55.03</v>
      </c>
      <c r="CV6" s="35" t="str">
        <f>IF(CV7="","",IF(CV7="-","【-】","【"&amp;SUBSTITUTE(TEXT(CV7,"#,##0.00"),"-","△")&amp;"】"))</f>
        <v>【60.27】</v>
      </c>
      <c r="CW6" s="36">
        <f>IF(CW7="",NA(),CW7)</f>
        <v>93.21</v>
      </c>
      <c r="CX6" s="36">
        <f t="shared" ref="CX6:DF6" si="11">IF(CX7="",NA(),CX7)</f>
        <v>89.13</v>
      </c>
      <c r="CY6" s="36">
        <f t="shared" si="11"/>
        <v>87.33</v>
      </c>
      <c r="CZ6" s="36">
        <f t="shared" si="11"/>
        <v>85.67</v>
      </c>
      <c r="DA6" s="36">
        <f t="shared" si="11"/>
        <v>89.57</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46.21</v>
      </c>
      <c r="DI6" s="36">
        <f t="shared" ref="DI6:DQ6" si="12">IF(DI7="",NA(),DI7)</f>
        <v>47.5</v>
      </c>
      <c r="DJ6" s="36">
        <f t="shared" si="12"/>
        <v>47.44</v>
      </c>
      <c r="DK6" s="36">
        <f t="shared" si="12"/>
        <v>48.62</v>
      </c>
      <c r="DL6" s="36">
        <f t="shared" si="12"/>
        <v>50.14</v>
      </c>
      <c r="DM6" s="36">
        <f t="shared" si="12"/>
        <v>46.66</v>
      </c>
      <c r="DN6" s="36">
        <f t="shared" si="12"/>
        <v>47.46</v>
      </c>
      <c r="DO6" s="36">
        <f t="shared" si="12"/>
        <v>48.49</v>
      </c>
      <c r="DP6" s="36">
        <f t="shared" si="12"/>
        <v>48.05</v>
      </c>
      <c r="DQ6" s="36">
        <f t="shared" si="12"/>
        <v>48.87</v>
      </c>
      <c r="DR6" s="35" t="str">
        <f>IF(DR7="","",IF(DR7="-","【-】","【"&amp;SUBSTITUTE(TEXT(DR7,"#,##0.00"),"-","△")&amp;"】"))</f>
        <v>【48.85】</v>
      </c>
      <c r="DS6" s="36">
        <f>IF(DS7="",NA(),DS7)</f>
        <v>7.93</v>
      </c>
      <c r="DT6" s="36">
        <f t="shared" ref="DT6:EB6" si="13">IF(DT7="",NA(),DT7)</f>
        <v>8.0399999999999991</v>
      </c>
      <c r="DU6" s="36">
        <f t="shared" si="13"/>
        <v>7.83</v>
      </c>
      <c r="DV6" s="36">
        <f t="shared" si="13"/>
        <v>9.8699999999999992</v>
      </c>
      <c r="DW6" s="36">
        <f t="shared" si="13"/>
        <v>10.85</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1.28</v>
      </c>
      <c r="EE6" s="36">
        <f t="shared" ref="EE6:EM6" si="14">IF(EE7="",NA(),EE7)</f>
        <v>0.9</v>
      </c>
      <c r="EF6" s="36">
        <f t="shared" si="14"/>
        <v>1.07</v>
      </c>
      <c r="EG6" s="36">
        <f t="shared" si="14"/>
        <v>0.75</v>
      </c>
      <c r="EH6" s="36">
        <f t="shared" si="14"/>
        <v>0.56000000000000005</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2">
      <c r="A7" s="29"/>
      <c r="B7" s="38">
        <v>2018</v>
      </c>
      <c r="C7" s="38">
        <v>343048</v>
      </c>
      <c r="D7" s="38">
        <v>46</v>
      </c>
      <c r="E7" s="38">
        <v>1</v>
      </c>
      <c r="F7" s="38">
        <v>0</v>
      </c>
      <c r="G7" s="38">
        <v>1</v>
      </c>
      <c r="H7" s="38" t="s">
        <v>93</v>
      </c>
      <c r="I7" s="38" t="s">
        <v>94</v>
      </c>
      <c r="J7" s="38" t="s">
        <v>95</v>
      </c>
      <c r="K7" s="38" t="s">
        <v>96</v>
      </c>
      <c r="L7" s="38" t="s">
        <v>97</v>
      </c>
      <c r="M7" s="38" t="s">
        <v>98</v>
      </c>
      <c r="N7" s="39" t="s">
        <v>99</v>
      </c>
      <c r="O7" s="39">
        <v>75.319999999999993</v>
      </c>
      <c r="P7" s="39">
        <v>99.15</v>
      </c>
      <c r="Q7" s="39">
        <v>2051</v>
      </c>
      <c r="R7" s="39">
        <v>30009</v>
      </c>
      <c r="S7" s="39">
        <v>13.79</v>
      </c>
      <c r="T7" s="39">
        <v>2176.14</v>
      </c>
      <c r="U7" s="39">
        <v>29654</v>
      </c>
      <c r="V7" s="39">
        <v>5.46</v>
      </c>
      <c r="W7" s="39">
        <v>5431.14</v>
      </c>
      <c r="X7" s="39">
        <v>110.75</v>
      </c>
      <c r="Y7" s="39">
        <v>116.5</v>
      </c>
      <c r="Z7" s="39">
        <v>116.79</v>
      </c>
      <c r="AA7" s="39">
        <v>112.75</v>
      </c>
      <c r="AB7" s="39">
        <v>110.07</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160.66</v>
      </c>
      <c r="AU7" s="39">
        <v>233.51</v>
      </c>
      <c r="AV7" s="39">
        <v>243.44</v>
      </c>
      <c r="AW7" s="39">
        <v>302.74</v>
      </c>
      <c r="AX7" s="39">
        <v>327.58</v>
      </c>
      <c r="AY7" s="39">
        <v>381.53</v>
      </c>
      <c r="AZ7" s="39">
        <v>391.54</v>
      </c>
      <c r="BA7" s="39">
        <v>384.34</v>
      </c>
      <c r="BB7" s="39">
        <v>359.47</v>
      </c>
      <c r="BC7" s="39">
        <v>369.69</v>
      </c>
      <c r="BD7" s="39">
        <v>261.93</v>
      </c>
      <c r="BE7" s="39">
        <v>254.04</v>
      </c>
      <c r="BF7" s="39">
        <v>232.83</v>
      </c>
      <c r="BG7" s="39">
        <v>231.88</v>
      </c>
      <c r="BH7" s="39">
        <v>227.81</v>
      </c>
      <c r="BI7" s="39">
        <v>215.3</v>
      </c>
      <c r="BJ7" s="39">
        <v>393.27</v>
      </c>
      <c r="BK7" s="39">
        <v>386.97</v>
      </c>
      <c r="BL7" s="39">
        <v>380.58</v>
      </c>
      <c r="BM7" s="39">
        <v>401.79</v>
      </c>
      <c r="BN7" s="39">
        <v>402.99</v>
      </c>
      <c r="BO7" s="39">
        <v>270.45999999999998</v>
      </c>
      <c r="BP7" s="39">
        <v>98.6</v>
      </c>
      <c r="BQ7" s="39">
        <v>104.39</v>
      </c>
      <c r="BR7" s="39">
        <v>102.53</v>
      </c>
      <c r="BS7" s="39">
        <v>100.71</v>
      </c>
      <c r="BT7" s="39">
        <v>96.65</v>
      </c>
      <c r="BU7" s="39">
        <v>100.47</v>
      </c>
      <c r="BV7" s="39">
        <v>101.72</v>
      </c>
      <c r="BW7" s="39">
        <v>102.38</v>
      </c>
      <c r="BX7" s="39">
        <v>100.12</v>
      </c>
      <c r="BY7" s="39">
        <v>98.66</v>
      </c>
      <c r="BZ7" s="39">
        <v>103.91</v>
      </c>
      <c r="CA7" s="39">
        <v>120.93</v>
      </c>
      <c r="CB7" s="39">
        <v>114.11</v>
      </c>
      <c r="CC7" s="39">
        <v>115.89</v>
      </c>
      <c r="CD7" s="39">
        <v>118.1</v>
      </c>
      <c r="CE7" s="39">
        <v>122.63</v>
      </c>
      <c r="CF7" s="39">
        <v>169.82</v>
      </c>
      <c r="CG7" s="39">
        <v>168.2</v>
      </c>
      <c r="CH7" s="39">
        <v>168.67</v>
      </c>
      <c r="CI7" s="39">
        <v>174.97</v>
      </c>
      <c r="CJ7" s="39">
        <v>178.59</v>
      </c>
      <c r="CK7" s="39">
        <v>167.11</v>
      </c>
      <c r="CL7" s="39">
        <v>49.59</v>
      </c>
      <c r="CM7" s="39">
        <v>52.25</v>
      </c>
      <c r="CN7" s="39">
        <v>53.58</v>
      </c>
      <c r="CO7" s="39">
        <v>55.08</v>
      </c>
      <c r="CP7" s="39">
        <v>52.29</v>
      </c>
      <c r="CQ7" s="39">
        <v>55.13</v>
      </c>
      <c r="CR7" s="39">
        <v>54.77</v>
      </c>
      <c r="CS7" s="39">
        <v>54.92</v>
      </c>
      <c r="CT7" s="39">
        <v>55.63</v>
      </c>
      <c r="CU7" s="39">
        <v>55.03</v>
      </c>
      <c r="CV7" s="39">
        <v>60.27</v>
      </c>
      <c r="CW7" s="39">
        <v>93.21</v>
      </c>
      <c r="CX7" s="39">
        <v>89.13</v>
      </c>
      <c r="CY7" s="39">
        <v>87.33</v>
      </c>
      <c r="CZ7" s="39">
        <v>85.67</v>
      </c>
      <c r="DA7" s="39">
        <v>89.57</v>
      </c>
      <c r="DB7" s="39">
        <v>83</v>
      </c>
      <c r="DC7" s="39">
        <v>82.89</v>
      </c>
      <c r="DD7" s="39">
        <v>82.66</v>
      </c>
      <c r="DE7" s="39">
        <v>82.04</v>
      </c>
      <c r="DF7" s="39">
        <v>81.900000000000006</v>
      </c>
      <c r="DG7" s="39">
        <v>89.92</v>
      </c>
      <c r="DH7" s="39">
        <v>46.21</v>
      </c>
      <c r="DI7" s="39">
        <v>47.5</v>
      </c>
      <c r="DJ7" s="39">
        <v>47.44</v>
      </c>
      <c r="DK7" s="39">
        <v>48.62</v>
      </c>
      <c r="DL7" s="39">
        <v>50.14</v>
      </c>
      <c r="DM7" s="39">
        <v>46.66</v>
      </c>
      <c r="DN7" s="39">
        <v>47.46</v>
      </c>
      <c r="DO7" s="39">
        <v>48.49</v>
      </c>
      <c r="DP7" s="39">
        <v>48.05</v>
      </c>
      <c r="DQ7" s="39">
        <v>48.87</v>
      </c>
      <c r="DR7" s="39">
        <v>48.85</v>
      </c>
      <c r="DS7" s="39">
        <v>7.93</v>
      </c>
      <c r="DT7" s="39">
        <v>8.0399999999999991</v>
      </c>
      <c r="DU7" s="39">
        <v>7.83</v>
      </c>
      <c r="DV7" s="39">
        <v>9.8699999999999992</v>
      </c>
      <c r="DW7" s="39">
        <v>10.85</v>
      </c>
      <c r="DX7" s="39">
        <v>9.85</v>
      </c>
      <c r="DY7" s="39">
        <v>9.7100000000000009</v>
      </c>
      <c r="DZ7" s="39">
        <v>12.79</v>
      </c>
      <c r="EA7" s="39">
        <v>13.39</v>
      </c>
      <c r="EB7" s="39">
        <v>14.85</v>
      </c>
      <c r="EC7" s="39">
        <v>17.8</v>
      </c>
      <c r="ED7" s="39">
        <v>1.28</v>
      </c>
      <c r="EE7" s="39">
        <v>0.9</v>
      </c>
      <c r="EF7" s="39">
        <v>1.07</v>
      </c>
      <c r="EG7" s="39">
        <v>0.75</v>
      </c>
      <c r="EH7" s="39">
        <v>0.56000000000000005</v>
      </c>
      <c r="EI7" s="39">
        <v>0.66</v>
      </c>
      <c r="EJ7" s="39">
        <v>0.99</v>
      </c>
      <c r="EK7" s="39">
        <v>0.71</v>
      </c>
      <c r="EL7" s="39">
        <v>0.54</v>
      </c>
      <c r="EM7" s="39">
        <v>0.5</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2020-02-04T00:55:39Z</cp:lastPrinted>
  <dcterms:created xsi:type="dcterms:W3CDTF">2019-12-05T04:25:30Z</dcterms:created>
  <dcterms:modified xsi:type="dcterms:W3CDTF">2020-03-30T10:19:38Z</dcterms:modified>
  <cp:category/>
</cp:coreProperties>
</file>