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s-fl01\47006000\2014移行データ\A経営企画課\90財政課ほか照会回答\2019（H31）年度\2020.1.23公営企業経営比較分析表\"/>
    </mc:Choice>
  </mc:AlternateContent>
  <xr:revisionPtr revIDLastSave="0" documentId="13_ncr:1_{7655BDF4-281D-4E34-85A1-77F8E0F4CCC1}" xr6:coauthVersionLast="36" xr6:coauthVersionMax="36" xr10:uidLastSave="{00000000-0000-0000-0000-000000000000}"/>
  <workbookProtection workbookAlgorithmName="SHA-512" workbookHashValue="2uZ9e2IhB+qg6U1CSJm7UKFHtWA7pWiMv/wY99b9k/gcvKzcDOQEpfoC4KrMTxi8Y6mOCJfujDj7pIDbNepopg==" workbookSaltValue="FnndrBFcWR2ymdsWgPKkpQ==" workbookSpinCount="100000" lockStructure="1"/>
  <bookViews>
    <workbookView xWindow="0" yWindow="0" windowWidth="15360" windowHeight="763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AD6" i="5"/>
  <c r="AC6" i="5"/>
  <c r="AB6" i="5"/>
  <c r="AA6" i="5"/>
  <c r="Z6" i="5"/>
  <c r="Y6" i="5"/>
  <c r="X6" i="5"/>
  <c r="W6" i="5"/>
  <c r="V6" i="5"/>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KC78" i="4" l="1"/>
  <c r="HG54" i="4"/>
  <c r="FH78" i="4"/>
  <c r="DS54" i="4"/>
  <c r="DS32" i="4"/>
  <c r="AN78" i="4"/>
  <c r="AE54" i="4"/>
  <c r="AE32" i="4"/>
  <c r="HG32" i="4"/>
  <c r="KU54" i="4"/>
  <c r="KU32" i="4"/>
  <c r="JJ78" i="4"/>
  <c r="GR54" i="4"/>
  <c r="GR32" i="4"/>
  <c r="DD32" i="4"/>
  <c r="KF54" i="4"/>
  <c r="EO78" i="4"/>
  <c r="DD54" i="4"/>
  <c r="U78" i="4"/>
  <c r="P54" i="4"/>
  <c r="P32" i="4"/>
  <c r="KF32" i="4"/>
  <c r="LY54" i="4"/>
  <c r="LY32" i="4"/>
  <c r="IK54" i="4"/>
  <c r="IK32" i="4"/>
  <c r="LO78" i="4"/>
  <c r="BI54" i="4"/>
  <c r="GT78" i="4"/>
  <c r="EW54" i="4"/>
  <c r="EW32" i="4"/>
  <c r="BZ78" i="4"/>
  <c r="BI32" i="4"/>
  <c r="BG78" i="4"/>
  <c r="AT54" i="4"/>
  <c r="AT32" i="4"/>
  <c r="LJ32" i="4"/>
  <c r="EH32" i="4"/>
  <c r="LJ54" i="4"/>
  <c r="GA78" i="4"/>
  <c r="KV78" i="4"/>
  <c r="HV54" i="4"/>
  <c r="HV32" i="4"/>
  <c r="EH54" i="4"/>
</calcChain>
</file>

<file path=xl/sharedStrings.xml><?xml version="1.0" encoding="utf-8"?>
<sst xmlns="http://schemas.openxmlformats.org/spreadsheetml/2006/main" count="321" uniqueCount="180">
  <si>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</si>
  <si>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</si>
  <si>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</si>
  <si>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</si>
  <si>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</si>
  <si>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</si>
  <si>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</si>
  <si>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</si>
  <si>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</si>
  <si>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</si>
  <si>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</si>
  <si>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</si>
  <si>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</si>
  <si>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</si>
  <si>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</si>
  <si>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</si>
  <si>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</si>
  <si>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</si>
  <si>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</si>
  <si>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</si>
  <si>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</si>
  <si>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</si>
  <si>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</si>
  <si>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</si>
  <si>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</si>
  <si>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</si>
  <si>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</si>
  <si>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</si>
  <si>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</si>
  <si>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</si>
  <si>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</si>
  <si>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</si>
  <si>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</si>
  <si>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</si>
  <si>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</si>
  <si>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</si>
  <si>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</si>
  <si>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</si>
  <si>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</si>
  <si>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</si>
  <si>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</si>
  <si>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</si>
  <si>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</si>
  <si>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</si>
  <si>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</si>
  <si>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</si>
  <si>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</si>
  <si>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</si>
  <si>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</si>
  <si>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</si>
  <si>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</si>
  <si>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</si>
  <si>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</si>
  <si>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</si>
  <si>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</si>
  <si>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</si>
  <si>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</si>
  <si>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</si>
  <si>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</si>
  <si>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</si>
  <si>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</si>
  <si>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</si>
  <si>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</si>
  <si>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</si>
  <si>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</si>
  <si>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</si>
  <si>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</si>
  <si>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</si>
  <si>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</si>
  <si>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</si>
  <si>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</si>
  <si>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</si>
  <si>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</si>
  <si>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</si>
  <si>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</si>
  <si>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</si>
  <si>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</si>
  <si>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</si>
  <si>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</si>
  <si>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</si>
  <si>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</si>
  <si>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</si>
  <si>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</si>
  <si>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</si>
  <si>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</si>
  <si>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</si>
  <si>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</si>
  <si>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</si>
  <si>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</si>
  <si>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</si>
  <si>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</si>
  <si>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</si>
  <si>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</si>
  <si>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</si>
  <si>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</si>
  <si>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</si>
  <si>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</si>
  <si>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</si>
  <si>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</si>
  <si>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</si>
  <si>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</si>
  <si>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</si>
  <si>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</si>
  <si>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</si>
  <si>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</si>
  <si>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</si>
  <si>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</si>
  <si>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</si>
  <si>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</si>
  <si>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</si>
  <si>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</si>
  <si>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</si>
  <si>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</si>
  <si>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</si>
  <si>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</si>
  <si>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</si>
  <si>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</si>
  <si>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</si>
  <si>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</si>
  <si>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</si>
  <si>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</si>
  <si>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</si>
  <si>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</si>
  <si>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</si>
  <si>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</si>
  <si>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</si>
  <si>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</si>
  <si>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</si>
  <si>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</si>
  <si>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</si>
  <si>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</si>
  <si>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</si>
  <si>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</si>
  <si>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</si>
  <si>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</si>
  <si>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</si>
  <si>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</si>
  <si>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</si>
  <si>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</si>
  <si>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</si>
  <si>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</si>
  <si>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</si>
  <si>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</si>
  <si>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</si>
  <si>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</si>
  <si>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</si>
  <si>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</si>
  <si>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</si>
  <si>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</si>
  <si>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</si>
  <si>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当該値(N-3)</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</si>
  <si>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</si>
  <si>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</si>
  <si>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</si>
  <si>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</si>
  <si>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</si>
  <si>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</si>
  <si>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福山市</t>
  </si>
  <si>
    <t>福山市民病院</t>
  </si>
  <si>
    <t>条例全部</t>
  </si>
  <si>
    <t>病院事業</t>
  </si>
  <si>
    <t>一般病院</t>
  </si>
  <si>
    <t>500床以上</t>
  </si>
  <si>
    <t>自治体職員 民間企業出身 学術・研究機関出身 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</si>
  <si>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</si>
  <si>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</si>
  <si>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</si>
  <si>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</si>
  <si>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</si>
  <si>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</si>
  <si>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</si>
  <si>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</si>
  <si>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</si>
  <si>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</si>
  <si>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</si>
  <si>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</si>
  <si>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平成30年度決算では，経常収支で黒字を確保したものの，医業収支比率が低下するなど厳しい経営状況が続いており，収益の向上及び費用の適正化に向けた取組を進めていく必要があります。
　引き続き，「質の高い安全な医療を通じて『安心と生きる力とやすらぎ』を地域に提供するとともにこころ豊かな医療人を育成する」市民病院理念のもと，経営の安定化に向けて「福山市民病院改革プラン」に掲げる取組を着実に実行し，地域の医療機関等との連携を図りながら，高度で良質な医療の提供に努めます。</t>
    <rPh sb="7" eb="9">
      <t>ケッサン</t>
    </rPh>
    <rPh sb="28" eb="30">
      <t>イギョウ</t>
    </rPh>
    <rPh sb="30" eb="32">
      <t>シュウシ</t>
    </rPh>
    <rPh sb="32" eb="34">
      <t>ヒリツ</t>
    </rPh>
    <rPh sb="35" eb="37">
      <t>テイカ</t>
    </rPh>
    <rPh sb="46" eb="48">
      <t>ジョウキョウ</t>
    </rPh>
    <rPh sb="55" eb="57">
      <t>シュウエキ</t>
    </rPh>
    <rPh sb="58" eb="60">
      <t>コウジョウ</t>
    </rPh>
    <rPh sb="60" eb="61">
      <t>オヨ</t>
    </rPh>
    <rPh sb="62" eb="64">
      <t>ヒヨウ</t>
    </rPh>
    <rPh sb="65" eb="68">
      <t>テキセイカ</t>
    </rPh>
    <rPh sb="69" eb="70">
      <t>ム</t>
    </rPh>
    <rPh sb="72" eb="73">
      <t>ト</t>
    </rPh>
    <rPh sb="73" eb="74">
      <t>ク</t>
    </rPh>
    <rPh sb="75" eb="76">
      <t>スス</t>
    </rPh>
    <rPh sb="80" eb="82">
      <t>ヒツヨウ</t>
    </rPh>
    <rPh sb="160" eb="162">
      <t>ケイエイ</t>
    </rPh>
    <rPh sb="163" eb="166">
      <t>アンテイカ</t>
    </rPh>
    <rPh sb="167" eb="168">
      <t>ム</t>
    </rPh>
    <rPh sb="184" eb="185">
      <t>カカ</t>
    </rPh>
    <rPh sb="190" eb="192">
      <t>チャクジツ</t>
    </rPh>
    <rPh sb="193" eb="195">
      <t>ジッコウ</t>
    </rPh>
    <phoneticPr fontId="5"/>
  </si>
  <si>
    <t>　当院は，広島県の福山・府中二次保健医療圏に位置し，広島県東部から県境を越え岡山県西部にまたがる備後圏域の基幹病院として，「高度急性期」・「急性期」機能を担っています。
　「救命救急センター」を併設し，三次救急医療を担っているほか，「災害拠点病院」として災害時の救急医療を担っています。
　また，「地域医療支援病院」として，地域の医療機関等との連携を推進しています。
　このほか，平成30年度には県から「へき地医療支援病院」の指定を受け，圏域内の診療支援や人材育成に取り組んでいます。</t>
    <rPh sb="20" eb="21">
      <t>ケン</t>
    </rPh>
    <rPh sb="22" eb="24">
      <t>イチ</t>
    </rPh>
    <rPh sb="162" eb="164">
      <t>チイキ</t>
    </rPh>
    <rPh sb="165" eb="167">
      <t>イリョウ</t>
    </rPh>
    <rPh sb="167" eb="169">
      <t>キカン</t>
    </rPh>
    <rPh sb="169" eb="170">
      <t>トウ</t>
    </rPh>
    <rPh sb="190" eb="192">
      <t>ヘイセイ</t>
    </rPh>
    <rPh sb="194" eb="196">
      <t>ネンド</t>
    </rPh>
    <rPh sb="198" eb="199">
      <t>ケン</t>
    </rPh>
    <rPh sb="204" eb="205">
      <t>チ</t>
    </rPh>
    <rPh sb="205" eb="207">
      <t>イリョウ</t>
    </rPh>
    <rPh sb="207" eb="209">
      <t>シエン</t>
    </rPh>
    <rPh sb="209" eb="211">
      <t>ビョウイン</t>
    </rPh>
    <rPh sb="213" eb="215">
      <t>シテイ</t>
    </rPh>
    <rPh sb="216" eb="217">
      <t>ウ</t>
    </rPh>
    <rPh sb="219" eb="220">
      <t>ケン</t>
    </rPh>
    <rPh sb="220" eb="222">
      <t>イキナイ</t>
    </rPh>
    <phoneticPr fontId="5"/>
  </si>
  <si>
    <t>　①経常収支比率が100％を上回り，黒字を確保しました。一方，②医業収支比率は100％を下回り低下傾向にあり，また，平均在院日数の短縮により入院延患者数が減少したことから④病床利用率は低下しました。
　収益面では，⑤⑥入院・外来患者１人１日当たり収益について，類似病院平均値を上回り上昇傾向にあり，入院・外来収益ともに増収となりました。費用面では，⑧材料費対医業収益比率について類似病院平均値より高い水準が続いていることから，薬品費など材料費の適正化に向けた取組を進めます。</t>
    <rPh sb="14" eb="16">
      <t>ウワマワ</t>
    </rPh>
    <rPh sb="18" eb="20">
      <t>クロジ</t>
    </rPh>
    <rPh sb="21" eb="23">
      <t>カクホ</t>
    </rPh>
    <rPh sb="28" eb="30">
      <t>イッポウ</t>
    </rPh>
    <rPh sb="32" eb="34">
      <t>イギョウ</t>
    </rPh>
    <rPh sb="34" eb="36">
      <t>シュウシ</t>
    </rPh>
    <rPh sb="36" eb="38">
      <t>ヒリツ</t>
    </rPh>
    <rPh sb="44" eb="46">
      <t>シタマワ</t>
    </rPh>
    <rPh sb="47" eb="49">
      <t>テイカ</t>
    </rPh>
    <rPh sb="49" eb="51">
      <t>ケイコウ</t>
    </rPh>
    <rPh sb="105" eb="107">
      <t>ケイエイ</t>
    </rPh>
    <rPh sb="112" eb="114">
      <t>ガイライ</t>
    </rPh>
    <rPh sb="141" eb="143">
      <t>ジョウショウ</t>
    </rPh>
    <rPh sb="143" eb="145">
      <t>ケイコウ</t>
    </rPh>
    <rPh sb="149" eb="151">
      <t>ニュウイン</t>
    </rPh>
    <rPh sb="152" eb="154">
      <t>ガイライ</t>
    </rPh>
    <rPh sb="154" eb="156">
      <t>シュウエキ</t>
    </rPh>
    <rPh sb="159" eb="161">
      <t>ゾウシュウ</t>
    </rPh>
    <phoneticPr fontId="5"/>
  </si>
  <si>
    <t>　①有形固定資産減価償却率，②器械備品減価償却率，③１床当たり有形固定資産について，いずれも類似病院平均値を上回っており，保有資産がやや多い中，減価償却の進度が平均より早く，老朽化が進んでいる現状を示しています。これは，建物のうち本館部分について，建設から41年を経過したことや，特に高額な医療機器の減価償却が進んでいることなどによるものです。
　今後とも，計画的な施設・設備・機器の整備に努めます。</t>
    <rPh sb="70" eb="71">
      <t>ナカ</t>
    </rPh>
    <rPh sb="110" eb="112">
      <t>タテモノ</t>
    </rPh>
    <rPh sb="115" eb="117">
      <t>ホンカン</t>
    </rPh>
    <rPh sb="117" eb="119">
      <t>ブブン</t>
    </rPh>
    <rPh sb="124" eb="126">
      <t>ケンセツ</t>
    </rPh>
    <rPh sb="130" eb="131">
      <t>ネン</t>
    </rPh>
    <rPh sb="132" eb="134">
      <t>ケイカ</t>
    </rPh>
    <rPh sb="140" eb="141">
      <t>トク</t>
    </rPh>
    <rPh sb="142" eb="144">
      <t>コウガク</t>
    </rPh>
    <rPh sb="145" eb="147">
      <t>イリョウ</t>
    </rPh>
    <rPh sb="147" eb="149">
      <t>キキ</t>
    </rPh>
    <rPh sb="150" eb="152">
      <t>ゲンカ</t>
    </rPh>
    <rPh sb="152" eb="154">
      <t>ショウキャク</t>
    </rPh>
    <rPh sb="155" eb="156">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</si>
</sst>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84.4</c:v>
                </c:pt>
                <c:pt idx="1">
                  <c:v>84.9</c:v>
                </c:pt>
                <c:pt idx="2">
                  <c:v>86.4</c:v>
                </c:pt>
                <c:pt idx="3">
                  <c:v>85.9</c:v>
                </c:pt>
                <c:pt idx="4">
                  <c:v>82.6</c:v>
                </c:pt>
              </c:numCache>
            </c:numRef>
          </c:val>
          <c:extLst>
            <c:ext xmlns:c16="http://schemas.microsoft.com/office/drawing/2014/chart" uri="{C3380CC4-5D6E-409C-BE32-E72D297353CC}">
              <c16:uniqueId val="{00000000-561F-47A3-ABCA-8A85EDF8251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561F-47A3-ABCA-8A85EDF8251D}"/>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22140</c:v>
                </c:pt>
                <c:pt idx="1">
                  <c:v>23015</c:v>
                </c:pt>
                <c:pt idx="2">
                  <c:v>22333</c:v>
                </c:pt>
                <c:pt idx="3">
                  <c:v>23290</c:v>
                </c:pt>
                <c:pt idx="4">
                  <c:v>24239</c:v>
                </c:pt>
              </c:numCache>
            </c:numRef>
          </c:val>
          <c:extLst>
            <c:ext xmlns:c16="http://schemas.microsoft.com/office/drawing/2014/chart" uri="{C3380CC4-5D6E-409C-BE32-E72D297353CC}">
              <c16:uniqueId val="{00000000-94FC-4B7B-9A72-8F8F437EED2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94FC-4B7B-9A72-8F8F437EED2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71864</c:v>
                </c:pt>
                <c:pt idx="1">
                  <c:v>72033</c:v>
                </c:pt>
                <c:pt idx="2">
                  <c:v>73049</c:v>
                </c:pt>
                <c:pt idx="3">
                  <c:v>76458</c:v>
                </c:pt>
                <c:pt idx="4">
                  <c:v>79967</c:v>
                </c:pt>
              </c:numCache>
            </c:numRef>
          </c:val>
          <c:extLst>
            <c:ext xmlns:c16="http://schemas.microsoft.com/office/drawing/2014/chart" uri="{C3380CC4-5D6E-409C-BE32-E72D297353CC}">
              <c16:uniqueId val="{00000000-A1F0-497D-9B3D-FDE57D1DACB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A1F0-497D-9B3D-FDE57D1DACB2}"/>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5CB-4BDE-972A-6B906AA912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75CB-4BDE-972A-6B906AA91261}"/>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101.8</c:v>
                </c:pt>
                <c:pt idx="1">
                  <c:v>100.8</c:v>
                </c:pt>
                <c:pt idx="2">
                  <c:v>98.1</c:v>
                </c:pt>
                <c:pt idx="3">
                  <c:v>98.3</c:v>
                </c:pt>
                <c:pt idx="4">
                  <c:v>97.7</c:v>
                </c:pt>
              </c:numCache>
            </c:numRef>
          </c:val>
          <c:extLst>
            <c:ext xmlns:c16="http://schemas.microsoft.com/office/drawing/2014/chart" uri="{C3380CC4-5D6E-409C-BE32-E72D297353CC}">
              <c16:uniqueId val="{00000000-CE0A-4482-B84B-0C00AC80844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CE0A-4482-B84B-0C00AC808441}"/>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103.2</c:v>
                </c:pt>
                <c:pt idx="1">
                  <c:v>102.4</c:v>
                </c:pt>
                <c:pt idx="2">
                  <c:v>100.1</c:v>
                </c:pt>
                <c:pt idx="3">
                  <c:v>100.1</c:v>
                </c:pt>
                <c:pt idx="4">
                  <c:v>100.2</c:v>
                </c:pt>
              </c:numCache>
            </c:numRef>
          </c:val>
          <c:extLst>
            <c:ext xmlns:c16="http://schemas.microsoft.com/office/drawing/2014/chart" uri="{C3380CC4-5D6E-409C-BE32-E72D297353CC}">
              <c16:uniqueId val="{00000000-9C05-4A75-8411-4D7A0C900D3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9C05-4A75-8411-4D7A0C900D3F}"/>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48.3</c:v>
                </c:pt>
                <c:pt idx="1">
                  <c:v>51.4</c:v>
                </c:pt>
                <c:pt idx="2">
                  <c:v>54.9</c:v>
                </c:pt>
                <c:pt idx="3">
                  <c:v>58.2</c:v>
                </c:pt>
                <c:pt idx="4">
                  <c:v>60.6</c:v>
                </c:pt>
              </c:numCache>
            </c:numRef>
          </c:val>
          <c:extLst>
            <c:ext xmlns:c16="http://schemas.microsoft.com/office/drawing/2014/chart" uri="{C3380CC4-5D6E-409C-BE32-E72D297353CC}">
              <c16:uniqueId val="{00000000-A0EC-4082-83D4-CBCAD89732D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A0EC-4082-83D4-CBCAD89732D6}"/>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63.9</c:v>
                </c:pt>
                <c:pt idx="1">
                  <c:v>65.900000000000006</c:v>
                </c:pt>
                <c:pt idx="2">
                  <c:v>68.099999999999994</c:v>
                </c:pt>
                <c:pt idx="3">
                  <c:v>69.8</c:v>
                </c:pt>
                <c:pt idx="4">
                  <c:v>70.599999999999994</c:v>
                </c:pt>
              </c:numCache>
            </c:numRef>
          </c:val>
          <c:extLst>
            <c:ext xmlns:c16="http://schemas.microsoft.com/office/drawing/2014/chart" uri="{C3380CC4-5D6E-409C-BE32-E72D297353CC}">
              <c16:uniqueId val="{00000000-75F2-4D16-8F9E-51253C36F78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75F2-4D16-8F9E-51253C36F78D}"/>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60887587</c:v>
                </c:pt>
                <c:pt idx="1">
                  <c:v>59653034</c:v>
                </c:pt>
                <c:pt idx="2">
                  <c:v>60788273</c:v>
                </c:pt>
                <c:pt idx="3">
                  <c:v>61300972</c:v>
                </c:pt>
                <c:pt idx="4">
                  <c:v>59231719</c:v>
                </c:pt>
              </c:numCache>
            </c:numRef>
          </c:val>
          <c:extLst>
            <c:ext xmlns:c16="http://schemas.microsoft.com/office/drawing/2014/chart" uri="{C3380CC4-5D6E-409C-BE32-E72D297353CC}">
              <c16:uniqueId val="{00000000-E454-4E91-8C8C-E90D30B1FE0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E454-4E91-8C8C-E90D30B1FE05}"/>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33.799999999999997</c:v>
                </c:pt>
                <c:pt idx="1">
                  <c:v>33.9</c:v>
                </c:pt>
                <c:pt idx="2">
                  <c:v>34</c:v>
                </c:pt>
                <c:pt idx="3">
                  <c:v>33.6</c:v>
                </c:pt>
                <c:pt idx="4">
                  <c:v>34.200000000000003</c:v>
                </c:pt>
              </c:numCache>
            </c:numRef>
          </c:val>
          <c:extLst>
            <c:ext xmlns:c16="http://schemas.microsoft.com/office/drawing/2014/chart" uri="{C3380CC4-5D6E-409C-BE32-E72D297353CC}">
              <c16:uniqueId val="{00000000-BA61-4795-9F11-421DCEDF952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BA61-4795-9F11-421DCEDF9529}"/>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38.9</c:v>
                </c:pt>
                <c:pt idx="1">
                  <c:v>38.799999999999997</c:v>
                </c:pt>
                <c:pt idx="2">
                  <c:v>40.299999999999997</c:v>
                </c:pt>
                <c:pt idx="3">
                  <c:v>40.299999999999997</c:v>
                </c:pt>
                <c:pt idx="4">
                  <c:v>40.299999999999997</c:v>
                </c:pt>
              </c:numCache>
            </c:numRef>
          </c:val>
          <c:extLst>
            <c:ext xmlns:c16="http://schemas.microsoft.com/office/drawing/2014/chart" uri="{C3380CC4-5D6E-409C-BE32-E72D297353CC}">
              <c16:uniqueId val="{00000000-BD66-429E-AFF4-2267AA6FCB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BD66-429E-AFF4-2267AA6FCB8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EX2" zoomScaleNormal="100" zoomScaleSheetLayoutView="70" workbookViewId="0">
      <selection activeCell="NJ68" sqref="NJ68:NX69"/>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2" t="str">
        <f>データ!H6</f>
        <v>広島県福山市　福山市民病院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2">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 民間企業出身 学術・研究機関出身 その他</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2">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2">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506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2">
      <c r="A12" s="2"/>
      <c r="B12" s="86">
        <f>データ!U6</f>
        <v>469960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49620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500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2">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2">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2">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38</v>
      </c>
      <c r="NU18" s="109"/>
      <c r="NV18" s="109"/>
      <c r="NW18" s="112" t="s">
        <v>175</v>
      </c>
      <c r="NX18" s="113"/>
      <c r="OC18" s="2" t="s">
        <v>39</v>
      </c>
      <c r="OE18" s="2" t="s">
        <v>40</v>
      </c>
    </row>
    <row r="19" spans="1:395"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2">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2">
      <c r="A33" s="2"/>
      <c r="B33" s="25"/>
      <c r="D33" s="5"/>
      <c r="E33" s="5"/>
      <c r="F33" s="5"/>
      <c r="G33" s="130" t="s">
        <v>56</v>
      </c>
      <c r="H33" s="130"/>
      <c r="I33" s="130"/>
      <c r="J33" s="130"/>
      <c r="K33" s="130"/>
      <c r="L33" s="130"/>
      <c r="M33" s="130"/>
      <c r="N33" s="130"/>
      <c r="O33" s="130"/>
      <c r="P33" s="131">
        <f>データ!AH7</f>
        <v>103.2</v>
      </c>
      <c r="Q33" s="132"/>
      <c r="R33" s="132"/>
      <c r="S33" s="132"/>
      <c r="T33" s="132"/>
      <c r="U33" s="132"/>
      <c r="V33" s="132"/>
      <c r="W33" s="132"/>
      <c r="X33" s="132"/>
      <c r="Y33" s="132"/>
      <c r="Z33" s="132"/>
      <c r="AA33" s="132"/>
      <c r="AB33" s="132"/>
      <c r="AC33" s="132"/>
      <c r="AD33" s="133"/>
      <c r="AE33" s="131">
        <f>データ!AI7</f>
        <v>102.4</v>
      </c>
      <c r="AF33" s="132"/>
      <c r="AG33" s="132"/>
      <c r="AH33" s="132"/>
      <c r="AI33" s="132"/>
      <c r="AJ33" s="132"/>
      <c r="AK33" s="132"/>
      <c r="AL33" s="132"/>
      <c r="AM33" s="132"/>
      <c r="AN33" s="132"/>
      <c r="AO33" s="132"/>
      <c r="AP33" s="132"/>
      <c r="AQ33" s="132"/>
      <c r="AR33" s="132"/>
      <c r="AS33" s="133"/>
      <c r="AT33" s="131">
        <f>データ!AJ7</f>
        <v>100.1</v>
      </c>
      <c r="AU33" s="132"/>
      <c r="AV33" s="132"/>
      <c r="AW33" s="132"/>
      <c r="AX33" s="132"/>
      <c r="AY33" s="132"/>
      <c r="AZ33" s="132"/>
      <c r="BA33" s="132"/>
      <c r="BB33" s="132"/>
      <c r="BC33" s="132"/>
      <c r="BD33" s="132"/>
      <c r="BE33" s="132"/>
      <c r="BF33" s="132"/>
      <c r="BG33" s="132"/>
      <c r="BH33" s="133"/>
      <c r="BI33" s="131">
        <f>データ!AK7</f>
        <v>100.1</v>
      </c>
      <c r="BJ33" s="132"/>
      <c r="BK33" s="132"/>
      <c r="BL33" s="132"/>
      <c r="BM33" s="132"/>
      <c r="BN33" s="132"/>
      <c r="BO33" s="132"/>
      <c r="BP33" s="132"/>
      <c r="BQ33" s="132"/>
      <c r="BR33" s="132"/>
      <c r="BS33" s="132"/>
      <c r="BT33" s="132"/>
      <c r="BU33" s="132"/>
      <c r="BV33" s="132"/>
      <c r="BW33" s="133"/>
      <c r="BX33" s="131">
        <f>データ!AL7</f>
        <v>100.2</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101.8</v>
      </c>
      <c r="DE33" s="132"/>
      <c r="DF33" s="132"/>
      <c r="DG33" s="132"/>
      <c r="DH33" s="132"/>
      <c r="DI33" s="132"/>
      <c r="DJ33" s="132"/>
      <c r="DK33" s="132"/>
      <c r="DL33" s="132"/>
      <c r="DM33" s="132"/>
      <c r="DN33" s="132"/>
      <c r="DO33" s="132"/>
      <c r="DP33" s="132"/>
      <c r="DQ33" s="132"/>
      <c r="DR33" s="133"/>
      <c r="DS33" s="131">
        <f>データ!AT7</f>
        <v>100.8</v>
      </c>
      <c r="DT33" s="132"/>
      <c r="DU33" s="132"/>
      <c r="DV33" s="132"/>
      <c r="DW33" s="132"/>
      <c r="DX33" s="132"/>
      <c r="DY33" s="132"/>
      <c r="DZ33" s="132"/>
      <c r="EA33" s="132"/>
      <c r="EB33" s="132"/>
      <c r="EC33" s="132"/>
      <c r="ED33" s="132"/>
      <c r="EE33" s="132"/>
      <c r="EF33" s="132"/>
      <c r="EG33" s="133"/>
      <c r="EH33" s="131">
        <f>データ!AU7</f>
        <v>98.1</v>
      </c>
      <c r="EI33" s="132"/>
      <c r="EJ33" s="132"/>
      <c r="EK33" s="132"/>
      <c r="EL33" s="132"/>
      <c r="EM33" s="132"/>
      <c r="EN33" s="132"/>
      <c r="EO33" s="132"/>
      <c r="EP33" s="132"/>
      <c r="EQ33" s="132"/>
      <c r="ER33" s="132"/>
      <c r="ES33" s="132"/>
      <c r="ET33" s="132"/>
      <c r="EU33" s="132"/>
      <c r="EV33" s="133"/>
      <c r="EW33" s="131">
        <f>データ!AV7</f>
        <v>98.3</v>
      </c>
      <c r="EX33" s="132"/>
      <c r="EY33" s="132"/>
      <c r="EZ33" s="132"/>
      <c r="FA33" s="132"/>
      <c r="FB33" s="132"/>
      <c r="FC33" s="132"/>
      <c r="FD33" s="132"/>
      <c r="FE33" s="132"/>
      <c r="FF33" s="132"/>
      <c r="FG33" s="132"/>
      <c r="FH33" s="132"/>
      <c r="FI33" s="132"/>
      <c r="FJ33" s="132"/>
      <c r="FK33" s="133"/>
      <c r="FL33" s="131">
        <f>データ!AW7</f>
        <v>97.7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84.4</v>
      </c>
      <c r="KG33" s="132"/>
      <c r="KH33" s="132"/>
      <c r="KI33" s="132"/>
      <c r="KJ33" s="132"/>
      <c r="KK33" s="132"/>
      <c r="KL33" s="132"/>
      <c r="KM33" s="132"/>
      <c r="KN33" s="132"/>
      <c r="KO33" s="132"/>
      <c r="KP33" s="132"/>
      <c r="KQ33" s="132"/>
      <c r="KR33" s="132"/>
      <c r="KS33" s="132"/>
      <c r="KT33" s="133"/>
      <c r="KU33" s="131">
        <f>データ!BP7</f>
        <v>84.9</v>
      </c>
      <c r="KV33" s="132"/>
      <c r="KW33" s="132"/>
      <c r="KX33" s="132"/>
      <c r="KY33" s="132"/>
      <c r="KZ33" s="132"/>
      <c r="LA33" s="132"/>
      <c r="LB33" s="132"/>
      <c r="LC33" s="132"/>
      <c r="LD33" s="132"/>
      <c r="LE33" s="132"/>
      <c r="LF33" s="132"/>
      <c r="LG33" s="132"/>
      <c r="LH33" s="132"/>
      <c r="LI33" s="133"/>
      <c r="LJ33" s="131">
        <f>データ!BQ7</f>
        <v>86.4</v>
      </c>
      <c r="LK33" s="132"/>
      <c r="LL33" s="132"/>
      <c r="LM33" s="132"/>
      <c r="LN33" s="132"/>
      <c r="LO33" s="132"/>
      <c r="LP33" s="132"/>
      <c r="LQ33" s="132"/>
      <c r="LR33" s="132"/>
      <c r="LS33" s="132"/>
      <c r="LT33" s="132"/>
      <c r="LU33" s="132"/>
      <c r="LV33" s="132"/>
      <c r="LW33" s="132"/>
      <c r="LX33" s="133"/>
      <c r="LY33" s="131">
        <f>データ!BR7</f>
        <v>85.9</v>
      </c>
      <c r="LZ33" s="132"/>
      <c r="MA33" s="132"/>
      <c r="MB33" s="132"/>
      <c r="MC33" s="132"/>
      <c r="MD33" s="132"/>
      <c r="ME33" s="132"/>
      <c r="MF33" s="132"/>
      <c r="MG33" s="132"/>
      <c r="MH33" s="132"/>
      <c r="MI33" s="132"/>
      <c r="MJ33" s="132"/>
      <c r="MK33" s="132"/>
      <c r="ML33" s="132"/>
      <c r="MM33" s="133"/>
      <c r="MN33" s="131">
        <f>データ!BS7</f>
        <v>82.6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2">
      <c r="A34" s="2"/>
      <c r="B34" s="25"/>
      <c r="D34" s="5"/>
      <c r="E34" s="5"/>
      <c r="F34" s="5"/>
      <c r="G34" s="130" t="s">
        <v>58</v>
      </c>
      <c r="H34" s="130"/>
      <c r="I34" s="130"/>
      <c r="J34" s="130"/>
      <c r="K34" s="130"/>
      <c r="L34" s="130"/>
      <c r="M34" s="130"/>
      <c r="N34" s="130"/>
      <c r="O34" s="130"/>
      <c r="P34" s="131">
        <f>データ!AM7</f>
        <v>101.1</v>
      </c>
      <c r="Q34" s="132"/>
      <c r="R34" s="132"/>
      <c r="S34" s="132"/>
      <c r="T34" s="132"/>
      <c r="U34" s="132"/>
      <c r="V34" s="132"/>
      <c r="W34" s="132"/>
      <c r="X34" s="132"/>
      <c r="Y34" s="132"/>
      <c r="Z34" s="132"/>
      <c r="AA34" s="132"/>
      <c r="AB34" s="132"/>
      <c r="AC34" s="132"/>
      <c r="AD34" s="133"/>
      <c r="AE34" s="131">
        <f>データ!AN7</f>
        <v>100.3</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94.6</v>
      </c>
      <c r="DE34" s="132"/>
      <c r="DF34" s="132"/>
      <c r="DG34" s="132"/>
      <c r="DH34" s="132"/>
      <c r="DI34" s="132"/>
      <c r="DJ34" s="132"/>
      <c r="DK34" s="132"/>
      <c r="DL34" s="132"/>
      <c r="DM34" s="132"/>
      <c r="DN34" s="132"/>
      <c r="DO34" s="132"/>
      <c r="DP34" s="132"/>
      <c r="DQ34" s="132"/>
      <c r="DR34" s="133"/>
      <c r="DS34" s="131">
        <f>データ!AY7</f>
        <v>94.4</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37.700000000000003</v>
      </c>
      <c r="GS34" s="132"/>
      <c r="GT34" s="132"/>
      <c r="GU34" s="132"/>
      <c r="GV34" s="132"/>
      <c r="GW34" s="132"/>
      <c r="GX34" s="132"/>
      <c r="GY34" s="132"/>
      <c r="GZ34" s="132"/>
      <c r="HA34" s="132"/>
      <c r="HB34" s="132"/>
      <c r="HC34" s="132"/>
      <c r="HD34" s="132"/>
      <c r="HE34" s="132"/>
      <c r="HF34" s="133"/>
      <c r="HG34" s="131">
        <f>データ!BJ7</f>
        <v>36.799999999999997</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80.7</v>
      </c>
      <c r="KG34" s="132"/>
      <c r="KH34" s="132"/>
      <c r="KI34" s="132"/>
      <c r="KJ34" s="132"/>
      <c r="KK34" s="132"/>
      <c r="KL34" s="132"/>
      <c r="KM34" s="132"/>
      <c r="KN34" s="132"/>
      <c r="KO34" s="132"/>
      <c r="KP34" s="132"/>
      <c r="KQ34" s="132"/>
      <c r="KR34" s="132"/>
      <c r="KS34" s="132"/>
      <c r="KT34" s="133"/>
      <c r="KU34" s="131">
        <f>データ!BU7</f>
        <v>80.7</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178</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2">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179</v>
      </c>
      <c r="NK54" s="122"/>
      <c r="NL54" s="122"/>
      <c r="NM54" s="122"/>
      <c r="NN54" s="122"/>
      <c r="NO54" s="122"/>
      <c r="NP54" s="122"/>
      <c r="NQ54" s="122"/>
      <c r="NR54" s="122"/>
      <c r="NS54" s="122"/>
      <c r="NT54" s="122"/>
      <c r="NU54" s="122"/>
      <c r="NV54" s="122"/>
      <c r="NW54" s="122"/>
      <c r="NX54" s="123"/>
    </row>
    <row r="55" spans="1:395" ht="13.5" customHeight="1" x14ac:dyDescent="0.2">
      <c r="A55" s="2"/>
      <c r="B55" s="25"/>
      <c r="C55" s="5"/>
      <c r="D55" s="5"/>
      <c r="E55" s="5"/>
      <c r="F55" s="5"/>
      <c r="G55" s="130" t="s">
        <v>56</v>
      </c>
      <c r="H55" s="130"/>
      <c r="I55" s="130"/>
      <c r="J55" s="130"/>
      <c r="K55" s="130"/>
      <c r="L55" s="130"/>
      <c r="M55" s="130"/>
      <c r="N55" s="130"/>
      <c r="O55" s="130"/>
      <c r="P55" s="140">
        <f>データ!BZ7</f>
        <v>71864</v>
      </c>
      <c r="Q55" s="141"/>
      <c r="R55" s="141"/>
      <c r="S55" s="141"/>
      <c r="T55" s="141"/>
      <c r="U55" s="141"/>
      <c r="V55" s="141"/>
      <c r="W55" s="141"/>
      <c r="X55" s="141"/>
      <c r="Y55" s="141"/>
      <c r="Z55" s="141"/>
      <c r="AA55" s="141"/>
      <c r="AB55" s="141"/>
      <c r="AC55" s="141"/>
      <c r="AD55" s="142"/>
      <c r="AE55" s="140">
        <f>データ!CA7</f>
        <v>72033</v>
      </c>
      <c r="AF55" s="141"/>
      <c r="AG55" s="141"/>
      <c r="AH55" s="141"/>
      <c r="AI55" s="141"/>
      <c r="AJ55" s="141"/>
      <c r="AK55" s="141"/>
      <c r="AL55" s="141"/>
      <c r="AM55" s="141"/>
      <c r="AN55" s="141"/>
      <c r="AO55" s="141"/>
      <c r="AP55" s="141"/>
      <c r="AQ55" s="141"/>
      <c r="AR55" s="141"/>
      <c r="AS55" s="142"/>
      <c r="AT55" s="140">
        <f>データ!CB7</f>
        <v>73049</v>
      </c>
      <c r="AU55" s="141"/>
      <c r="AV55" s="141"/>
      <c r="AW55" s="141"/>
      <c r="AX55" s="141"/>
      <c r="AY55" s="141"/>
      <c r="AZ55" s="141"/>
      <c r="BA55" s="141"/>
      <c r="BB55" s="141"/>
      <c r="BC55" s="141"/>
      <c r="BD55" s="141"/>
      <c r="BE55" s="141"/>
      <c r="BF55" s="141"/>
      <c r="BG55" s="141"/>
      <c r="BH55" s="142"/>
      <c r="BI55" s="140">
        <f>データ!CC7</f>
        <v>76458</v>
      </c>
      <c r="BJ55" s="141"/>
      <c r="BK55" s="141"/>
      <c r="BL55" s="141"/>
      <c r="BM55" s="141"/>
      <c r="BN55" s="141"/>
      <c r="BO55" s="141"/>
      <c r="BP55" s="141"/>
      <c r="BQ55" s="141"/>
      <c r="BR55" s="141"/>
      <c r="BS55" s="141"/>
      <c r="BT55" s="141"/>
      <c r="BU55" s="141"/>
      <c r="BV55" s="141"/>
      <c r="BW55" s="142"/>
      <c r="BX55" s="140">
        <f>データ!CD7</f>
        <v>79967</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22140</v>
      </c>
      <c r="DE55" s="141"/>
      <c r="DF55" s="141"/>
      <c r="DG55" s="141"/>
      <c r="DH55" s="141"/>
      <c r="DI55" s="141"/>
      <c r="DJ55" s="141"/>
      <c r="DK55" s="141"/>
      <c r="DL55" s="141"/>
      <c r="DM55" s="141"/>
      <c r="DN55" s="141"/>
      <c r="DO55" s="141"/>
      <c r="DP55" s="141"/>
      <c r="DQ55" s="141"/>
      <c r="DR55" s="142"/>
      <c r="DS55" s="140">
        <f>データ!CL7</f>
        <v>23015</v>
      </c>
      <c r="DT55" s="141"/>
      <c r="DU55" s="141"/>
      <c r="DV55" s="141"/>
      <c r="DW55" s="141"/>
      <c r="DX55" s="141"/>
      <c r="DY55" s="141"/>
      <c r="DZ55" s="141"/>
      <c r="EA55" s="141"/>
      <c r="EB55" s="141"/>
      <c r="EC55" s="141"/>
      <c r="ED55" s="141"/>
      <c r="EE55" s="141"/>
      <c r="EF55" s="141"/>
      <c r="EG55" s="142"/>
      <c r="EH55" s="140">
        <f>データ!CM7</f>
        <v>22333</v>
      </c>
      <c r="EI55" s="141"/>
      <c r="EJ55" s="141"/>
      <c r="EK55" s="141"/>
      <c r="EL55" s="141"/>
      <c r="EM55" s="141"/>
      <c r="EN55" s="141"/>
      <c r="EO55" s="141"/>
      <c r="EP55" s="141"/>
      <c r="EQ55" s="141"/>
      <c r="ER55" s="141"/>
      <c r="ES55" s="141"/>
      <c r="ET55" s="141"/>
      <c r="EU55" s="141"/>
      <c r="EV55" s="142"/>
      <c r="EW55" s="140">
        <f>データ!CN7</f>
        <v>23290</v>
      </c>
      <c r="EX55" s="141"/>
      <c r="EY55" s="141"/>
      <c r="EZ55" s="141"/>
      <c r="FA55" s="141"/>
      <c r="FB55" s="141"/>
      <c r="FC55" s="141"/>
      <c r="FD55" s="141"/>
      <c r="FE55" s="141"/>
      <c r="FF55" s="141"/>
      <c r="FG55" s="141"/>
      <c r="FH55" s="141"/>
      <c r="FI55" s="141"/>
      <c r="FJ55" s="141"/>
      <c r="FK55" s="142"/>
      <c r="FL55" s="140">
        <f>データ!CO7</f>
        <v>24239</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38.9</v>
      </c>
      <c r="GS55" s="132"/>
      <c r="GT55" s="132"/>
      <c r="GU55" s="132"/>
      <c r="GV55" s="132"/>
      <c r="GW55" s="132"/>
      <c r="GX55" s="132"/>
      <c r="GY55" s="132"/>
      <c r="GZ55" s="132"/>
      <c r="HA55" s="132"/>
      <c r="HB55" s="132"/>
      <c r="HC55" s="132"/>
      <c r="HD55" s="132"/>
      <c r="HE55" s="132"/>
      <c r="HF55" s="133"/>
      <c r="HG55" s="131">
        <f>データ!CW7</f>
        <v>38.799999999999997</v>
      </c>
      <c r="HH55" s="132"/>
      <c r="HI55" s="132"/>
      <c r="HJ55" s="132"/>
      <c r="HK55" s="132"/>
      <c r="HL55" s="132"/>
      <c r="HM55" s="132"/>
      <c r="HN55" s="132"/>
      <c r="HO55" s="132"/>
      <c r="HP55" s="132"/>
      <c r="HQ55" s="132"/>
      <c r="HR55" s="132"/>
      <c r="HS55" s="132"/>
      <c r="HT55" s="132"/>
      <c r="HU55" s="133"/>
      <c r="HV55" s="131">
        <f>データ!CX7</f>
        <v>40.299999999999997</v>
      </c>
      <c r="HW55" s="132"/>
      <c r="HX55" s="132"/>
      <c r="HY55" s="132"/>
      <c r="HZ55" s="132"/>
      <c r="IA55" s="132"/>
      <c r="IB55" s="132"/>
      <c r="IC55" s="132"/>
      <c r="ID55" s="132"/>
      <c r="IE55" s="132"/>
      <c r="IF55" s="132"/>
      <c r="IG55" s="132"/>
      <c r="IH55" s="132"/>
      <c r="II55" s="132"/>
      <c r="IJ55" s="133"/>
      <c r="IK55" s="131">
        <f>データ!CY7</f>
        <v>40.299999999999997</v>
      </c>
      <c r="IL55" s="132"/>
      <c r="IM55" s="132"/>
      <c r="IN55" s="132"/>
      <c r="IO55" s="132"/>
      <c r="IP55" s="132"/>
      <c r="IQ55" s="132"/>
      <c r="IR55" s="132"/>
      <c r="IS55" s="132"/>
      <c r="IT55" s="132"/>
      <c r="IU55" s="132"/>
      <c r="IV55" s="132"/>
      <c r="IW55" s="132"/>
      <c r="IX55" s="132"/>
      <c r="IY55" s="133"/>
      <c r="IZ55" s="131">
        <f>データ!CZ7</f>
        <v>40.299999999999997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33.799999999999997</v>
      </c>
      <c r="KG55" s="132"/>
      <c r="KH55" s="132"/>
      <c r="KI55" s="132"/>
      <c r="KJ55" s="132"/>
      <c r="KK55" s="132"/>
      <c r="KL55" s="132"/>
      <c r="KM55" s="132"/>
      <c r="KN55" s="132"/>
      <c r="KO55" s="132"/>
      <c r="KP55" s="132"/>
      <c r="KQ55" s="132"/>
      <c r="KR55" s="132"/>
      <c r="KS55" s="132"/>
      <c r="KT55" s="133"/>
      <c r="KU55" s="131">
        <f>データ!DH7</f>
        <v>33.9</v>
      </c>
      <c r="KV55" s="132"/>
      <c r="KW55" s="132"/>
      <c r="KX55" s="132"/>
      <c r="KY55" s="132"/>
      <c r="KZ55" s="132"/>
      <c r="LA55" s="132"/>
      <c r="LB55" s="132"/>
      <c r="LC55" s="132"/>
      <c r="LD55" s="132"/>
      <c r="LE55" s="132"/>
      <c r="LF55" s="132"/>
      <c r="LG55" s="132"/>
      <c r="LH55" s="132"/>
      <c r="LI55" s="133"/>
      <c r="LJ55" s="131">
        <f>データ!DI7</f>
        <v>34</v>
      </c>
      <c r="LK55" s="132"/>
      <c r="LL55" s="132"/>
      <c r="LM55" s="132"/>
      <c r="LN55" s="132"/>
      <c r="LO55" s="132"/>
      <c r="LP55" s="132"/>
      <c r="LQ55" s="132"/>
      <c r="LR55" s="132"/>
      <c r="LS55" s="132"/>
      <c r="LT55" s="132"/>
      <c r="LU55" s="132"/>
      <c r="LV55" s="132"/>
      <c r="LW55" s="132"/>
      <c r="LX55" s="133"/>
      <c r="LY55" s="131">
        <f>データ!DJ7</f>
        <v>33.6</v>
      </c>
      <c r="LZ55" s="132"/>
      <c r="MA55" s="132"/>
      <c r="MB55" s="132"/>
      <c r="MC55" s="132"/>
      <c r="MD55" s="132"/>
      <c r="ME55" s="132"/>
      <c r="MF55" s="132"/>
      <c r="MG55" s="132"/>
      <c r="MH55" s="132"/>
      <c r="MI55" s="132"/>
      <c r="MJ55" s="132"/>
      <c r="MK55" s="132"/>
      <c r="ML55" s="132"/>
      <c r="MM55" s="133"/>
      <c r="MN55" s="131">
        <f>データ!DK7</f>
        <v>34.200000000000003</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2">
      <c r="A56" s="2"/>
      <c r="B56" s="25"/>
      <c r="C56" s="5"/>
      <c r="D56" s="5"/>
      <c r="E56" s="5"/>
      <c r="F56" s="5"/>
      <c r="G56" s="130" t="s">
        <v>58</v>
      </c>
      <c r="H56" s="130"/>
      <c r="I56" s="130"/>
      <c r="J56" s="130"/>
      <c r="K56" s="130"/>
      <c r="L56" s="130"/>
      <c r="M56" s="130"/>
      <c r="N56" s="130"/>
      <c r="O56" s="130"/>
      <c r="P56" s="140">
        <f>データ!CE7</f>
        <v>60787</v>
      </c>
      <c r="Q56" s="141"/>
      <c r="R56" s="141"/>
      <c r="S56" s="141"/>
      <c r="T56" s="141"/>
      <c r="U56" s="141"/>
      <c r="V56" s="141"/>
      <c r="W56" s="141"/>
      <c r="X56" s="141"/>
      <c r="Y56" s="141"/>
      <c r="Z56" s="141"/>
      <c r="AA56" s="141"/>
      <c r="AB56" s="141"/>
      <c r="AC56" s="141"/>
      <c r="AD56" s="142"/>
      <c r="AE56" s="140">
        <f>データ!CF7</f>
        <v>62913</v>
      </c>
      <c r="AF56" s="141"/>
      <c r="AG56" s="141"/>
      <c r="AH56" s="141"/>
      <c r="AI56" s="141"/>
      <c r="AJ56" s="141"/>
      <c r="AK56" s="141"/>
      <c r="AL56" s="141"/>
      <c r="AM56" s="141"/>
      <c r="AN56" s="141"/>
      <c r="AO56" s="141"/>
      <c r="AP56" s="141"/>
      <c r="AQ56" s="141"/>
      <c r="AR56" s="141"/>
      <c r="AS56" s="142"/>
      <c r="AT56" s="140">
        <f>データ!CG7</f>
        <v>64765</v>
      </c>
      <c r="AU56" s="141"/>
      <c r="AV56" s="141"/>
      <c r="AW56" s="141"/>
      <c r="AX56" s="141"/>
      <c r="AY56" s="141"/>
      <c r="AZ56" s="141"/>
      <c r="BA56" s="141"/>
      <c r="BB56" s="141"/>
      <c r="BC56" s="141"/>
      <c r="BD56" s="141"/>
      <c r="BE56" s="141"/>
      <c r="BF56" s="141"/>
      <c r="BG56" s="141"/>
      <c r="BH56" s="142"/>
      <c r="BI56" s="140">
        <f>データ!CH7</f>
        <v>66228</v>
      </c>
      <c r="BJ56" s="141"/>
      <c r="BK56" s="141"/>
      <c r="BL56" s="141"/>
      <c r="BM56" s="141"/>
      <c r="BN56" s="141"/>
      <c r="BO56" s="141"/>
      <c r="BP56" s="141"/>
      <c r="BQ56" s="141"/>
      <c r="BR56" s="141"/>
      <c r="BS56" s="141"/>
      <c r="BT56" s="141"/>
      <c r="BU56" s="141"/>
      <c r="BV56" s="141"/>
      <c r="BW56" s="142"/>
      <c r="BX56" s="140">
        <f>データ!CI7</f>
        <v>68751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15610</v>
      </c>
      <c r="DE56" s="141"/>
      <c r="DF56" s="141"/>
      <c r="DG56" s="141"/>
      <c r="DH56" s="141"/>
      <c r="DI56" s="141"/>
      <c r="DJ56" s="141"/>
      <c r="DK56" s="141"/>
      <c r="DL56" s="141"/>
      <c r="DM56" s="141"/>
      <c r="DN56" s="141"/>
      <c r="DO56" s="141"/>
      <c r="DP56" s="141"/>
      <c r="DQ56" s="141"/>
      <c r="DR56" s="142"/>
      <c r="DS56" s="140">
        <f>データ!CQ7</f>
        <v>16993</v>
      </c>
      <c r="DT56" s="141"/>
      <c r="DU56" s="141"/>
      <c r="DV56" s="141"/>
      <c r="DW56" s="141"/>
      <c r="DX56" s="141"/>
      <c r="DY56" s="141"/>
      <c r="DZ56" s="141"/>
      <c r="EA56" s="141"/>
      <c r="EB56" s="141"/>
      <c r="EC56" s="141"/>
      <c r="ED56" s="141"/>
      <c r="EE56" s="141"/>
      <c r="EF56" s="141"/>
      <c r="EG56" s="142"/>
      <c r="EH56" s="140">
        <f>データ!CR7</f>
        <v>17680</v>
      </c>
      <c r="EI56" s="141"/>
      <c r="EJ56" s="141"/>
      <c r="EK56" s="141"/>
      <c r="EL56" s="141"/>
      <c r="EM56" s="141"/>
      <c r="EN56" s="141"/>
      <c r="EO56" s="141"/>
      <c r="EP56" s="141"/>
      <c r="EQ56" s="141"/>
      <c r="ER56" s="141"/>
      <c r="ES56" s="141"/>
      <c r="ET56" s="141"/>
      <c r="EU56" s="141"/>
      <c r="EV56" s="142"/>
      <c r="EW56" s="140">
        <f>データ!CS7</f>
        <v>18393</v>
      </c>
      <c r="EX56" s="141"/>
      <c r="EY56" s="141"/>
      <c r="EZ56" s="141"/>
      <c r="FA56" s="141"/>
      <c r="FB56" s="141"/>
      <c r="FC56" s="141"/>
      <c r="FD56" s="141"/>
      <c r="FE56" s="141"/>
      <c r="FF56" s="141"/>
      <c r="FG56" s="141"/>
      <c r="FH56" s="141"/>
      <c r="FI56" s="141"/>
      <c r="FJ56" s="141"/>
      <c r="FK56" s="142"/>
      <c r="FL56" s="140">
        <f>データ!CT7</f>
        <v>19207</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48.7</v>
      </c>
      <c r="GS56" s="132"/>
      <c r="GT56" s="132"/>
      <c r="GU56" s="132"/>
      <c r="GV56" s="132"/>
      <c r="GW56" s="132"/>
      <c r="GX56" s="132"/>
      <c r="GY56" s="132"/>
      <c r="GZ56" s="132"/>
      <c r="HA56" s="132"/>
      <c r="HB56" s="132"/>
      <c r="HC56" s="132"/>
      <c r="HD56" s="132"/>
      <c r="HE56" s="132"/>
      <c r="HF56" s="133"/>
      <c r="HG56" s="131">
        <f>データ!DB7</f>
        <v>48.5</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26.3</v>
      </c>
      <c r="KG56" s="132"/>
      <c r="KH56" s="132"/>
      <c r="KI56" s="132"/>
      <c r="KJ56" s="132"/>
      <c r="KK56" s="132"/>
      <c r="KL56" s="132"/>
      <c r="KM56" s="132"/>
      <c r="KN56" s="132"/>
      <c r="KO56" s="132"/>
      <c r="KP56" s="132"/>
      <c r="KQ56" s="132"/>
      <c r="KR56" s="132"/>
      <c r="KS56" s="132"/>
      <c r="KT56" s="133"/>
      <c r="KU56" s="131">
        <f>データ!DM7</f>
        <v>27.5</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2">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2">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2">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176</v>
      </c>
      <c r="NK70" s="144"/>
      <c r="NL70" s="144"/>
      <c r="NM70" s="144"/>
      <c r="NN70" s="144"/>
      <c r="NO70" s="144"/>
      <c r="NP70" s="144"/>
      <c r="NQ70" s="144"/>
      <c r="NR70" s="144"/>
      <c r="NS70" s="144"/>
      <c r="NT70" s="144"/>
      <c r="NU70" s="144"/>
      <c r="NV70" s="144"/>
      <c r="NW70" s="144"/>
      <c r="NX70" s="145"/>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2">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2">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2">
      <c r="A79" s="2"/>
      <c r="B79" s="25"/>
      <c r="C79" s="5"/>
      <c r="D79" s="5"/>
      <c r="E79" s="5"/>
      <c r="F79" s="5"/>
      <c r="G79" s="38"/>
      <c r="H79" s="38"/>
      <c r="I79" s="42"/>
      <c r="J79" s="150" t="s">
        <v>56</v>
      </c>
      <c r="K79" s="151"/>
      <c r="L79" s="151"/>
      <c r="M79" s="151"/>
      <c r="N79" s="151"/>
      <c r="O79" s="151"/>
      <c r="P79" s="151"/>
      <c r="Q79" s="151"/>
      <c r="R79" s="151"/>
      <c r="S79" s="151"/>
      <c r="T79" s="152"/>
      <c r="U79" s="153">
        <f>データ!DR7</f>
        <v>48.3</v>
      </c>
      <c r="V79" s="153"/>
      <c r="W79" s="153"/>
      <c r="X79" s="153"/>
      <c r="Y79" s="153"/>
      <c r="Z79" s="153"/>
      <c r="AA79" s="153"/>
      <c r="AB79" s="153"/>
      <c r="AC79" s="153"/>
      <c r="AD79" s="153"/>
      <c r="AE79" s="153"/>
      <c r="AF79" s="153"/>
      <c r="AG79" s="153"/>
      <c r="AH79" s="153"/>
      <c r="AI79" s="153"/>
      <c r="AJ79" s="153"/>
      <c r="AK79" s="153"/>
      <c r="AL79" s="153"/>
      <c r="AM79" s="153"/>
      <c r="AN79" s="153">
        <f>データ!DS7</f>
        <v>51.4</v>
      </c>
      <c r="AO79" s="153"/>
      <c r="AP79" s="153"/>
      <c r="AQ79" s="153"/>
      <c r="AR79" s="153"/>
      <c r="AS79" s="153"/>
      <c r="AT79" s="153"/>
      <c r="AU79" s="153"/>
      <c r="AV79" s="153"/>
      <c r="AW79" s="153"/>
      <c r="AX79" s="153"/>
      <c r="AY79" s="153"/>
      <c r="AZ79" s="153"/>
      <c r="BA79" s="153"/>
      <c r="BB79" s="153"/>
      <c r="BC79" s="153"/>
      <c r="BD79" s="153"/>
      <c r="BE79" s="153"/>
      <c r="BF79" s="153"/>
      <c r="BG79" s="153">
        <f>データ!DT7</f>
        <v>54.9</v>
      </c>
      <c r="BH79" s="153"/>
      <c r="BI79" s="153"/>
      <c r="BJ79" s="153"/>
      <c r="BK79" s="153"/>
      <c r="BL79" s="153"/>
      <c r="BM79" s="153"/>
      <c r="BN79" s="153"/>
      <c r="BO79" s="153"/>
      <c r="BP79" s="153"/>
      <c r="BQ79" s="153"/>
      <c r="BR79" s="153"/>
      <c r="BS79" s="153"/>
      <c r="BT79" s="153"/>
      <c r="BU79" s="153"/>
      <c r="BV79" s="153"/>
      <c r="BW79" s="153"/>
      <c r="BX79" s="153"/>
      <c r="BY79" s="153"/>
      <c r="BZ79" s="153">
        <f>データ!DU7</f>
        <v>58.2</v>
      </c>
      <c r="CA79" s="153"/>
      <c r="CB79" s="153"/>
      <c r="CC79" s="153"/>
      <c r="CD79" s="153"/>
      <c r="CE79" s="153"/>
      <c r="CF79" s="153"/>
      <c r="CG79" s="153"/>
      <c r="CH79" s="153"/>
      <c r="CI79" s="153"/>
      <c r="CJ79" s="153"/>
      <c r="CK79" s="153"/>
      <c r="CL79" s="153"/>
      <c r="CM79" s="153"/>
      <c r="CN79" s="153"/>
      <c r="CO79" s="153"/>
      <c r="CP79" s="153"/>
      <c r="CQ79" s="153"/>
      <c r="CR79" s="153"/>
      <c r="CS79" s="153">
        <f>データ!DV7</f>
        <v>60.6</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63.9</v>
      </c>
      <c r="EP79" s="153"/>
      <c r="EQ79" s="153"/>
      <c r="ER79" s="153"/>
      <c r="ES79" s="153"/>
      <c r="ET79" s="153"/>
      <c r="EU79" s="153"/>
      <c r="EV79" s="153"/>
      <c r="EW79" s="153"/>
      <c r="EX79" s="153"/>
      <c r="EY79" s="153"/>
      <c r="EZ79" s="153"/>
      <c r="FA79" s="153"/>
      <c r="FB79" s="153"/>
      <c r="FC79" s="153"/>
      <c r="FD79" s="153"/>
      <c r="FE79" s="153"/>
      <c r="FF79" s="153"/>
      <c r="FG79" s="153"/>
      <c r="FH79" s="153">
        <f>データ!ED7</f>
        <v>65.900000000000006</v>
      </c>
      <c r="FI79" s="153"/>
      <c r="FJ79" s="153"/>
      <c r="FK79" s="153"/>
      <c r="FL79" s="153"/>
      <c r="FM79" s="153"/>
      <c r="FN79" s="153"/>
      <c r="FO79" s="153"/>
      <c r="FP79" s="153"/>
      <c r="FQ79" s="153"/>
      <c r="FR79" s="153"/>
      <c r="FS79" s="153"/>
      <c r="FT79" s="153"/>
      <c r="FU79" s="153"/>
      <c r="FV79" s="153"/>
      <c r="FW79" s="153"/>
      <c r="FX79" s="153"/>
      <c r="FY79" s="153"/>
      <c r="FZ79" s="153"/>
      <c r="GA79" s="153">
        <f>データ!EE7</f>
        <v>68.099999999999994</v>
      </c>
      <c r="GB79" s="153"/>
      <c r="GC79" s="153"/>
      <c r="GD79" s="153"/>
      <c r="GE79" s="153"/>
      <c r="GF79" s="153"/>
      <c r="GG79" s="153"/>
      <c r="GH79" s="153"/>
      <c r="GI79" s="153"/>
      <c r="GJ79" s="153"/>
      <c r="GK79" s="153"/>
      <c r="GL79" s="153"/>
      <c r="GM79" s="153"/>
      <c r="GN79" s="153"/>
      <c r="GO79" s="153"/>
      <c r="GP79" s="153"/>
      <c r="GQ79" s="153"/>
      <c r="GR79" s="153"/>
      <c r="GS79" s="153"/>
      <c r="GT79" s="153">
        <f>データ!EF7</f>
        <v>69.8</v>
      </c>
      <c r="GU79" s="153"/>
      <c r="GV79" s="153"/>
      <c r="GW79" s="153"/>
      <c r="GX79" s="153"/>
      <c r="GY79" s="153"/>
      <c r="GZ79" s="153"/>
      <c r="HA79" s="153"/>
      <c r="HB79" s="153"/>
      <c r="HC79" s="153"/>
      <c r="HD79" s="153"/>
      <c r="HE79" s="153"/>
      <c r="HF79" s="153"/>
      <c r="HG79" s="153"/>
      <c r="HH79" s="153"/>
      <c r="HI79" s="153"/>
      <c r="HJ79" s="153"/>
      <c r="HK79" s="153"/>
      <c r="HL79" s="153"/>
      <c r="HM79" s="153">
        <f>データ!EG7</f>
        <v>70.599999999999994</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60887587</v>
      </c>
      <c r="JK79" s="154"/>
      <c r="JL79" s="154"/>
      <c r="JM79" s="154"/>
      <c r="JN79" s="154"/>
      <c r="JO79" s="154"/>
      <c r="JP79" s="154"/>
      <c r="JQ79" s="154"/>
      <c r="JR79" s="154"/>
      <c r="JS79" s="154"/>
      <c r="JT79" s="154"/>
      <c r="JU79" s="154"/>
      <c r="JV79" s="154"/>
      <c r="JW79" s="154"/>
      <c r="JX79" s="154"/>
      <c r="JY79" s="154"/>
      <c r="JZ79" s="154"/>
      <c r="KA79" s="154"/>
      <c r="KB79" s="154"/>
      <c r="KC79" s="154">
        <f>データ!EO7</f>
        <v>59653034</v>
      </c>
      <c r="KD79" s="154"/>
      <c r="KE79" s="154"/>
      <c r="KF79" s="154"/>
      <c r="KG79" s="154"/>
      <c r="KH79" s="154"/>
      <c r="KI79" s="154"/>
      <c r="KJ79" s="154"/>
      <c r="KK79" s="154"/>
      <c r="KL79" s="154"/>
      <c r="KM79" s="154"/>
      <c r="KN79" s="154"/>
      <c r="KO79" s="154"/>
      <c r="KP79" s="154"/>
      <c r="KQ79" s="154"/>
      <c r="KR79" s="154"/>
      <c r="KS79" s="154"/>
      <c r="KT79" s="154"/>
      <c r="KU79" s="154"/>
      <c r="KV79" s="154">
        <f>データ!EP7</f>
        <v>60788273</v>
      </c>
      <c r="KW79" s="154"/>
      <c r="KX79" s="154"/>
      <c r="KY79" s="154"/>
      <c r="KZ79" s="154"/>
      <c r="LA79" s="154"/>
      <c r="LB79" s="154"/>
      <c r="LC79" s="154"/>
      <c r="LD79" s="154"/>
      <c r="LE79" s="154"/>
      <c r="LF79" s="154"/>
      <c r="LG79" s="154"/>
      <c r="LH79" s="154"/>
      <c r="LI79" s="154"/>
      <c r="LJ79" s="154"/>
      <c r="LK79" s="154"/>
      <c r="LL79" s="154"/>
      <c r="LM79" s="154"/>
      <c r="LN79" s="154"/>
      <c r="LO79" s="154">
        <f>データ!EQ7</f>
        <v>61300972</v>
      </c>
      <c r="LP79" s="154"/>
      <c r="LQ79" s="154"/>
      <c r="LR79" s="154"/>
      <c r="LS79" s="154"/>
      <c r="LT79" s="154"/>
      <c r="LU79" s="154"/>
      <c r="LV79" s="154"/>
      <c r="LW79" s="154"/>
      <c r="LX79" s="154"/>
      <c r="LY79" s="154"/>
      <c r="LZ79" s="154"/>
      <c r="MA79" s="154"/>
      <c r="MB79" s="154"/>
      <c r="MC79" s="154"/>
      <c r="MD79" s="154"/>
      <c r="ME79" s="154"/>
      <c r="MF79" s="154"/>
      <c r="MG79" s="154"/>
      <c r="MH79" s="154">
        <f>データ!ER7</f>
        <v>59231719</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2">
      <c r="A80" s="2"/>
      <c r="B80" s="25"/>
      <c r="C80" s="5"/>
      <c r="D80" s="5"/>
      <c r="E80" s="5"/>
      <c r="F80" s="5"/>
      <c r="G80" s="5"/>
      <c r="H80" s="5"/>
      <c r="I80" s="42"/>
      <c r="J80" s="150" t="s">
        <v>58</v>
      </c>
      <c r="K80" s="151"/>
      <c r="L80" s="151"/>
      <c r="M80" s="151"/>
      <c r="N80" s="151"/>
      <c r="O80" s="151"/>
      <c r="P80" s="151"/>
      <c r="Q80" s="151"/>
      <c r="R80" s="151"/>
      <c r="S80" s="151"/>
      <c r="T80" s="152"/>
      <c r="U80" s="153">
        <f>データ!DW7</f>
        <v>50.7</v>
      </c>
      <c r="V80" s="153"/>
      <c r="W80" s="153"/>
      <c r="X80" s="153"/>
      <c r="Y80" s="153"/>
      <c r="Z80" s="153"/>
      <c r="AA80" s="153"/>
      <c r="AB80" s="153"/>
      <c r="AC80" s="153"/>
      <c r="AD80" s="153"/>
      <c r="AE80" s="153"/>
      <c r="AF80" s="153"/>
      <c r="AG80" s="153"/>
      <c r="AH80" s="153"/>
      <c r="AI80" s="153"/>
      <c r="AJ80" s="153"/>
      <c r="AK80" s="153"/>
      <c r="AL80" s="153"/>
      <c r="AM80" s="153"/>
      <c r="AN80" s="153">
        <f>データ!DX7</f>
        <v>51.3</v>
      </c>
      <c r="AO80" s="153"/>
      <c r="AP80" s="153"/>
      <c r="AQ80" s="153"/>
      <c r="AR80" s="153"/>
      <c r="AS80" s="153"/>
      <c r="AT80" s="153"/>
      <c r="AU80" s="153"/>
      <c r="AV80" s="153"/>
      <c r="AW80" s="153"/>
      <c r="AX80" s="153"/>
      <c r="AY80" s="153"/>
      <c r="AZ80" s="153"/>
      <c r="BA80" s="153"/>
      <c r="BB80" s="153"/>
      <c r="BC80" s="153"/>
      <c r="BD80" s="153"/>
      <c r="BE80" s="153"/>
      <c r="BF80" s="153"/>
      <c r="BG80" s="153">
        <f>データ!DY7</f>
        <v>51.2</v>
      </c>
      <c r="BH80" s="153"/>
      <c r="BI80" s="153"/>
      <c r="BJ80" s="153"/>
      <c r="BK80" s="153"/>
      <c r="BL80" s="153"/>
      <c r="BM80" s="153"/>
      <c r="BN80" s="153"/>
      <c r="BO80" s="153"/>
      <c r="BP80" s="153"/>
      <c r="BQ80" s="153"/>
      <c r="BR80" s="153"/>
      <c r="BS80" s="153"/>
      <c r="BT80" s="153"/>
      <c r="BU80" s="153"/>
      <c r="BV80" s="153"/>
      <c r="BW80" s="153"/>
      <c r="BX80" s="153"/>
      <c r="BY80" s="153"/>
      <c r="BZ80" s="153">
        <f>データ!DZ7</f>
        <v>52</v>
      </c>
      <c r="CA80" s="153"/>
      <c r="CB80" s="153"/>
      <c r="CC80" s="153"/>
      <c r="CD80" s="153"/>
      <c r="CE80" s="153"/>
      <c r="CF80" s="153"/>
      <c r="CG80" s="153"/>
      <c r="CH80" s="153"/>
      <c r="CI80" s="153"/>
      <c r="CJ80" s="153"/>
      <c r="CK80" s="153"/>
      <c r="CL80" s="153"/>
      <c r="CM80" s="153"/>
      <c r="CN80" s="153"/>
      <c r="CO80" s="153"/>
      <c r="CP80" s="153"/>
      <c r="CQ80" s="153"/>
      <c r="CR80" s="153"/>
      <c r="CS80" s="153">
        <f>データ!EA7</f>
        <v>52.5</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62.6</v>
      </c>
      <c r="EP80" s="153"/>
      <c r="EQ80" s="153"/>
      <c r="ER80" s="153"/>
      <c r="ES80" s="153"/>
      <c r="ET80" s="153"/>
      <c r="EU80" s="153"/>
      <c r="EV80" s="153"/>
      <c r="EW80" s="153"/>
      <c r="EX80" s="153"/>
      <c r="EY80" s="153"/>
      <c r="EZ80" s="153"/>
      <c r="FA80" s="153"/>
      <c r="FB80" s="153"/>
      <c r="FC80" s="153"/>
      <c r="FD80" s="153"/>
      <c r="FE80" s="153"/>
      <c r="FF80" s="153"/>
      <c r="FG80" s="153"/>
      <c r="FH80" s="153">
        <f>データ!EI7</f>
        <v>64.099999999999994</v>
      </c>
      <c r="FI80" s="153"/>
      <c r="FJ80" s="153"/>
      <c r="FK80" s="153"/>
      <c r="FL80" s="153"/>
      <c r="FM80" s="153"/>
      <c r="FN80" s="153"/>
      <c r="FO80" s="153"/>
      <c r="FP80" s="153"/>
      <c r="FQ80" s="153"/>
      <c r="FR80" s="153"/>
      <c r="FS80" s="153"/>
      <c r="FT80" s="153"/>
      <c r="FU80" s="153"/>
      <c r="FV80" s="153"/>
      <c r="FW80" s="153"/>
      <c r="FX80" s="153"/>
      <c r="FY80" s="153"/>
      <c r="FZ80" s="153"/>
      <c r="GA80" s="153">
        <f>データ!EJ7</f>
        <v>64.3</v>
      </c>
      <c r="GB80" s="153"/>
      <c r="GC80" s="153"/>
      <c r="GD80" s="153"/>
      <c r="GE80" s="153"/>
      <c r="GF80" s="153"/>
      <c r="GG80" s="153"/>
      <c r="GH80" s="153"/>
      <c r="GI80" s="153"/>
      <c r="GJ80" s="153"/>
      <c r="GK80" s="153"/>
      <c r="GL80" s="153"/>
      <c r="GM80" s="153"/>
      <c r="GN80" s="153"/>
      <c r="GO80" s="153"/>
      <c r="GP80" s="153"/>
      <c r="GQ80" s="153"/>
      <c r="GR80" s="153"/>
      <c r="GS80" s="153"/>
      <c r="GT80" s="153">
        <f>データ!EK7</f>
        <v>66</v>
      </c>
      <c r="GU80" s="153"/>
      <c r="GV80" s="153"/>
      <c r="GW80" s="153"/>
      <c r="GX80" s="153"/>
      <c r="GY80" s="153"/>
      <c r="GZ80" s="153"/>
      <c r="HA80" s="153"/>
      <c r="HB80" s="153"/>
      <c r="HC80" s="153"/>
      <c r="HD80" s="153"/>
      <c r="HE80" s="153"/>
      <c r="HF80" s="153"/>
      <c r="HG80" s="153"/>
      <c r="HH80" s="153"/>
      <c r="HI80" s="153"/>
      <c r="HJ80" s="153"/>
      <c r="HK80" s="153"/>
      <c r="HL80" s="153"/>
      <c r="HM80" s="153">
        <f>データ!EL7</f>
        <v>67.099999999999994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50543381</v>
      </c>
      <c r="JK80" s="154"/>
      <c r="JL80" s="154"/>
      <c r="JM80" s="154"/>
      <c r="JN80" s="154"/>
      <c r="JO80" s="154"/>
      <c r="JP80" s="154"/>
      <c r="JQ80" s="154"/>
      <c r="JR80" s="154"/>
      <c r="JS80" s="154"/>
      <c r="JT80" s="154"/>
      <c r="JU80" s="154"/>
      <c r="JV80" s="154"/>
      <c r="JW80" s="154"/>
      <c r="JX80" s="154"/>
      <c r="JY80" s="154"/>
      <c r="JZ80" s="154"/>
      <c r="KA80" s="154"/>
      <c r="KB80" s="154"/>
      <c r="KC80" s="154">
        <f>データ!ET7</f>
        <v>51238617</v>
      </c>
      <c r="KD80" s="154"/>
      <c r="KE80" s="154"/>
      <c r="KF80" s="154"/>
      <c r="KG80" s="154"/>
      <c r="KH80" s="154"/>
      <c r="KI80" s="154"/>
      <c r="KJ80" s="154"/>
      <c r="KK80" s="154"/>
      <c r="KL80" s="154"/>
      <c r="KM80" s="154"/>
      <c r="KN80" s="154"/>
      <c r="KO80" s="154"/>
      <c r="KP80" s="154"/>
      <c r="KQ80" s="154"/>
      <c r="KR80" s="154"/>
      <c r="KS80" s="154"/>
      <c r="KT80" s="154"/>
      <c r="KU80" s="154"/>
      <c r="KV80" s="154">
        <f>データ!EU7</f>
        <v>51669762</v>
      </c>
      <c r="KW80" s="154"/>
      <c r="KX80" s="154"/>
      <c r="KY80" s="154"/>
      <c r="KZ80" s="154"/>
      <c r="LA80" s="154"/>
      <c r="LB80" s="154"/>
      <c r="LC80" s="154"/>
      <c r="LD80" s="154"/>
      <c r="LE80" s="154"/>
      <c r="LF80" s="154"/>
      <c r="LG80" s="154"/>
      <c r="LH80" s="154"/>
      <c r="LI80" s="154"/>
      <c r="LJ80" s="154"/>
      <c r="LK80" s="154"/>
      <c r="LL80" s="154"/>
      <c r="LM80" s="154"/>
      <c r="LN80" s="154"/>
      <c r="LO80" s="154">
        <f>データ!EV7</f>
        <v>53351028</v>
      </c>
      <c r="LP80" s="154"/>
      <c r="LQ80" s="154"/>
      <c r="LR80" s="154"/>
      <c r="LS80" s="154"/>
      <c r="LT80" s="154"/>
      <c r="LU80" s="154"/>
      <c r="LV80" s="154"/>
      <c r="LW80" s="154"/>
      <c r="LX80" s="154"/>
      <c r="LY80" s="154"/>
      <c r="LZ80" s="154"/>
      <c r="MA80" s="154"/>
      <c r="MB80" s="154"/>
      <c r="MC80" s="154"/>
      <c r="MD80" s="154"/>
      <c r="ME80" s="154"/>
      <c r="MF80" s="154"/>
      <c r="MG80" s="154"/>
      <c r="MH80" s="154">
        <f>データ!EW7</f>
        <v>55620962</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2">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2">
      <c r="B85" t="s">
        <v>82</v>
      </c>
      <c r="C85" s="2"/>
      <c r="BH85" s="2"/>
      <c r="GR85" s="2"/>
      <c r="IV85" s="2"/>
      <c r="LD85" s="2"/>
    </row>
    <row r="86" spans="1:388" x14ac:dyDescent="0.2">
      <c r="C86" s="2"/>
      <c r="BH86" s="2"/>
      <c r="GR86" s="2"/>
      <c r="IV86" s="2"/>
      <c r="LD86" s="2"/>
    </row>
    <row r="87" spans="1:388" x14ac:dyDescent="0.2">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2">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2">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2">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l74OqcpTmRsGpR/fFNAisr/iO3OTDMkZYNZ4FbsypYR6xtoDpL2WprmgO1WpnNZq+6Cy6IvNKQvKfuBWxSIS5A==" saltValue="Q9RYQ3czPybkkb8akM2P1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2">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x14ac:dyDescent="0.2">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2">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2">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148</v>
      </c>
      <c r="AV5" s="64" t="s">
        <v>140</v>
      </c>
      <c r="AW5" s="64" t="s">
        <v>149</v>
      </c>
      <c r="AX5" s="64" t="s">
        <v>142</v>
      </c>
      <c r="AY5" s="64" t="s">
        <v>143</v>
      </c>
      <c r="AZ5" s="64" t="s">
        <v>144</v>
      </c>
      <c r="BA5" s="64" t="s">
        <v>145</v>
      </c>
      <c r="BB5" s="64" t="s">
        <v>146</v>
      </c>
      <c r="BC5" s="64" t="s">
        <v>147</v>
      </c>
      <c r="BD5" s="64" t="s">
        <v>137</v>
      </c>
      <c r="BE5" s="64" t="s">
        <v>138</v>
      </c>
      <c r="BF5" s="64" t="s">
        <v>139</v>
      </c>
      <c r="BG5" s="64" t="s">
        <v>140</v>
      </c>
      <c r="BH5" s="64" t="s">
        <v>149</v>
      </c>
      <c r="BI5" s="64" t="s">
        <v>142</v>
      </c>
      <c r="BJ5" s="64" t="s">
        <v>143</v>
      </c>
      <c r="BK5" s="64" t="s">
        <v>144</v>
      </c>
      <c r="BL5" s="64" t="s">
        <v>145</v>
      </c>
      <c r="BM5" s="64" t="s">
        <v>146</v>
      </c>
      <c r="BN5" s="64" t="s">
        <v>147</v>
      </c>
      <c r="BO5" s="64" t="s">
        <v>137</v>
      </c>
      <c r="BP5" s="64" t="s">
        <v>138</v>
      </c>
      <c r="BQ5" s="64" t="s">
        <v>139</v>
      </c>
      <c r="BR5" s="64" t="s">
        <v>140</v>
      </c>
      <c r="BS5" s="64" t="s">
        <v>149</v>
      </c>
      <c r="BT5" s="64" t="s">
        <v>142</v>
      </c>
      <c r="BU5" s="64" t="s">
        <v>143</v>
      </c>
      <c r="BV5" s="64" t="s">
        <v>144</v>
      </c>
      <c r="BW5" s="64" t="s">
        <v>145</v>
      </c>
      <c r="BX5" s="64" t="s">
        <v>146</v>
      </c>
      <c r="BY5" s="64" t="s">
        <v>147</v>
      </c>
      <c r="BZ5" s="64" t="s">
        <v>137</v>
      </c>
      <c r="CA5" s="64" t="s">
        <v>150</v>
      </c>
      <c r="CB5" s="64" t="s">
        <v>139</v>
      </c>
      <c r="CC5" s="64" t="s">
        <v>140</v>
      </c>
      <c r="CD5" s="64" t="s">
        <v>149</v>
      </c>
      <c r="CE5" s="64" t="s">
        <v>142</v>
      </c>
      <c r="CF5" s="64" t="s">
        <v>143</v>
      </c>
      <c r="CG5" s="64" t="s">
        <v>144</v>
      </c>
      <c r="CH5" s="64" t="s">
        <v>145</v>
      </c>
      <c r="CI5" s="64" t="s">
        <v>146</v>
      </c>
      <c r="CJ5" s="64" t="s">
        <v>147</v>
      </c>
      <c r="CK5" s="64" t="s">
        <v>151</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152</v>
      </c>
      <c r="DK5" s="64" t="s">
        <v>149</v>
      </c>
      <c r="DL5" s="64" t="s">
        <v>142</v>
      </c>
      <c r="DM5" s="64" t="s">
        <v>143</v>
      </c>
      <c r="DN5" s="64" t="s">
        <v>144</v>
      </c>
      <c r="DO5" s="64" t="s">
        <v>145</v>
      </c>
      <c r="DP5" s="64" t="s">
        <v>146</v>
      </c>
      <c r="DQ5" s="64" t="s">
        <v>147</v>
      </c>
      <c r="DR5" s="64" t="s">
        <v>137</v>
      </c>
      <c r="DS5" s="64" t="s">
        <v>138</v>
      </c>
      <c r="DT5" s="64" t="s">
        <v>139</v>
      </c>
      <c r="DU5" s="64" t="s">
        <v>140</v>
      </c>
      <c r="DV5" s="64" t="s">
        <v>149</v>
      </c>
      <c r="DW5" s="64" t="s">
        <v>142</v>
      </c>
      <c r="DX5" s="64" t="s">
        <v>143</v>
      </c>
      <c r="DY5" s="64" t="s">
        <v>144</v>
      </c>
      <c r="DZ5" s="64" t="s">
        <v>145</v>
      </c>
      <c r="EA5" s="64" t="s">
        <v>146</v>
      </c>
      <c r="EB5" s="64" t="s">
        <v>147</v>
      </c>
      <c r="EC5" s="64" t="s">
        <v>137</v>
      </c>
      <c r="ED5" s="64" t="s">
        <v>138</v>
      </c>
      <c r="EE5" s="64" t="s">
        <v>139</v>
      </c>
      <c r="EF5" s="64" t="s">
        <v>140</v>
      </c>
      <c r="EG5" s="64" t="s">
        <v>149</v>
      </c>
      <c r="EH5" s="64" t="s">
        <v>142</v>
      </c>
      <c r="EI5" s="64" t="s">
        <v>143</v>
      </c>
      <c r="EJ5" s="64" t="s">
        <v>144</v>
      </c>
      <c r="EK5" s="64" t="s">
        <v>145</v>
      </c>
      <c r="EL5" s="64" t="s">
        <v>146</v>
      </c>
      <c r="EM5" s="64" t="s">
        <v>153</v>
      </c>
      <c r="EN5" s="64" t="s">
        <v>137</v>
      </c>
      <c r="EO5" s="64" t="s">
        <v>138</v>
      </c>
      <c r="EP5" s="64" t="s">
        <v>139</v>
      </c>
      <c r="EQ5" s="64" t="s">
        <v>140</v>
      </c>
      <c r="ER5" s="64" t="s">
        <v>149</v>
      </c>
      <c r="ES5" s="64" t="s">
        <v>142</v>
      </c>
      <c r="ET5" s="64" t="s">
        <v>143</v>
      </c>
      <c r="EU5" s="64" t="s">
        <v>144</v>
      </c>
      <c r="EV5" s="64" t="s">
        <v>145</v>
      </c>
      <c r="EW5" s="64" t="s">
        <v>146</v>
      </c>
      <c r="EX5" s="64" t="s">
        <v>147</v>
      </c>
    </row>
    <row r="6" spans="1:154" s="69" customFormat="1" x14ac:dyDescent="0.2">
      <c r="A6" s="50" t="s">
        <v>154</v>
      </c>
      <c r="B6" s="65">
        <f>B8</f>
        <v>2018</v>
      </c>
      <c r="C6" s="65">
        <f t="shared" ref="C6:M6" si="2">C8</f>
        <v>342076</v>
      </c>
      <c r="D6" s="65">
        <f t="shared" si="2"/>
        <v>46</v>
      </c>
      <c r="E6" s="65">
        <f t="shared" si="2"/>
        <v>6</v>
      </c>
      <c r="F6" s="65">
        <f t="shared" si="2"/>
        <v>0</v>
      </c>
      <c r="G6" s="65">
        <f t="shared" si="2"/>
        <v>1</v>
      </c>
      <c r="H6" s="157" t="str">
        <f>IF(H8&lt;&gt;I8,H8,"")&amp;IF(I8&lt;&gt;J8,I8,"")&amp;"　"&amp;J8</f>
        <v>広島県福山市　福山市民病院</v>
      </c>
      <c r="I6" s="158"/>
      <c r="J6" s="159"/>
      <c r="K6" s="65" t="str">
        <f t="shared" si="2"/>
        <v>条例全部</v>
      </c>
      <c r="L6" s="65" t="str">
        <f t="shared" si="2"/>
        <v>病院事業</v>
      </c>
      <c r="M6" s="65" t="str">
        <f t="shared" si="2"/>
        <v>一般病院</v>
      </c>
      <c r="N6" s="65" t="str">
        <f>N8</f>
        <v>500床以上</v>
      </c>
      <c r="O6" s="65" t="str">
        <f>O8</f>
        <v>自治体職員 民間企業出身 学術・研究機関出身 その他</v>
      </c>
      <c r="P6" s="65" t="str">
        <f>P8</f>
        <v>直営</v>
      </c>
      <c r="Q6" s="66">
        <f t="shared" ref="Q6:AG6" si="3">Q8</f>
        <v>27</v>
      </c>
      <c r="R6" s="65" t="str">
        <f t="shared" si="3"/>
        <v>対象</v>
      </c>
      <c r="S6" s="65" t="str">
        <f t="shared" si="3"/>
        <v>ド 透 I 未 訓 ガ</v>
      </c>
      <c r="T6" s="65" t="str">
        <f t="shared" si="3"/>
        <v>救 臨 が 感 災 地 輪</v>
      </c>
      <c r="U6" s="66">
        <f>U8</f>
        <v>469960</v>
      </c>
      <c r="V6" s="66">
        <f>V8</f>
        <v>49620</v>
      </c>
      <c r="W6" s="65" t="str">
        <f>W8</f>
        <v>非該当</v>
      </c>
      <c r="X6" s="65" t="str">
        <f t="shared" si="3"/>
        <v>７：１</v>
      </c>
      <c r="Y6" s="66">
        <f t="shared" si="3"/>
        <v>500</v>
      </c>
      <c r="Z6" s="66" t="str">
        <f t="shared" si="3"/>
        <v>-</v>
      </c>
      <c r="AA6" s="66" t="str">
        <f t="shared" si="3"/>
        <v>-</v>
      </c>
      <c r="AB6" s="66" t="str">
        <f t="shared" si="3"/>
        <v>-</v>
      </c>
      <c r="AC6" s="66">
        <f t="shared" si="3"/>
        <v>6</v>
      </c>
      <c r="AD6" s="66">
        <f t="shared" si="3"/>
        <v>506</v>
      </c>
      <c r="AE6" s="66">
        <f t="shared" si="3"/>
        <v>500</v>
      </c>
      <c r="AF6" s="66" t="str">
        <f t="shared" si="3"/>
        <v>-</v>
      </c>
      <c r="AG6" s="66">
        <f t="shared" si="3"/>
        <v>500</v>
      </c>
      <c r="AH6" s="67">
        <f>IF(AH8="-",NA(),AH8)</f>
        <v>103.2</v>
      </c>
      <c r="AI6" s="67">
        <f t="shared" ref="AI6:AQ6" si="4">IF(AI8="-",NA(),AI8)</f>
        <v>102.4</v>
      </c>
      <c r="AJ6" s="67">
        <f t="shared" si="4"/>
        <v>100.1</v>
      </c>
      <c r="AK6" s="67">
        <f t="shared" si="4"/>
        <v>100.1</v>
      </c>
      <c r="AL6" s="67">
        <f t="shared" si="4"/>
        <v>100.2</v>
      </c>
      <c r="AM6" s="67">
        <f t="shared" si="4"/>
        <v>101.1</v>
      </c>
      <c r="AN6" s="67">
        <f t="shared" si="4"/>
        <v>100.3</v>
      </c>
      <c r="AO6" s="67">
        <f t="shared" si="4"/>
        <v>99.8</v>
      </c>
      <c r="AP6" s="67">
        <f t="shared" si="4"/>
        <v>100.1</v>
      </c>
      <c r="AQ6" s="67">
        <f t="shared" si="4"/>
        <v>100</v>
      </c>
      <c r="AR6" s="67" t="str">
        <f>IF(AR8="-","【-】","【"&amp;SUBSTITUTE(TEXT(AR8,"#,##0.0"),"-","△")&amp;"】")</f>
        <v>【98.8】</v>
      </c>
      <c r="AS6" s="67">
        <f>IF(AS8="-",NA(),AS8)</f>
        <v>101.8</v>
      </c>
      <c r="AT6" s="67">
        <f t="shared" ref="AT6:BB6" si="5">IF(AT8="-",NA(),AT8)</f>
        <v>100.8</v>
      </c>
      <c r="AU6" s="67">
        <f t="shared" si="5"/>
        <v>98.1</v>
      </c>
      <c r="AV6" s="67">
        <f t="shared" si="5"/>
        <v>98.3</v>
      </c>
      <c r="AW6" s="67">
        <f t="shared" si="5"/>
        <v>97.7</v>
      </c>
      <c r="AX6" s="67">
        <f t="shared" si="5"/>
        <v>94.6</v>
      </c>
      <c r="AY6" s="67">
        <f t="shared" si="5"/>
        <v>94.4</v>
      </c>
      <c r="AZ6" s="67">
        <f t="shared" si="5"/>
        <v>93.6</v>
      </c>
      <c r="BA6" s="67">
        <f t="shared" si="5"/>
        <v>94</v>
      </c>
      <c r="BB6" s="67">
        <f t="shared" si="5"/>
        <v>94.1</v>
      </c>
      <c r="BC6" s="67" t="str">
        <f>IF(BC8="-","【-】","【"&amp;SUBSTITUTE(TEXT(BC8,"#,##0.0"),"-","△")&amp;"】")</f>
        <v>【89.7】</v>
      </c>
      <c r="BD6" s="67">
        <f>IF(BD8="-",NA(),BD8)</f>
        <v>0</v>
      </c>
      <c r="BE6" s="67">
        <f t="shared" ref="BE6:BM6" si="6">IF(BE8="-",NA(),BE8)</f>
        <v>0</v>
      </c>
      <c r="BF6" s="67">
        <f t="shared" si="6"/>
        <v>0</v>
      </c>
      <c r="BG6" s="67">
        <f t="shared" si="6"/>
        <v>0</v>
      </c>
      <c r="BH6" s="67">
        <f t="shared" si="6"/>
        <v>0</v>
      </c>
      <c r="BI6" s="67">
        <f t="shared" si="6"/>
        <v>37.700000000000003</v>
      </c>
      <c r="BJ6" s="67">
        <f t="shared" si="6"/>
        <v>36.799999999999997</v>
      </c>
      <c r="BK6" s="67">
        <f t="shared" si="6"/>
        <v>33.9</v>
      </c>
      <c r="BL6" s="67">
        <f t="shared" si="6"/>
        <v>34.9</v>
      </c>
      <c r="BM6" s="67">
        <f t="shared" si="6"/>
        <v>32.6</v>
      </c>
      <c r="BN6" s="67" t="str">
        <f>IF(BN8="-","【-】","【"&amp;SUBSTITUTE(TEXT(BN8,"#,##0.0"),"-","△")&amp;"】")</f>
        <v>【64.1】</v>
      </c>
      <c r="BO6" s="67">
        <f>IF(BO8="-",NA(),BO8)</f>
        <v>84.4</v>
      </c>
      <c r="BP6" s="67">
        <f t="shared" ref="BP6:BX6" si="7">IF(BP8="-",NA(),BP8)</f>
        <v>84.9</v>
      </c>
      <c r="BQ6" s="67">
        <f t="shared" si="7"/>
        <v>86.4</v>
      </c>
      <c r="BR6" s="67">
        <f t="shared" si="7"/>
        <v>85.9</v>
      </c>
      <c r="BS6" s="67">
        <f t="shared" si="7"/>
        <v>82.6</v>
      </c>
      <c r="BT6" s="67">
        <f t="shared" si="7"/>
        <v>80.7</v>
      </c>
      <c r="BU6" s="67">
        <f t="shared" si="7"/>
        <v>80.7</v>
      </c>
      <c r="BV6" s="67">
        <f t="shared" si="7"/>
        <v>79.5</v>
      </c>
      <c r="BW6" s="67">
        <f t="shared" si="7"/>
        <v>79.900000000000006</v>
      </c>
      <c r="BX6" s="67">
        <f t="shared" si="7"/>
        <v>80.2</v>
      </c>
      <c r="BY6" s="67" t="str">
        <f>IF(BY8="-","【-】","【"&amp;SUBSTITUTE(TEXT(BY8,"#,##0.0"),"-","△")&amp;"】")</f>
        <v>【74.9】</v>
      </c>
      <c r="BZ6" s="68">
        <f>IF(BZ8="-",NA(),BZ8)</f>
        <v>71864</v>
      </c>
      <c r="CA6" s="68">
        <f t="shared" ref="CA6:CI6" si="8">IF(CA8="-",NA(),CA8)</f>
        <v>72033</v>
      </c>
      <c r="CB6" s="68">
        <f t="shared" si="8"/>
        <v>73049</v>
      </c>
      <c r="CC6" s="68">
        <f t="shared" si="8"/>
        <v>76458</v>
      </c>
      <c r="CD6" s="68">
        <f t="shared" si="8"/>
        <v>79967</v>
      </c>
      <c r="CE6" s="68">
        <f t="shared" si="8"/>
        <v>60787</v>
      </c>
      <c r="CF6" s="68">
        <f t="shared" si="8"/>
        <v>62913</v>
      </c>
      <c r="CG6" s="68">
        <f t="shared" si="8"/>
        <v>64765</v>
      </c>
      <c r="CH6" s="68">
        <f t="shared" si="8"/>
        <v>66228</v>
      </c>
      <c r="CI6" s="68">
        <f t="shared" si="8"/>
        <v>68751</v>
      </c>
      <c r="CJ6" s="67" t="str">
        <f>IF(CJ8="-","【-】","【"&amp;SUBSTITUTE(TEXT(CJ8,"#,##0"),"-","△")&amp;"】")</f>
        <v>【52,412】</v>
      </c>
      <c r="CK6" s="68">
        <f>IF(CK8="-",NA(),CK8)</f>
        <v>22140</v>
      </c>
      <c r="CL6" s="68">
        <f t="shared" ref="CL6:CT6" si="9">IF(CL8="-",NA(),CL8)</f>
        <v>23015</v>
      </c>
      <c r="CM6" s="68">
        <f t="shared" si="9"/>
        <v>22333</v>
      </c>
      <c r="CN6" s="68">
        <f t="shared" si="9"/>
        <v>23290</v>
      </c>
      <c r="CO6" s="68">
        <f t="shared" si="9"/>
        <v>24239</v>
      </c>
      <c r="CP6" s="68">
        <f t="shared" si="9"/>
        <v>15610</v>
      </c>
      <c r="CQ6" s="68">
        <f t="shared" si="9"/>
        <v>16993</v>
      </c>
      <c r="CR6" s="68">
        <f t="shared" si="9"/>
        <v>17680</v>
      </c>
      <c r="CS6" s="68">
        <f t="shared" si="9"/>
        <v>18393</v>
      </c>
      <c r="CT6" s="68">
        <f t="shared" si="9"/>
        <v>19207</v>
      </c>
      <c r="CU6" s="67" t="str">
        <f>IF(CU8="-","【-】","【"&amp;SUBSTITUTE(TEXT(CU8,"#,##0"),"-","△")&amp;"】")</f>
        <v>【14,708】</v>
      </c>
      <c r="CV6" s="67">
        <f>IF(CV8="-",NA(),CV8)</f>
        <v>38.9</v>
      </c>
      <c r="CW6" s="67">
        <f t="shared" ref="CW6:DE6" si="10">IF(CW8="-",NA(),CW8)</f>
        <v>38.799999999999997</v>
      </c>
      <c r="CX6" s="67">
        <f t="shared" si="10"/>
        <v>40.299999999999997</v>
      </c>
      <c r="CY6" s="67">
        <f t="shared" si="10"/>
        <v>40.299999999999997</v>
      </c>
      <c r="CZ6" s="67">
        <f t="shared" si="10"/>
        <v>40.299999999999997</v>
      </c>
      <c r="DA6" s="67">
        <f t="shared" si="10"/>
        <v>48.7</v>
      </c>
      <c r="DB6" s="67">
        <f t="shared" si="10"/>
        <v>48.5</v>
      </c>
      <c r="DC6" s="67">
        <f t="shared" si="10"/>
        <v>49.2</v>
      </c>
      <c r="DD6" s="67">
        <f t="shared" si="10"/>
        <v>48.7</v>
      </c>
      <c r="DE6" s="67">
        <f t="shared" si="10"/>
        <v>48.3</v>
      </c>
      <c r="DF6" s="67" t="str">
        <f>IF(DF8="-","【-】","【"&amp;SUBSTITUTE(TEXT(DF8,"#,##0.0"),"-","△")&amp;"】")</f>
        <v>【54.8】</v>
      </c>
      <c r="DG6" s="67">
        <f>IF(DG8="-",NA(),DG8)</f>
        <v>33.799999999999997</v>
      </c>
      <c r="DH6" s="67">
        <f t="shared" ref="DH6:DP6" si="11">IF(DH8="-",NA(),DH8)</f>
        <v>33.9</v>
      </c>
      <c r="DI6" s="67">
        <f t="shared" si="11"/>
        <v>34</v>
      </c>
      <c r="DJ6" s="67">
        <f t="shared" si="11"/>
        <v>33.6</v>
      </c>
      <c r="DK6" s="67">
        <f t="shared" si="11"/>
        <v>34.200000000000003</v>
      </c>
      <c r="DL6" s="67">
        <f t="shared" si="11"/>
        <v>26.3</v>
      </c>
      <c r="DM6" s="67">
        <f t="shared" si="11"/>
        <v>27.5</v>
      </c>
      <c r="DN6" s="67">
        <f t="shared" si="11"/>
        <v>27.4</v>
      </c>
      <c r="DO6" s="67">
        <f t="shared" si="11"/>
        <v>27.8</v>
      </c>
      <c r="DP6" s="67">
        <f t="shared" si="11"/>
        <v>28.1</v>
      </c>
      <c r="DQ6" s="67" t="str">
        <f>IF(DQ8="-","【-】","【"&amp;SUBSTITUTE(TEXT(DQ8,"#,##0.0"),"-","△")&amp;"】")</f>
        <v>【24.3】</v>
      </c>
      <c r="DR6" s="67">
        <f>IF(DR8="-",NA(),DR8)</f>
        <v>48.3</v>
      </c>
      <c r="DS6" s="67">
        <f t="shared" ref="DS6:EA6" si="12">IF(DS8="-",NA(),DS8)</f>
        <v>51.4</v>
      </c>
      <c r="DT6" s="67">
        <f t="shared" si="12"/>
        <v>54.9</v>
      </c>
      <c r="DU6" s="67">
        <f t="shared" si="12"/>
        <v>58.2</v>
      </c>
      <c r="DV6" s="67">
        <f t="shared" si="12"/>
        <v>60.6</v>
      </c>
      <c r="DW6" s="67">
        <f t="shared" si="12"/>
        <v>50.7</v>
      </c>
      <c r="DX6" s="67">
        <f t="shared" si="12"/>
        <v>51.3</v>
      </c>
      <c r="DY6" s="67">
        <f t="shared" si="12"/>
        <v>51.2</v>
      </c>
      <c r="DZ6" s="67">
        <f t="shared" si="12"/>
        <v>52</v>
      </c>
      <c r="EA6" s="67">
        <f t="shared" si="12"/>
        <v>52.5</v>
      </c>
      <c r="EB6" s="67" t="str">
        <f>IF(EB8="-","【-】","【"&amp;SUBSTITUTE(TEXT(EB8,"#,##0.0"),"-","△")&amp;"】")</f>
        <v>【52.5】</v>
      </c>
      <c r="EC6" s="67">
        <f>IF(EC8="-",NA(),EC8)</f>
        <v>63.9</v>
      </c>
      <c r="ED6" s="67">
        <f t="shared" ref="ED6:EL6" si="13">IF(ED8="-",NA(),ED8)</f>
        <v>65.900000000000006</v>
      </c>
      <c r="EE6" s="67">
        <f t="shared" si="13"/>
        <v>68.099999999999994</v>
      </c>
      <c r="EF6" s="67">
        <f t="shared" si="13"/>
        <v>69.8</v>
      </c>
      <c r="EG6" s="67">
        <f t="shared" si="13"/>
        <v>70.599999999999994</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60887587</v>
      </c>
      <c r="EO6" s="68">
        <f t="shared" ref="EO6:EW6" si="14">IF(EO8="-",NA(),EO8)</f>
        <v>59653034</v>
      </c>
      <c r="EP6" s="68">
        <f t="shared" si="14"/>
        <v>60788273</v>
      </c>
      <c r="EQ6" s="68">
        <f t="shared" si="14"/>
        <v>61300972</v>
      </c>
      <c r="ER6" s="68">
        <f t="shared" si="14"/>
        <v>59231719</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2">
      <c r="A7" s="50" t="s">
        <v>155</v>
      </c>
      <c r="B7" s="65">
        <f t="shared" ref="B7:AG7" si="15">B8</f>
        <v>2018</v>
      </c>
      <c r="C7" s="65">
        <f t="shared" si="15"/>
        <v>342076</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500床以上</v>
      </c>
      <c r="O7" s="65" t="str">
        <f>O8</f>
        <v>自治体職員 民間企業出身 学術・研究機関出身 その他</v>
      </c>
      <c r="P7" s="65" t="str">
        <f>P8</f>
        <v>直営</v>
      </c>
      <c r="Q7" s="66">
        <f t="shared" si="15"/>
        <v>27</v>
      </c>
      <c r="R7" s="65" t="str">
        <f t="shared" si="15"/>
        <v>対象</v>
      </c>
      <c r="S7" s="65" t="str">
        <f t="shared" si="15"/>
        <v>ド 透 I 未 訓 ガ</v>
      </c>
      <c r="T7" s="65" t="str">
        <f t="shared" si="15"/>
        <v>救 臨 が 感 災 地 輪</v>
      </c>
      <c r="U7" s="66">
        <f>U8</f>
        <v>469960</v>
      </c>
      <c r="V7" s="66">
        <f>V8</f>
        <v>49620</v>
      </c>
      <c r="W7" s="65" t="str">
        <f>W8</f>
        <v>非該当</v>
      </c>
      <c r="X7" s="65" t="str">
        <f t="shared" si="15"/>
        <v>７：１</v>
      </c>
      <c r="Y7" s="66">
        <f t="shared" si="15"/>
        <v>500</v>
      </c>
      <c r="Z7" s="66" t="str">
        <f t="shared" si="15"/>
        <v>-</v>
      </c>
      <c r="AA7" s="66" t="str">
        <f t="shared" si="15"/>
        <v>-</v>
      </c>
      <c r="AB7" s="66" t="str">
        <f t="shared" si="15"/>
        <v>-</v>
      </c>
      <c r="AC7" s="66">
        <f t="shared" si="15"/>
        <v>6</v>
      </c>
      <c r="AD7" s="66">
        <f t="shared" si="15"/>
        <v>506</v>
      </c>
      <c r="AE7" s="66">
        <f t="shared" si="15"/>
        <v>500</v>
      </c>
      <c r="AF7" s="66" t="str">
        <f t="shared" si="15"/>
        <v>-</v>
      </c>
      <c r="AG7" s="66">
        <f t="shared" si="15"/>
        <v>500</v>
      </c>
      <c r="AH7" s="67">
        <f>AH8</f>
        <v>103.2</v>
      </c>
      <c r="AI7" s="67">
        <f t="shared" ref="AI7:AQ7" si="16">AI8</f>
        <v>102.4</v>
      </c>
      <c r="AJ7" s="67">
        <f t="shared" si="16"/>
        <v>100.1</v>
      </c>
      <c r="AK7" s="67">
        <f t="shared" si="16"/>
        <v>100.1</v>
      </c>
      <c r="AL7" s="67">
        <f t="shared" si="16"/>
        <v>100.2</v>
      </c>
      <c r="AM7" s="67">
        <f t="shared" si="16"/>
        <v>101.1</v>
      </c>
      <c r="AN7" s="67">
        <f t="shared" si="16"/>
        <v>100.3</v>
      </c>
      <c r="AO7" s="67">
        <f t="shared" si="16"/>
        <v>99.8</v>
      </c>
      <c r="AP7" s="67">
        <f t="shared" si="16"/>
        <v>100.1</v>
      </c>
      <c r="AQ7" s="67">
        <f t="shared" si="16"/>
        <v>100</v>
      </c>
      <c r="AR7" s="67"/>
      <c r="AS7" s="67">
        <f>AS8</f>
        <v>101.8</v>
      </c>
      <c r="AT7" s="67">
        <f t="shared" ref="AT7:BB7" si="17">AT8</f>
        <v>100.8</v>
      </c>
      <c r="AU7" s="67">
        <f t="shared" si="17"/>
        <v>98.1</v>
      </c>
      <c r="AV7" s="67">
        <f t="shared" si="17"/>
        <v>98.3</v>
      </c>
      <c r="AW7" s="67">
        <f t="shared" si="17"/>
        <v>97.7</v>
      </c>
      <c r="AX7" s="67">
        <f t="shared" si="17"/>
        <v>94.6</v>
      </c>
      <c r="AY7" s="67">
        <f t="shared" si="17"/>
        <v>94.4</v>
      </c>
      <c r="AZ7" s="67">
        <f t="shared" si="17"/>
        <v>93.6</v>
      </c>
      <c r="BA7" s="67">
        <f t="shared" si="17"/>
        <v>94</v>
      </c>
      <c r="BB7" s="67">
        <f t="shared" si="17"/>
        <v>94.1</v>
      </c>
      <c r="BC7" s="67"/>
      <c r="BD7" s="67">
        <f>BD8</f>
        <v>0</v>
      </c>
      <c r="BE7" s="67">
        <f t="shared" ref="BE7:BM7" si="18">BE8</f>
        <v>0</v>
      </c>
      <c r="BF7" s="67">
        <f t="shared" si="18"/>
        <v>0</v>
      </c>
      <c r="BG7" s="67">
        <f t="shared" si="18"/>
        <v>0</v>
      </c>
      <c r="BH7" s="67">
        <f t="shared" si="18"/>
        <v>0</v>
      </c>
      <c r="BI7" s="67">
        <f t="shared" si="18"/>
        <v>37.700000000000003</v>
      </c>
      <c r="BJ7" s="67">
        <f t="shared" si="18"/>
        <v>36.799999999999997</v>
      </c>
      <c r="BK7" s="67">
        <f t="shared" si="18"/>
        <v>33.9</v>
      </c>
      <c r="BL7" s="67">
        <f t="shared" si="18"/>
        <v>34.9</v>
      </c>
      <c r="BM7" s="67">
        <f t="shared" si="18"/>
        <v>32.6</v>
      </c>
      <c r="BN7" s="67"/>
      <c r="BO7" s="67">
        <f>BO8</f>
        <v>84.4</v>
      </c>
      <c r="BP7" s="67">
        <f t="shared" ref="BP7:BX7" si="19">BP8</f>
        <v>84.9</v>
      </c>
      <c r="BQ7" s="67">
        <f t="shared" si="19"/>
        <v>86.4</v>
      </c>
      <c r="BR7" s="67">
        <f t="shared" si="19"/>
        <v>85.9</v>
      </c>
      <c r="BS7" s="67">
        <f t="shared" si="19"/>
        <v>82.6</v>
      </c>
      <c r="BT7" s="67">
        <f t="shared" si="19"/>
        <v>80.7</v>
      </c>
      <c r="BU7" s="67">
        <f t="shared" si="19"/>
        <v>80.7</v>
      </c>
      <c r="BV7" s="67">
        <f t="shared" si="19"/>
        <v>79.5</v>
      </c>
      <c r="BW7" s="67">
        <f t="shared" si="19"/>
        <v>79.900000000000006</v>
      </c>
      <c r="BX7" s="67">
        <f t="shared" si="19"/>
        <v>80.2</v>
      </c>
      <c r="BY7" s="67"/>
      <c r="BZ7" s="68">
        <f>BZ8</f>
        <v>71864</v>
      </c>
      <c r="CA7" s="68">
        <f t="shared" ref="CA7:CI7" si="20">CA8</f>
        <v>72033</v>
      </c>
      <c r="CB7" s="68">
        <f t="shared" si="20"/>
        <v>73049</v>
      </c>
      <c r="CC7" s="68">
        <f t="shared" si="20"/>
        <v>76458</v>
      </c>
      <c r="CD7" s="68">
        <f t="shared" si="20"/>
        <v>79967</v>
      </c>
      <c r="CE7" s="68">
        <f t="shared" si="20"/>
        <v>60787</v>
      </c>
      <c r="CF7" s="68">
        <f t="shared" si="20"/>
        <v>62913</v>
      </c>
      <c r="CG7" s="68">
        <f t="shared" si="20"/>
        <v>64765</v>
      </c>
      <c r="CH7" s="68">
        <f t="shared" si="20"/>
        <v>66228</v>
      </c>
      <c r="CI7" s="68">
        <f t="shared" si="20"/>
        <v>68751</v>
      </c>
      <c r="CJ7" s="67"/>
      <c r="CK7" s="68">
        <f>CK8</f>
        <v>22140</v>
      </c>
      <c r="CL7" s="68">
        <f t="shared" ref="CL7:CT7" si="21">CL8</f>
        <v>23015</v>
      </c>
      <c r="CM7" s="68">
        <f t="shared" si="21"/>
        <v>22333</v>
      </c>
      <c r="CN7" s="68">
        <f t="shared" si="21"/>
        <v>23290</v>
      </c>
      <c r="CO7" s="68">
        <f t="shared" si="21"/>
        <v>24239</v>
      </c>
      <c r="CP7" s="68">
        <f t="shared" si="21"/>
        <v>15610</v>
      </c>
      <c r="CQ7" s="68">
        <f t="shared" si="21"/>
        <v>16993</v>
      </c>
      <c r="CR7" s="68">
        <f t="shared" si="21"/>
        <v>17680</v>
      </c>
      <c r="CS7" s="68">
        <f t="shared" si="21"/>
        <v>18393</v>
      </c>
      <c r="CT7" s="68">
        <f t="shared" si="21"/>
        <v>19207</v>
      </c>
      <c r="CU7" s="67"/>
      <c r="CV7" s="67">
        <f>CV8</f>
        <v>38.9</v>
      </c>
      <c r="CW7" s="67">
        <f t="shared" ref="CW7:DE7" si="22">CW8</f>
        <v>38.799999999999997</v>
      </c>
      <c r="CX7" s="67">
        <f t="shared" si="22"/>
        <v>40.299999999999997</v>
      </c>
      <c r="CY7" s="67">
        <f t="shared" si="22"/>
        <v>40.299999999999997</v>
      </c>
      <c r="CZ7" s="67">
        <f t="shared" si="22"/>
        <v>40.299999999999997</v>
      </c>
      <c r="DA7" s="67">
        <f t="shared" si="22"/>
        <v>48.7</v>
      </c>
      <c r="DB7" s="67">
        <f t="shared" si="22"/>
        <v>48.5</v>
      </c>
      <c r="DC7" s="67">
        <f t="shared" si="22"/>
        <v>49.2</v>
      </c>
      <c r="DD7" s="67">
        <f t="shared" si="22"/>
        <v>48.7</v>
      </c>
      <c r="DE7" s="67">
        <f t="shared" si="22"/>
        <v>48.3</v>
      </c>
      <c r="DF7" s="67"/>
      <c r="DG7" s="67">
        <f>DG8</f>
        <v>33.799999999999997</v>
      </c>
      <c r="DH7" s="67">
        <f t="shared" ref="DH7:DP7" si="23">DH8</f>
        <v>33.9</v>
      </c>
      <c r="DI7" s="67">
        <f t="shared" si="23"/>
        <v>34</v>
      </c>
      <c r="DJ7" s="67">
        <f t="shared" si="23"/>
        <v>33.6</v>
      </c>
      <c r="DK7" s="67">
        <f t="shared" si="23"/>
        <v>34.200000000000003</v>
      </c>
      <c r="DL7" s="67">
        <f t="shared" si="23"/>
        <v>26.3</v>
      </c>
      <c r="DM7" s="67">
        <f t="shared" si="23"/>
        <v>27.5</v>
      </c>
      <c r="DN7" s="67">
        <f t="shared" si="23"/>
        <v>27.4</v>
      </c>
      <c r="DO7" s="67">
        <f t="shared" si="23"/>
        <v>27.8</v>
      </c>
      <c r="DP7" s="67">
        <f t="shared" si="23"/>
        <v>28.1</v>
      </c>
      <c r="DQ7" s="67"/>
      <c r="DR7" s="67">
        <f>DR8</f>
        <v>48.3</v>
      </c>
      <c r="DS7" s="67">
        <f t="shared" ref="DS7:EA7" si="24">DS8</f>
        <v>51.4</v>
      </c>
      <c r="DT7" s="67">
        <f t="shared" si="24"/>
        <v>54.9</v>
      </c>
      <c r="DU7" s="67">
        <f t="shared" si="24"/>
        <v>58.2</v>
      </c>
      <c r="DV7" s="67">
        <f t="shared" si="24"/>
        <v>60.6</v>
      </c>
      <c r="DW7" s="67">
        <f t="shared" si="24"/>
        <v>50.7</v>
      </c>
      <c r="DX7" s="67">
        <f t="shared" si="24"/>
        <v>51.3</v>
      </c>
      <c r="DY7" s="67">
        <f t="shared" si="24"/>
        <v>51.2</v>
      </c>
      <c r="DZ7" s="67">
        <f t="shared" si="24"/>
        <v>52</v>
      </c>
      <c r="EA7" s="67">
        <f t="shared" si="24"/>
        <v>52.5</v>
      </c>
      <c r="EB7" s="67"/>
      <c r="EC7" s="67">
        <f>EC8</f>
        <v>63.9</v>
      </c>
      <c r="ED7" s="67">
        <f t="shared" ref="ED7:EL7" si="25">ED8</f>
        <v>65.900000000000006</v>
      </c>
      <c r="EE7" s="67">
        <f t="shared" si="25"/>
        <v>68.099999999999994</v>
      </c>
      <c r="EF7" s="67">
        <f t="shared" si="25"/>
        <v>69.8</v>
      </c>
      <c r="EG7" s="67">
        <f t="shared" si="25"/>
        <v>70.599999999999994</v>
      </c>
      <c r="EH7" s="67">
        <f t="shared" si="25"/>
        <v>62.6</v>
      </c>
      <c r="EI7" s="67">
        <f t="shared" si="25"/>
        <v>64.099999999999994</v>
      </c>
      <c r="EJ7" s="67">
        <f t="shared" si="25"/>
        <v>64.3</v>
      </c>
      <c r="EK7" s="67">
        <f t="shared" si="25"/>
        <v>66</v>
      </c>
      <c r="EL7" s="67">
        <f t="shared" si="25"/>
        <v>67.099999999999994</v>
      </c>
      <c r="EM7" s="67"/>
      <c r="EN7" s="68">
        <f>EN8</f>
        <v>60887587</v>
      </c>
      <c r="EO7" s="68">
        <f t="shared" ref="EO7:EW7" si="26">EO8</f>
        <v>59653034</v>
      </c>
      <c r="EP7" s="68">
        <f t="shared" si="26"/>
        <v>60788273</v>
      </c>
      <c r="EQ7" s="68">
        <f t="shared" si="26"/>
        <v>61300972</v>
      </c>
      <c r="ER7" s="68">
        <f t="shared" si="26"/>
        <v>59231719</v>
      </c>
      <c r="ES7" s="68">
        <f t="shared" si="26"/>
        <v>50543381</v>
      </c>
      <c r="ET7" s="68">
        <f t="shared" si="26"/>
        <v>51238617</v>
      </c>
      <c r="EU7" s="68">
        <f t="shared" si="26"/>
        <v>51669762</v>
      </c>
      <c r="EV7" s="68">
        <f t="shared" si="26"/>
        <v>53351028</v>
      </c>
      <c r="EW7" s="68">
        <f t="shared" si="26"/>
        <v>55620962</v>
      </c>
      <c r="EX7" s="68"/>
    </row>
    <row r="8" spans="1:154" s="69" customFormat="1" x14ac:dyDescent="0.2">
      <c r="A8" s="50"/>
      <c r="B8" s="70">
        <v>2018</v>
      </c>
      <c r="C8" s="70">
        <v>342076</v>
      </c>
      <c r="D8" s="70">
        <v>46</v>
      </c>
      <c r="E8" s="70">
        <v>6</v>
      </c>
      <c r="F8" s="70">
        <v>0</v>
      </c>
      <c r="G8" s="70">
        <v>1</v>
      </c>
      <c r="H8" s="70" t="s">
        <v>156</v>
      </c>
      <c r="I8" s="70" t="s">
        <v>157</v>
      </c>
      <c r="J8" s="70" t="s">
        <v>158</v>
      </c>
      <c r="K8" s="70" t="s">
        <v>159</v>
      </c>
      <c r="L8" s="70" t="s">
        <v>160</v>
      </c>
      <c r="M8" s="70" t="s">
        <v>161</v>
      </c>
      <c r="N8" s="70" t="s">
        <v>162</v>
      </c>
      <c r="O8" s="70" t="s">
        <v>163</v>
      </c>
      <c r="P8" s="70" t="s">
        <v>164</v>
      </c>
      <c r="Q8" s="71">
        <v>27</v>
      </c>
      <c r="R8" s="70" t="s">
        <v>165</v>
      </c>
      <c r="S8" s="70" t="s">
        <v>166</v>
      </c>
      <c r="T8" s="70" t="s">
        <v>167</v>
      </c>
      <c r="U8" s="71">
        <v>469960</v>
      </c>
      <c r="V8" s="71">
        <v>49620</v>
      </c>
      <c r="W8" s="70" t="s">
        <v>168</v>
      </c>
      <c r="X8" s="72" t="s">
        <v>169</v>
      </c>
      <c r="Y8" s="71">
        <v>500</v>
      </c>
      <c r="Z8" s="71" t="s">
        <v>38</v>
      </c>
      <c r="AA8" s="71" t="s">
        <v>38</v>
      </c>
      <c r="AB8" s="71" t="s">
        <v>38</v>
      </c>
      <c r="AC8" s="71">
        <v>6</v>
      </c>
      <c r="AD8" s="71">
        <v>506</v>
      </c>
      <c r="AE8" s="71">
        <v>500</v>
      </c>
      <c r="AF8" s="71" t="s">
        <v>38</v>
      </c>
      <c r="AG8" s="71">
        <v>500</v>
      </c>
      <c r="AH8" s="73">
        <v>103.2</v>
      </c>
      <c r="AI8" s="73">
        <v>102.4</v>
      </c>
      <c r="AJ8" s="73">
        <v>100.1</v>
      </c>
      <c r="AK8" s="73">
        <v>100.1</v>
      </c>
      <c r="AL8" s="73">
        <v>100.2</v>
      </c>
      <c r="AM8" s="73">
        <v>101.1</v>
      </c>
      <c r="AN8" s="73">
        <v>100.3</v>
      </c>
      <c r="AO8" s="73">
        <v>99.8</v>
      </c>
      <c r="AP8" s="73">
        <v>100.1</v>
      </c>
      <c r="AQ8" s="73">
        <v>100</v>
      </c>
      <c r="AR8" s="73">
        <v>98.8</v>
      </c>
      <c r="AS8" s="73">
        <v>101.8</v>
      </c>
      <c r="AT8" s="73">
        <v>100.8</v>
      </c>
      <c r="AU8" s="73">
        <v>98.1</v>
      </c>
      <c r="AV8" s="73">
        <v>98.3</v>
      </c>
      <c r="AW8" s="73">
        <v>97.7</v>
      </c>
      <c r="AX8" s="73">
        <v>94.6</v>
      </c>
      <c r="AY8" s="73">
        <v>94.4</v>
      </c>
      <c r="AZ8" s="73">
        <v>93.6</v>
      </c>
      <c r="BA8" s="73">
        <v>94</v>
      </c>
      <c r="BB8" s="73">
        <v>94.1</v>
      </c>
      <c r="BC8" s="73">
        <v>89.7</v>
      </c>
      <c r="BD8" s="74">
        <v>0</v>
      </c>
      <c r="BE8" s="74">
        <v>0</v>
      </c>
      <c r="BF8" s="74">
        <v>0</v>
      </c>
      <c r="BG8" s="74">
        <v>0</v>
      </c>
      <c r="BH8" s="74">
        <v>0</v>
      </c>
      <c r="BI8" s="74">
        <v>37.700000000000003</v>
      </c>
      <c r="BJ8" s="74">
        <v>36.799999999999997</v>
      </c>
      <c r="BK8" s="74">
        <v>33.9</v>
      </c>
      <c r="BL8" s="74">
        <v>34.9</v>
      </c>
      <c r="BM8" s="74">
        <v>32.6</v>
      </c>
      <c r="BN8" s="74">
        <v>64.099999999999994</v>
      </c>
      <c r="BO8" s="73">
        <v>84.4</v>
      </c>
      <c r="BP8" s="73">
        <v>84.9</v>
      </c>
      <c r="BQ8" s="73">
        <v>86.4</v>
      </c>
      <c r="BR8" s="73">
        <v>85.9</v>
      </c>
      <c r="BS8" s="73">
        <v>82.6</v>
      </c>
      <c r="BT8" s="73">
        <v>80.7</v>
      </c>
      <c r="BU8" s="73">
        <v>80.7</v>
      </c>
      <c r="BV8" s="73">
        <v>79.5</v>
      </c>
      <c r="BW8" s="73">
        <v>79.900000000000006</v>
      </c>
      <c r="BX8" s="73">
        <v>80.2</v>
      </c>
      <c r="BY8" s="73">
        <v>74.900000000000006</v>
      </c>
      <c r="BZ8" s="74">
        <v>71864</v>
      </c>
      <c r="CA8" s="74">
        <v>72033</v>
      </c>
      <c r="CB8" s="74">
        <v>73049</v>
      </c>
      <c r="CC8" s="74">
        <v>76458</v>
      </c>
      <c r="CD8" s="74">
        <v>79967</v>
      </c>
      <c r="CE8" s="74">
        <v>60787</v>
      </c>
      <c r="CF8" s="74">
        <v>62913</v>
      </c>
      <c r="CG8" s="74">
        <v>64765</v>
      </c>
      <c r="CH8" s="74">
        <v>66228</v>
      </c>
      <c r="CI8" s="74">
        <v>68751</v>
      </c>
      <c r="CJ8" s="73">
        <v>52412</v>
      </c>
      <c r="CK8" s="74">
        <v>22140</v>
      </c>
      <c r="CL8" s="74">
        <v>23015</v>
      </c>
      <c r="CM8" s="74">
        <v>22333</v>
      </c>
      <c r="CN8" s="74">
        <v>23290</v>
      </c>
      <c r="CO8" s="74">
        <v>24239</v>
      </c>
      <c r="CP8" s="74">
        <v>15610</v>
      </c>
      <c r="CQ8" s="74">
        <v>16993</v>
      </c>
      <c r="CR8" s="74">
        <v>17680</v>
      </c>
      <c r="CS8" s="74">
        <v>18393</v>
      </c>
      <c r="CT8" s="74">
        <v>19207</v>
      </c>
      <c r="CU8" s="73">
        <v>14708</v>
      </c>
      <c r="CV8" s="74">
        <v>38.9</v>
      </c>
      <c r="CW8" s="74">
        <v>38.799999999999997</v>
      </c>
      <c r="CX8" s="74">
        <v>40.299999999999997</v>
      </c>
      <c r="CY8" s="74">
        <v>40.299999999999997</v>
      </c>
      <c r="CZ8" s="74">
        <v>40.299999999999997</v>
      </c>
      <c r="DA8" s="74">
        <v>48.7</v>
      </c>
      <c r="DB8" s="74">
        <v>48.5</v>
      </c>
      <c r="DC8" s="74">
        <v>49.2</v>
      </c>
      <c r="DD8" s="74">
        <v>48.7</v>
      </c>
      <c r="DE8" s="74">
        <v>48.3</v>
      </c>
      <c r="DF8" s="74">
        <v>54.8</v>
      </c>
      <c r="DG8" s="74">
        <v>33.799999999999997</v>
      </c>
      <c r="DH8" s="74">
        <v>33.9</v>
      </c>
      <c r="DI8" s="74">
        <v>34</v>
      </c>
      <c r="DJ8" s="74">
        <v>33.6</v>
      </c>
      <c r="DK8" s="74">
        <v>34.200000000000003</v>
      </c>
      <c r="DL8" s="74">
        <v>26.3</v>
      </c>
      <c r="DM8" s="74">
        <v>27.5</v>
      </c>
      <c r="DN8" s="74">
        <v>27.4</v>
      </c>
      <c r="DO8" s="74">
        <v>27.8</v>
      </c>
      <c r="DP8" s="74">
        <v>28.1</v>
      </c>
      <c r="DQ8" s="74">
        <v>24.3</v>
      </c>
      <c r="DR8" s="73">
        <v>48.3</v>
      </c>
      <c r="DS8" s="73">
        <v>51.4</v>
      </c>
      <c r="DT8" s="73">
        <v>54.9</v>
      </c>
      <c r="DU8" s="73">
        <v>58.2</v>
      </c>
      <c r="DV8" s="73">
        <v>60.6</v>
      </c>
      <c r="DW8" s="73">
        <v>50.7</v>
      </c>
      <c r="DX8" s="73">
        <v>51.3</v>
      </c>
      <c r="DY8" s="73">
        <v>51.2</v>
      </c>
      <c r="DZ8" s="73">
        <v>52</v>
      </c>
      <c r="EA8" s="73">
        <v>52.5</v>
      </c>
      <c r="EB8" s="73">
        <v>52.5</v>
      </c>
      <c r="EC8" s="73">
        <v>63.9</v>
      </c>
      <c r="ED8" s="73">
        <v>65.900000000000006</v>
      </c>
      <c r="EE8" s="73">
        <v>68.099999999999994</v>
      </c>
      <c r="EF8" s="73">
        <v>69.8</v>
      </c>
      <c r="EG8" s="73">
        <v>70.599999999999994</v>
      </c>
      <c r="EH8" s="73">
        <v>62.6</v>
      </c>
      <c r="EI8" s="73">
        <v>64.099999999999994</v>
      </c>
      <c r="EJ8" s="73">
        <v>64.3</v>
      </c>
      <c r="EK8" s="73">
        <v>66</v>
      </c>
      <c r="EL8" s="73">
        <v>67.099999999999994</v>
      </c>
      <c r="EM8" s="73">
        <v>68.8</v>
      </c>
      <c r="EN8" s="74">
        <v>60887587</v>
      </c>
      <c r="EO8" s="74">
        <v>59653034</v>
      </c>
      <c r="EP8" s="74">
        <v>60788273</v>
      </c>
      <c r="EQ8" s="74">
        <v>61300972</v>
      </c>
      <c r="ER8" s="74">
        <v>59231719</v>
      </c>
      <c r="ES8" s="74">
        <v>50543381</v>
      </c>
      <c r="ET8" s="74">
        <v>51238617</v>
      </c>
      <c r="EU8" s="74">
        <v>51669762</v>
      </c>
      <c r="EV8" s="74">
        <v>53351028</v>
      </c>
      <c r="EW8" s="74">
        <v>55620962</v>
      </c>
      <c r="EX8" s="74">
        <v>47139449</v>
      </c>
    </row>
    <row r="9" spans="1:154" x14ac:dyDescent="0.2">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2">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2">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2">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2">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2">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2">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2">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2">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2">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2">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2">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井亀　健允</cp:lastModifiedBy>
  <cp:lastPrinted>2020-01-30T08:15:17Z</cp:lastPrinted>
  <dcterms:created xsi:type="dcterms:W3CDTF">2019-12-05T07:41:35Z</dcterms:created>
  <dcterms:modified xsi:type="dcterms:W3CDTF">2020-01-30T08:15:19Z</dcterms:modified>
  <cp:category/>
</cp:coreProperties>
</file>