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W1bxWBY0muXBzFDK9JEuuesGR6ELA3zEyHtkeY0+Koao7xHXJ7JkfMaGxADv3OvGMop7zHvb+kkQ0VqUA1n4bA==" workbookSaltValue="WAY30tR8R+T58CiRgbnDGA==" workbookSpinCount="100000" lockStructure="1"/>
  <bookViews>
    <workbookView xWindow="0" yWindow="0" windowWidth="15360" windowHeight="76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<sst xmlns="http://schemas.openxmlformats.org/spreadsheetml/2006/main" count="220" uniqueCount="108">
  <si>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</si>
  <si>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</si>
  <si>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</si>
  <si>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</si>
  <si>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</si>
  <si>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</si>
  <si>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</si>
  <si>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</si>
  <si>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</si>
  <si>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</si>
  <si>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</si>
  <si>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</si>
  <si>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</si>
  <si>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</si>
  <si>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</si>
  <si>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</si>
  <si>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</si>
  <si>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</si>
  <si>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</si>
  <si>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</si>
  <si>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</si>
  <si>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</si>
  <si>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</si>
  <si>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</si>
  <si>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</si>
  <si>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</si>
  <si>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</si>
  <si>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</si>
  <si>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</si>
  <si>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</si>
  <si>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</si>
  <si>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</si>
  <si>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</si>
  <si>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</si>
  <si>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</si>
  <si>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</si>
  <si>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</si>
  <si>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</si>
  <si>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</si>
  <si>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</si>
  <si>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</si>
  <si>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</si>
  <si>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</si>
  <si>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</si>
  <si>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</si>
  <si>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</si>
  <si>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</si>
  <si>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</si>
  <si>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</si>
  <si>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</si>
  <si>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</si>
  <si>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</si>
  <si>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</si>
  <si>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</si>
  <si>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</si>
  <si>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</si>
  <si>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</si>
  <si>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</si>
  <si>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</si>
  <si>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</si>
  <si>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</si>
  <si>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</si>
  <si>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</si>
  <si>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</si>
  <si>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</si>
  <si>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</si>
  <si>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</si>
  <si>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</si>
  <si>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</si>
  <si>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</si>
  <si>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</si>
  <si>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</si>
  <si>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</si>
  <si>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</si>
  <si>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</si>
  <si>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</si>
  <si>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</si>
  <si>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</si>
  <si>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</si>
  <si>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</si>
  <si>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</si>
  <si>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</si>
  <si>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</si>
  <si>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</si>
  <si>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</si>
  <si>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</si>
  <si>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</si>
  <si>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</si>
  <si>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</si>
  <si>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</si>
  <si>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</si>
  <si>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</si>
  <si>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</si>
  <si>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三次市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</si>
  <si>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</si>
  <si>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</si>
  <si>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</si>
  <si>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</si>
  <si>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</si>
  <si>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</si>
  <si>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</si>
  <si>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</si>
  <si>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</si>
  <si>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</si>
  <si>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</si>
  <si>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本年度は，過年度損益修正損で前年度以前の損益修正を行ったため純損失となったが，経常収支比率は依然として１００％以上を維持している。料金回収率の改善に向けて平成２９年４月１日から料金改定を実施しているが，改善効果が少なく，引き続き経費節減に努めるとともに，給水収益の増加につながる加入促進活動に取り組む必要がある。③流動比率は１００％を超えており支払能力はあるが，流動資産の現金が減少傾向にある。④企業債残高対給水収益比率は，新規企業債額が償還額を上回り，依然として全国・類似団体の平均値も上回っている。平成２９年４月１日から簡易水道事業統合したことで企業債残高が増加。収益性の低い未施工の計画給水区域の対応を検討しなければならない。⑤料金回収率は，料金改定を実施したものの簡易水道事業統合したことで回収率が下がり，全国・類似団体の平均値を大きく下回っている。毎年度の経営状況を確認しながら，給水原価に見合った適正な料金水準の設定について検討を行う必要がある。⑥給水原価は中山間地域特有の地形への配水により，依然として全国・類似団体の平均値を上回っている。また，簡易水道事業統合したことで費用負担が増加している。早急にアセットマネジメント計画に基づく施設の統廃合や，長寿命化等を行うことで経費節減に努める必要がある。⑦施設利用率は全国・類似団体の平均値を上回っており，施設の効率性は保たれている。⑧有収率は全国・類似団体の平均値を下回っており，また，年々低下してきていることから深刻な問題であると考える。平成３０年度は大型事業者が新規接続したことで有収水量が増加し有収率が引き上げられている。今後も，計画的かつ効率的な老朽管更新を実施するとともに，漏水調査に注力し，より多くの漏水箇所を発見し，速やかに修繕工事を行う必要がある。</t>
    <rPh sb="6" eb="9">
      <t>カネンド</t>
    </rPh>
    <rPh sb="9" eb="11">
      <t>ソンエキ</t>
    </rPh>
    <rPh sb="11" eb="13">
      <t>シュウセイ</t>
    </rPh>
    <rPh sb="13" eb="14">
      <t>ソン</t>
    </rPh>
    <rPh sb="15" eb="18">
      <t>ゼンネンド</t>
    </rPh>
    <rPh sb="18" eb="20">
      <t>イゼン</t>
    </rPh>
    <rPh sb="21" eb="23">
      <t>ソンエキ</t>
    </rPh>
    <rPh sb="23" eb="25">
      <t>シュウセイ</t>
    </rPh>
    <rPh sb="26" eb="27">
      <t>オコナ</t>
    </rPh>
    <rPh sb="31" eb="32">
      <t>ジュン</t>
    </rPh>
    <rPh sb="32" eb="34">
      <t>ソンシツ</t>
    </rPh>
    <rPh sb="47" eb="49">
      <t>イゼン</t>
    </rPh>
    <rPh sb="56" eb="58">
      <t>イジョウ</t>
    </rPh>
    <rPh sb="59" eb="61">
      <t>イジ</t>
    </rPh>
    <rPh sb="66" eb="68">
      <t>リョウキン</t>
    </rPh>
    <rPh sb="68" eb="70">
      <t>カイシュウ</t>
    </rPh>
    <rPh sb="70" eb="71">
      <t>リツ</t>
    </rPh>
    <rPh sb="72" eb="74">
      <t>カイゼン</t>
    </rPh>
    <rPh sb="75" eb="76">
      <t>ム</t>
    </rPh>
    <rPh sb="102" eb="104">
      <t>カイゼン</t>
    </rPh>
    <rPh sb="104" eb="106">
      <t>コウカ</t>
    </rPh>
    <rPh sb="107" eb="108">
      <t>スク</t>
    </rPh>
    <rPh sb="182" eb="184">
      <t>リュウドウ</t>
    </rPh>
    <rPh sb="184" eb="186">
      <t>シサン</t>
    </rPh>
    <rPh sb="187" eb="189">
      <t>ゲンキン</t>
    </rPh>
    <rPh sb="190" eb="192">
      <t>ゲンショウ</t>
    </rPh>
    <rPh sb="192" eb="194">
      <t>ケイコウ</t>
    </rPh>
    <rPh sb="224" eb="225">
      <t>ウワ</t>
    </rPh>
    <rPh sb="354" eb="355">
      <t>サ</t>
    </rPh>
    <rPh sb="525" eb="527">
      <t>シセツ</t>
    </rPh>
    <rPh sb="528" eb="531">
      <t>トウハイゴウ</t>
    </rPh>
    <rPh sb="537" eb="538">
      <t>ナド</t>
    </rPh>
    <rPh sb="652" eb="654">
      <t>ヘイセイ</t>
    </rPh>
    <rPh sb="656" eb="658">
      <t>ネンド</t>
    </rPh>
    <rPh sb="659" eb="661">
      <t>オオガタ</t>
    </rPh>
    <rPh sb="661" eb="663">
      <t>ジギョウ</t>
    </rPh>
    <rPh sb="663" eb="664">
      <t>シャ</t>
    </rPh>
    <rPh sb="665" eb="667">
      <t>シンキ</t>
    </rPh>
    <rPh sb="667" eb="669">
      <t>セツゾク</t>
    </rPh>
    <rPh sb="674" eb="676">
      <t>ユウシュウ</t>
    </rPh>
    <rPh sb="676" eb="678">
      <t>スイリョウ</t>
    </rPh>
    <rPh sb="679" eb="681">
      <t>ゾウカ</t>
    </rPh>
    <rPh sb="682" eb="684">
      <t>ユウシュウ</t>
    </rPh>
    <rPh sb="684" eb="685">
      <t>リツ</t>
    </rPh>
    <rPh sb="686" eb="687">
      <t>ヒ</t>
    </rPh>
    <rPh sb="688" eb="689">
      <t>ア</t>
    </rPh>
    <rPh sb="729" eb="731">
      <t>チュウリョク</t>
    </rPh>
    <phoneticPr fontId="4"/>
  </si>
  <si>
    <t>①有形固定資産減価償却率は全国・類似団体の平均値を下回っており，簡易水道事業統合により，資産の新しいものが増加している。
②③管路経年化率及び管路更新率ともに，全国・類似団体の平均値を下回っているが，類似団体と比べ新しい資産が多いため，現在のところは問題ないと考える。しかし，今後更新時期を迎える管路が増加することが見込まれるため，更新計画に基づき，計画的かつ効率的な更新に取り組む必要がある。また，更新にあたっては災害に強い耐久性のある管種を選定する必要もある。</t>
    <rPh sb="1" eb="3">
      <t>ユウケイ</t>
    </rPh>
    <rPh sb="3" eb="5">
      <t>コテイ</t>
    </rPh>
    <rPh sb="5" eb="7">
      <t>シサン</t>
    </rPh>
    <rPh sb="7" eb="9">
      <t>ゲンカ</t>
    </rPh>
    <rPh sb="9" eb="11">
      <t>ショウキャク</t>
    </rPh>
    <rPh sb="11" eb="12">
      <t>リツ</t>
    </rPh>
    <rPh sb="32" eb="34">
      <t>カンイ</t>
    </rPh>
    <rPh sb="34" eb="36">
      <t>スイドウ</t>
    </rPh>
    <rPh sb="36" eb="38">
      <t>ジギョウ</t>
    </rPh>
    <rPh sb="38" eb="40">
      <t>トウゴウ</t>
    </rPh>
    <rPh sb="44" eb="46">
      <t>シサン</t>
    </rPh>
    <rPh sb="47" eb="48">
      <t>アタラ</t>
    </rPh>
    <rPh sb="53" eb="55">
      <t>ゾウカ</t>
    </rPh>
    <rPh sb="63" eb="65">
      <t>カンロ</t>
    </rPh>
    <rPh sb="65" eb="68">
      <t>ケイネンカ</t>
    </rPh>
    <rPh sb="68" eb="69">
      <t>リツ</t>
    </rPh>
    <rPh sb="69" eb="70">
      <t>オヨ</t>
    </rPh>
    <rPh sb="71" eb="73">
      <t>カンロ</t>
    </rPh>
    <rPh sb="73" eb="75">
      <t>コウシン</t>
    </rPh>
    <rPh sb="75" eb="76">
      <t>リツ</t>
    </rPh>
    <rPh sb="92" eb="94">
      <t>シタマワ</t>
    </rPh>
    <rPh sb="100" eb="102">
      <t>ルイジ</t>
    </rPh>
    <rPh sb="102" eb="104">
      <t>ダンタイ</t>
    </rPh>
    <rPh sb="105" eb="106">
      <t>クラ</t>
    </rPh>
    <rPh sb="107" eb="108">
      <t>アタラ</t>
    </rPh>
    <rPh sb="110" eb="112">
      <t>シサン</t>
    </rPh>
    <rPh sb="113" eb="114">
      <t>オオ</t>
    </rPh>
    <rPh sb="118" eb="120">
      <t>ゲンザイ</t>
    </rPh>
    <rPh sb="125" eb="127">
      <t>モンダイ</t>
    </rPh>
    <rPh sb="130" eb="131">
      <t>カンガ</t>
    </rPh>
    <rPh sb="138" eb="140">
      <t>コンゴ</t>
    </rPh>
    <rPh sb="140" eb="142">
      <t>コウシン</t>
    </rPh>
    <rPh sb="142" eb="144">
      <t>ジキ</t>
    </rPh>
    <rPh sb="145" eb="146">
      <t>ムカ</t>
    </rPh>
    <rPh sb="148" eb="150">
      <t>カンロ</t>
    </rPh>
    <rPh sb="151" eb="153">
      <t>ゾウカ</t>
    </rPh>
    <rPh sb="158" eb="160">
      <t>ミコ</t>
    </rPh>
    <rPh sb="166" eb="168">
      <t>コウシン</t>
    </rPh>
    <rPh sb="175" eb="178">
      <t>ケイカクテキ</t>
    </rPh>
    <rPh sb="180" eb="183">
      <t>コウリツテキ</t>
    </rPh>
    <rPh sb="184" eb="186">
      <t>コウシン</t>
    </rPh>
    <rPh sb="187" eb="188">
      <t>ト</t>
    </rPh>
    <rPh sb="189" eb="190">
      <t>ク</t>
    </rPh>
    <rPh sb="191" eb="193">
      <t>ヒツヨウ</t>
    </rPh>
    <rPh sb="200" eb="202">
      <t>コウシン</t>
    </rPh>
    <rPh sb="208" eb="210">
      <t>サイガイ</t>
    </rPh>
    <rPh sb="211" eb="212">
      <t>ツヨ</t>
    </rPh>
    <rPh sb="213" eb="216">
      <t>タイキュウセイ</t>
    </rPh>
    <rPh sb="219" eb="221">
      <t>カンシュ</t>
    </rPh>
    <rPh sb="222" eb="224">
      <t>センテイ</t>
    </rPh>
    <rPh sb="226" eb="228">
      <t>ヒツヨウ</t>
    </rPh>
    <phoneticPr fontId="4"/>
  </si>
  <si>
    <t>　近年の人口減少などにより水需要は減少しており，今後も給水収益の大幅な増加は見込めず，老朽化した施設の増加などにより厳しい経営状況が続くものと推測している。簡易水道事業統合により，施設の維持管理経費等が増加しているため，経営の健全化を更に進めていく必要がある。また，策定した「三次市水道事業ビジョン」に基づき，将来の水道事業の方向性を示すとともに，長期的な水道事業の政策課題の解決に向けた取組を行う必要がある。</t>
    <rPh sb="1" eb="3">
      <t>キンネン</t>
    </rPh>
    <rPh sb="4" eb="6">
      <t>ジンコウ</t>
    </rPh>
    <rPh sb="6" eb="8">
      <t>ゲンショウ</t>
    </rPh>
    <rPh sb="13" eb="14">
      <t>ミズ</t>
    </rPh>
    <rPh sb="14" eb="16">
      <t>ジュヨウ</t>
    </rPh>
    <rPh sb="17" eb="18">
      <t>ゲン</t>
    </rPh>
    <rPh sb="18" eb="19">
      <t>ショウ</t>
    </rPh>
    <rPh sb="24" eb="26">
      <t>コンゴ</t>
    </rPh>
    <rPh sb="27" eb="29">
      <t>キュウスイ</t>
    </rPh>
    <rPh sb="29" eb="31">
      <t>シュウエキ</t>
    </rPh>
    <rPh sb="32" eb="34">
      <t>オオハバ</t>
    </rPh>
    <rPh sb="35" eb="37">
      <t>ゾウカ</t>
    </rPh>
    <rPh sb="38" eb="40">
      <t>ミコ</t>
    </rPh>
    <rPh sb="43" eb="45">
      <t>ロウキュウ</t>
    </rPh>
    <rPh sb="45" eb="46">
      <t>カ</t>
    </rPh>
    <rPh sb="48" eb="50">
      <t>シセツ</t>
    </rPh>
    <rPh sb="51" eb="53">
      <t>ゾウカ</t>
    </rPh>
    <rPh sb="58" eb="59">
      <t>キビ</t>
    </rPh>
    <rPh sb="61" eb="63">
      <t>ケイエイ</t>
    </rPh>
    <rPh sb="63" eb="65">
      <t>ジョウキョウ</t>
    </rPh>
    <rPh sb="66" eb="67">
      <t>ツヅ</t>
    </rPh>
    <rPh sb="71" eb="73">
      <t>スイソク</t>
    </rPh>
    <rPh sb="78" eb="80">
      <t>カンイ</t>
    </rPh>
    <rPh sb="80" eb="82">
      <t>スイドウ</t>
    </rPh>
    <rPh sb="82" eb="84">
      <t>ジギョウ</t>
    </rPh>
    <rPh sb="84" eb="86">
      <t>トウゴウ</t>
    </rPh>
    <rPh sb="90" eb="92">
      <t>シセツ</t>
    </rPh>
    <rPh sb="93" eb="95">
      <t>イジ</t>
    </rPh>
    <rPh sb="95" eb="97">
      <t>カンリ</t>
    </rPh>
    <rPh sb="97" eb="99">
      <t>ケイヒ</t>
    </rPh>
    <rPh sb="99" eb="100">
      <t>ナド</t>
    </rPh>
    <rPh sb="101" eb="103">
      <t>ゾウカ</t>
    </rPh>
    <rPh sb="110" eb="112">
      <t>ケイエイ</t>
    </rPh>
    <rPh sb="113" eb="116">
      <t>ケンゼンカ</t>
    </rPh>
    <rPh sb="117" eb="118">
      <t>サラ</t>
    </rPh>
    <rPh sb="119" eb="120">
      <t>スス</t>
    </rPh>
    <rPh sb="124" eb="126">
      <t>ヒツヨウ</t>
    </rPh>
    <rPh sb="133" eb="135">
      <t>サクテイ</t>
    </rPh>
    <rPh sb="138" eb="141">
      <t>ミヨシシ</t>
    </rPh>
    <rPh sb="141" eb="143">
      <t>スイドウ</t>
    </rPh>
    <rPh sb="143" eb="145">
      <t>ジギョウ</t>
    </rPh>
    <rPh sb="151" eb="152">
      <t>モト</t>
    </rPh>
    <rPh sb="158" eb="160">
      <t>スイドウ</t>
    </rPh>
    <rPh sb="160" eb="162">
      <t>ジギョウ</t>
    </rPh>
    <rPh sb="163" eb="166">
      <t>ホウコウセイ</t>
    </rPh>
    <rPh sb="167" eb="168">
      <t>シメ</t>
    </rPh>
    <rPh sb="174" eb="177">
      <t>チョウキテキ</t>
    </rPh>
    <rPh sb="178" eb="180">
      <t>スイドウ</t>
    </rPh>
    <rPh sb="180" eb="182">
      <t>ジギョウ</t>
    </rPh>
    <rPh sb="183" eb="185">
      <t>セイサク</t>
    </rPh>
    <rPh sb="185" eb="187">
      <t>カダイ</t>
    </rPh>
    <rPh sb="188" eb="190">
      <t>カイケツ</t>
    </rPh>
    <rPh sb="191" eb="192">
      <t>ム</t>
    </rPh>
    <rPh sb="194" eb="196">
      <t>トリクミ</t>
    </rPh>
    <rPh sb="197" eb="198">
      <t>オコナ</t>
    </rPh>
    <rPh sb="199" eb="20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</si>
</sst>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0.48</c:v>
                </c:pt>
                <c:pt idx="1">
                  <c:v>2</c:v>
                </c:pt>
                <c:pt idx="2">
                  <c:v>1.1200000000000001</c:v>
                </c:pt>
                <c:pt idx="3">
                  <c:v>0.38</c:v>
                </c:pt>
                <c:pt idx="4">
                  <c:v>0.47</c:v>
                </c:pt>
              </c:numCache>
            </c:numRef>
          </c:val>
          <c:extLst xmlns:c16r2="http://schemas.microsoft.com/office/drawing/2015/06/chart">
            <c:ext xmlns:c16="http://schemas.microsoft.com/office/drawing/2014/chart" uri="{C3380CC4-5D6E-409C-BE32-E72D297353CC}">
              <c16:uniqueId val="{00000000-BDF4-4575-ACFE-6A2AC58DB7F1}"/>
            </c:ext>
          </c:extLst>
        </c:ser>
        <c:dLbls>
          <c:showLegendKey val="0"/>
          <c:showVal val="0"/>
          <c:showCatName val="0"/>
          <c:showSerName val="0"/>
          <c:showPercent val="0"/>
          <c:showBubbleSize val="0"/>
        </c:dLbls>
        <c:gapWidth val="150"/>
        <c:axId val="193636224"/>
        <c:axId val="19365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xmlns:c16r2="http://schemas.microsoft.com/office/drawing/2015/06/chart">
            <c:ext xmlns:c16="http://schemas.microsoft.com/office/drawing/2014/chart" uri="{C3380CC4-5D6E-409C-BE32-E72D297353CC}">
              <c16:uniqueId val="{00000001-BDF4-4575-ACFE-6A2AC58DB7F1}"/>
            </c:ext>
          </c:extLst>
        </c:ser>
        <c:dLbls>
          <c:showLegendKey val="0"/>
          <c:showVal val="0"/>
          <c:showCatName val="0"/>
          <c:showSerName val="0"/>
          <c:showPercent val="0"/>
          <c:showBubbleSize val="0"/>
        </c:dLbls>
        <c:marker val="1"/>
        <c:smooth val="0"/>
        <c:axId val="193636224"/>
        <c:axId val="193654784"/>
      </c:lineChart>
      <c:dateAx>
        <c:axId val="193636224"/>
        <c:scaling>
          <c:orientation val="minMax"/>
        </c:scaling>
        <c:delete val="1"/>
        <c:axPos val="b"/>
        <c:numFmt formatCode="ge" sourceLinked="1"/>
        <c:majorTickMark val="none"/>
        <c:minorTickMark val="none"/>
        <c:tickLblPos val="none"/>
        <c:crossAx val="193654784"/>
        <c:crosses val="autoZero"/>
        <c:auto val="1"/>
        <c:lblOffset val="100"/>
        <c:baseTimeUnit val="years"/>
      </c:dateAx>
      <c:valAx>
        <c:axId val="19365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63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69.59</c:v>
                </c:pt>
                <c:pt idx="1">
                  <c:v>70.900000000000006</c:v>
                </c:pt>
                <c:pt idx="2">
                  <c:v>70.040000000000006</c:v>
                </c:pt>
                <c:pt idx="3">
                  <c:v>66.400000000000006</c:v>
                </c:pt>
                <c:pt idx="4">
                  <c:v>64.53</c:v>
                </c:pt>
              </c:numCache>
            </c:numRef>
          </c:val>
          <c:extLst xmlns:c16r2="http://schemas.microsoft.com/office/drawing/2015/06/chart">
            <c:ext xmlns:c16="http://schemas.microsoft.com/office/drawing/2014/chart" uri="{C3380CC4-5D6E-409C-BE32-E72D297353CC}">
              <c16:uniqueId val="{00000000-4B04-436C-85B6-75661C42C9B6}"/>
            </c:ext>
          </c:extLst>
        </c:ser>
        <c:dLbls>
          <c:showLegendKey val="0"/>
          <c:showVal val="0"/>
          <c:showCatName val="0"/>
          <c:showSerName val="0"/>
          <c:showPercent val="0"/>
          <c:showBubbleSize val="0"/>
        </c:dLbls>
        <c:gapWidth val="150"/>
        <c:axId val="194578304"/>
        <c:axId val="19459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xmlns:c16r2="http://schemas.microsoft.com/office/drawing/2015/06/chart">
            <c:ext xmlns:c16="http://schemas.microsoft.com/office/drawing/2014/chart" uri="{C3380CC4-5D6E-409C-BE32-E72D297353CC}">
              <c16:uniqueId val="{00000001-4B04-436C-85B6-75661C42C9B6}"/>
            </c:ext>
          </c:extLst>
        </c:ser>
        <c:dLbls>
          <c:showLegendKey val="0"/>
          <c:showVal val="0"/>
          <c:showCatName val="0"/>
          <c:showSerName val="0"/>
          <c:showPercent val="0"/>
          <c:showBubbleSize val="0"/>
        </c:dLbls>
        <c:marker val="1"/>
        <c:smooth val="0"/>
        <c:axId val="194578304"/>
        <c:axId val="194596864"/>
      </c:lineChart>
      <c:dateAx>
        <c:axId val="194578304"/>
        <c:scaling>
          <c:orientation val="minMax"/>
        </c:scaling>
        <c:delete val="1"/>
        <c:axPos val="b"/>
        <c:numFmt formatCode="ge" sourceLinked="1"/>
        <c:majorTickMark val="none"/>
        <c:minorTickMark val="none"/>
        <c:tickLblPos val="none"/>
        <c:crossAx val="194596864"/>
        <c:crosses val="autoZero"/>
        <c:auto val="1"/>
        <c:lblOffset val="100"/>
        <c:baseTimeUnit val="years"/>
      </c:dateAx>
      <c:valAx>
        <c:axId val="1945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57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82.6</c:v>
                </c:pt>
                <c:pt idx="1">
                  <c:v>80.84</c:v>
                </c:pt>
                <c:pt idx="2">
                  <c:v>82.48</c:v>
                </c:pt>
                <c:pt idx="3">
                  <c:v>80.209999999999994</c:v>
                </c:pt>
                <c:pt idx="4">
                  <c:v>81.510000000000005</c:v>
                </c:pt>
              </c:numCache>
            </c:numRef>
          </c:val>
          <c:extLst xmlns:c16r2="http://schemas.microsoft.com/office/drawing/2015/06/chart">
            <c:ext xmlns:c16="http://schemas.microsoft.com/office/drawing/2014/chart" uri="{C3380CC4-5D6E-409C-BE32-E72D297353CC}">
              <c16:uniqueId val="{00000000-6CBE-4D28-BA19-892B42D59636}"/>
            </c:ext>
          </c:extLst>
        </c:ser>
        <c:dLbls>
          <c:showLegendKey val="0"/>
          <c:showVal val="0"/>
          <c:showCatName val="0"/>
          <c:showSerName val="0"/>
          <c:showPercent val="0"/>
          <c:showBubbleSize val="0"/>
        </c:dLbls>
        <c:gapWidth val="150"/>
        <c:axId val="194619648"/>
        <c:axId val="19462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xmlns:c16r2="http://schemas.microsoft.com/office/drawing/2015/06/chart">
            <c:ext xmlns:c16="http://schemas.microsoft.com/office/drawing/2014/chart" uri="{C3380CC4-5D6E-409C-BE32-E72D297353CC}">
              <c16:uniqueId val="{00000001-6CBE-4D28-BA19-892B42D59636}"/>
            </c:ext>
          </c:extLst>
        </c:ser>
        <c:dLbls>
          <c:showLegendKey val="0"/>
          <c:showVal val="0"/>
          <c:showCatName val="0"/>
          <c:showSerName val="0"/>
          <c:showPercent val="0"/>
          <c:showBubbleSize val="0"/>
        </c:dLbls>
        <c:marker val="1"/>
        <c:smooth val="0"/>
        <c:axId val="194619648"/>
        <c:axId val="194625920"/>
      </c:lineChart>
      <c:dateAx>
        <c:axId val="194619648"/>
        <c:scaling>
          <c:orientation val="minMax"/>
        </c:scaling>
        <c:delete val="1"/>
        <c:axPos val="b"/>
        <c:numFmt formatCode="ge" sourceLinked="1"/>
        <c:majorTickMark val="none"/>
        <c:minorTickMark val="none"/>
        <c:tickLblPos val="none"/>
        <c:crossAx val="194625920"/>
        <c:crosses val="autoZero"/>
        <c:auto val="1"/>
        <c:lblOffset val="100"/>
        <c:baseTimeUnit val="years"/>
      </c:dateAx>
      <c:valAx>
        <c:axId val="19462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61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101.03</c:v>
                </c:pt>
                <c:pt idx="1">
                  <c:v>104.74</c:v>
                </c:pt>
                <c:pt idx="2">
                  <c:v>101.64</c:v>
                </c:pt>
                <c:pt idx="3">
                  <c:v>104.71</c:v>
                </c:pt>
                <c:pt idx="4">
                  <c:v>102.38</c:v>
                </c:pt>
              </c:numCache>
            </c:numRef>
          </c:val>
          <c:extLst xmlns:c16r2="http://schemas.microsoft.com/office/drawing/2015/06/chart">
            <c:ext xmlns:c16="http://schemas.microsoft.com/office/drawing/2014/chart" uri="{C3380CC4-5D6E-409C-BE32-E72D297353CC}">
              <c16:uniqueId val="{00000000-D4CA-422C-A5C8-3E707695BE51}"/>
            </c:ext>
          </c:extLst>
        </c:ser>
        <c:dLbls>
          <c:showLegendKey val="0"/>
          <c:showVal val="0"/>
          <c:showCatName val="0"/>
          <c:showSerName val="0"/>
          <c:showPercent val="0"/>
          <c:showBubbleSize val="0"/>
        </c:dLbls>
        <c:gapWidth val="150"/>
        <c:axId val="193542400"/>
        <c:axId val="19356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xmlns:c16r2="http://schemas.microsoft.com/office/drawing/2015/06/chart">
            <c:ext xmlns:c16="http://schemas.microsoft.com/office/drawing/2014/chart" uri="{C3380CC4-5D6E-409C-BE32-E72D297353CC}">
              <c16:uniqueId val="{00000001-D4CA-422C-A5C8-3E707695BE51}"/>
            </c:ext>
          </c:extLst>
        </c:ser>
        <c:dLbls>
          <c:showLegendKey val="0"/>
          <c:showVal val="0"/>
          <c:showCatName val="0"/>
          <c:showSerName val="0"/>
          <c:showPercent val="0"/>
          <c:showBubbleSize val="0"/>
        </c:dLbls>
        <c:marker val="1"/>
        <c:smooth val="0"/>
        <c:axId val="193542400"/>
        <c:axId val="193569152"/>
      </c:lineChart>
      <c:dateAx>
        <c:axId val="193542400"/>
        <c:scaling>
          <c:orientation val="minMax"/>
        </c:scaling>
        <c:delete val="1"/>
        <c:axPos val="b"/>
        <c:numFmt formatCode="ge" sourceLinked="1"/>
        <c:majorTickMark val="none"/>
        <c:minorTickMark val="none"/>
        <c:tickLblPos val="none"/>
        <c:crossAx val="193569152"/>
        <c:crosses val="autoZero"/>
        <c:auto val="1"/>
        <c:lblOffset val="100"/>
        <c:baseTimeUnit val="years"/>
      </c:dateAx>
      <c:valAx>
        <c:axId val="193569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354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41.67</c:v>
                </c:pt>
                <c:pt idx="1">
                  <c:v>42.59</c:v>
                </c:pt>
                <c:pt idx="2">
                  <c:v>44.17</c:v>
                </c:pt>
                <c:pt idx="3">
                  <c:v>32.78</c:v>
                </c:pt>
                <c:pt idx="4">
                  <c:v>33.880000000000003</c:v>
                </c:pt>
              </c:numCache>
            </c:numRef>
          </c:val>
          <c:extLst xmlns:c16r2="http://schemas.microsoft.com/office/drawing/2015/06/chart">
            <c:ext xmlns:c16="http://schemas.microsoft.com/office/drawing/2014/chart" uri="{C3380CC4-5D6E-409C-BE32-E72D297353CC}">
              <c16:uniqueId val="{00000000-B160-4A25-A15C-7CED400F5521}"/>
            </c:ext>
          </c:extLst>
        </c:ser>
        <c:dLbls>
          <c:showLegendKey val="0"/>
          <c:showVal val="0"/>
          <c:showCatName val="0"/>
          <c:showSerName val="0"/>
          <c:showPercent val="0"/>
          <c:showBubbleSize val="0"/>
        </c:dLbls>
        <c:gapWidth val="150"/>
        <c:axId val="193583744"/>
        <c:axId val="19358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xmlns:c16r2="http://schemas.microsoft.com/office/drawing/2015/06/chart">
            <c:ext xmlns:c16="http://schemas.microsoft.com/office/drawing/2014/chart" uri="{C3380CC4-5D6E-409C-BE32-E72D297353CC}">
              <c16:uniqueId val="{00000001-B160-4A25-A15C-7CED400F5521}"/>
            </c:ext>
          </c:extLst>
        </c:ser>
        <c:dLbls>
          <c:showLegendKey val="0"/>
          <c:showVal val="0"/>
          <c:showCatName val="0"/>
          <c:showSerName val="0"/>
          <c:showPercent val="0"/>
          <c:showBubbleSize val="0"/>
        </c:dLbls>
        <c:marker val="1"/>
        <c:smooth val="0"/>
        <c:axId val="193583744"/>
        <c:axId val="193585920"/>
      </c:lineChart>
      <c:dateAx>
        <c:axId val="193583744"/>
        <c:scaling>
          <c:orientation val="minMax"/>
        </c:scaling>
        <c:delete val="1"/>
        <c:axPos val="b"/>
        <c:numFmt formatCode="ge" sourceLinked="1"/>
        <c:majorTickMark val="none"/>
        <c:minorTickMark val="none"/>
        <c:tickLblPos val="none"/>
        <c:crossAx val="193585920"/>
        <c:crosses val="autoZero"/>
        <c:auto val="1"/>
        <c:lblOffset val="100"/>
        <c:baseTimeUnit val="years"/>
      </c:dateAx>
      <c:valAx>
        <c:axId val="19358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58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10.78</c:v>
                </c:pt>
                <c:pt idx="1">
                  <c:v>10.83</c:v>
                </c:pt>
                <c:pt idx="2">
                  <c:v>11.16</c:v>
                </c:pt>
                <c:pt idx="3">
                  <c:v>7.62</c:v>
                </c:pt>
                <c:pt idx="4">
                  <c:v>9.25</c:v>
                </c:pt>
              </c:numCache>
            </c:numRef>
          </c:val>
          <c:extLst xmlns:c16r2="http://schemas.microsoft.com/office/drawing/2015/06/chart">
            <c:ext xmlns:c16="http://schemas.microsoft.com/office/drawing/2014/chart" uri="{C3380CC4-5D6E-409C-BE32-E72D297353CC}">
              <c16:uniqueId val="{00000000-30BB-44BF-8090-B93178FC7FAE}"/>
            </c:ext>
          </c:extLst>
        </c:ser>
        <c:dLbls>
          <c:showLegendKey val="0"/>
          <c:showVal val="0"/>
          <c:showCatName val="0"/>
          <c:showSerName val="0"/>
          <c:showPercent val="0"/>
          <c:showBubbleSize val="0"/>
        </c:dLbls>
        <c:gapWidth val="150"/>
        <c:axId val="194276352"/>
        <c:axId val="19428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xmlns:c16r2="http://schemas.microsoft.com/office/drawing/2015/06/chart">
            <c:ext xmlns:c16="http://schemas.microsoft.com/office/drawing/2014/chart" uri="{C3380CC4-5D6E-409C-BE32-E72D297353CC}">
              <c16:uniqueId val="{00000001-30BB-44BF-8090-B93178FC7FAE}"/>
            </c:ext>
          </c:extLst>
        </c:ser>
        <c:dLbls>
          <c:showLegendKey val="0"/>
          <c:showVal val="0"/>
          <c:showCatName val="0"/>
          <c:showSerName val="0"/>
          <c:showPercent val="0"/>
          <c:showBubbleSize val="0"/>
        </c:dLbls>
        <c:marker val="1"/>
        <c:smooth val="0"/>
        <c:axId val="194276352"/>
        <c:axId val="194286720"/>
      </c:lineChart>
      <c:dateAx>
        <c:axId val="194276352"/>
        <c:scaling>
          <c:orientation val="minMax"/>
        </c:scaling>
        <c:delete val="1"/>
        <c:axPos val="b"/>
        <c:numFmt formatCode="ge" sourceLinked="1"/>
        <c:majorTickMark val="none"/>
        <c:minorTickMark val="none"/>
        <c:tickLblPos val="none"/>
        <c:crossAx val="194286720"/>
        <c:crosses val="autoZero"/>
        <c:auto val="1"/>
        <c:lblOffset val="100"/>
        <c:baseTimeUnit val="years"/>
      </c:dateAx>
      <c:valAx>
        <c:axId val="19428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27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AA0-44E3-95F7-D5F098B43160}"/>
            </c:ext>
          </c:extLst>
        </c:ser>
        <c:dLbls>
          <c:showLegendKey val="0"/>
          <c:showVal val="0"/>
          <c:showCatName val="0"/>
          <c:showSerName val="0"/>
          <c:showPercent val="0"/>
          <c:showBubbleSize val="0"/>
        </c:dLbls>
        <c:gapWidth val="150"/>
        <c:axId val="194336256"/>
        <c:axId val="194338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xmlns:c16r2="http://schemas.microsoft.com/office/drawing/2015/06/chart">
            <c:ext xmlns:c16="http://schemas.microsoft.com/office/drawing/2014/chart" uri="{C3380CC4-5D6E-409C-BE32-E72D297353CC}">
              <c16:uniqueId val="{00000001-5AA0-44E3-95F7-D5F098B43160}"/>
            </c:ext>
          </c:extLst>
        </c:ser>
        <c:dLbls>
          <c:showLegendKey val="0"/>
          <c:showVal val="0"/>
          <c:showCatName val="0"/>
          <c:showSerName val="0"/>
          <c:showPercent val="0"/>
          <c:showBubbleSize val="0"/>
        </c:dLbls>
        <c:marker val="1"/>
        <c:smooth val="0"/>
        <c:axId val="194336256"/>
        <c:axId val="194338176"/>
      </c:lineChart>
      <c:dateAx>
        <c:axId val="194336256"/>
        <c:scaling>
          <c:orientation val="minMax"/>
        </c:scaling>
        <c:delete val="1"/>
        <c:axPos val="b"/>
        <c:numFmt formatCode="ge" sourceLinked="1"/>
        <c:majorTickMark val="none"/>
        <c:minorTickMark val="none"/>
        <c:tickLblPos val="none"/>
        <c:crossAx val="194338176"/>
        <c:crosses val="autoZero"/>
        <c:auto val="1"/>
        <c:lblOffset val="100"/>
        <c:baseTimeUnit val="years"/>
      </c:dateAx>
      <c:valAx>
        <c:axId val="194338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33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234.57</c:v>
                </c:pt>
                <c:pt idx="1">
                  <c:v>223.16</c:v>
                </c:pt>
                <c:pt idx="2">
                  <c:v>210.93</c:v>
                </c:pt>
                <c:pt idx="3">
                  <c:v>154.28</c:v>
                </c:pt>
                <c:pt idx="4">
                  <c:v>153.4</c:v>
                </c:pt>
              </c:numCache>
            </c:numRef>
          </c:val>
          <c:extLst xmlns:c16r2="http://schemas.microsoft.com/office/drawing/2015/06/chart">
            <c:ext xmlns:c16="http://schemas.microsoft.com/office/drawing/2014/chart" uri="{C3380CC4-5D6E-409C-BE32-E72D297353CC}">
              <c16:uniqueId val="{00000000-1365-4B79-B24E-600F952EBD27}"/>
            </c:ext>
          </c:extLst>
        </c:ser>
        <c:dLbls>
          <c:showLegendKey val="0"/>
          <c:showVal val="0"/>
          <c:showCatName val="0"/>
          <c:showSerName val="0"/>
          <c:showPercent val="0"/>
          <c:showBubbleSize val="0"/>
        </c:dLbls>
        <c:gapWidth val="150"/>
        <c:axId val="194373888"/>
        <c:axId val="19438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xmlns:c16r2="http://schemas.microsoft.com/office/drawing/2015/06/chart">
            <c:ext xmlns:c16="http://schemas.microsoft.com/office/drawing/2014/chart" uri="{C3380CC4-5D6E-409C-BE32-E72D297353CC}">
              <c16:uniqueId val="{00000001-1365-4B79-B24E-600F952EBD27}"/>
            </c:ext>
          </c:extLst>
        </c:ser>
        <c:dLbls>
          <c:showLegendKey val="0"/>
          <c:showVal val="0"/>
          <c:showCatName val="0"/>
          <c:showSerName val="0"/>
          <c:showPercent val="0"/>
          <c:showBubbleSize val="0"/>
        </c:dLbls>
        <c:marker val="1"/>
        <c:smooth val="0"/>
        <c:axId val="194373888"/>
        <c:axId val="194388352"/>
      </c:lineChart>
      <c:dateAx>
        <c:axId val="194373888"/>
        <c:scaling>
          <c:orientation val="minMax"/>
        </c:scaling>
        <c:delete val="1"/>
        <c:axPos val="b"/>
        <c:numFmt formatCode="ge" sourceLinked="1"/>
        <c:majorTickMark val="none"/>
        <c:minorTickMark val="none"/>
        <c:tickLblPos val="none"/>
        <c:crossAx val="194388352"/>
        <c:crosses val="autoZero"/>
        <c:auto val="1"/>
        <c:lblOffset val="100"/>
        <c:baseTimeUnit val="years"/>
      </c:dateAx>
      <c:valAx>
        <c:axId val="194388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37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989.69</c:v>
                </c:pt>
                <c:pt idx="1">
                  <c:v>976.66</c:v>
                </c:pt>
                <c:pt idx="2">
                  <c:v>934.02</c:v>
                </c:pt>
                <c:pt idx="3">
                  <c:v>991.5</c:v>
                </c:pt>
                <c:pt idx="4">
                  <c:v>975.08</c:v>
                </c:pt>
              </c:numCache>
            </c:numRef>
          </c:val>
          <c:extLst xmlns:c16r2="http://schemas.microsoft.com/office/drawing/2015/06/chart">
            <c:ext xmlns:c16="http://schemas.microsoft.com/office/drawing/2014/chart" uri="{C3380CC4-5D6E-409C-BE32-E72D297353CC}">
              <c16:uniqueId val="{00000000-A779-4643-8C99-0EC3DB0E7B9B}"/>
            </c:ext>
          </c:extLst>
        </c:ser>
        <c:dLbls>
          <c:showLegendKey val="0"/>
          <c:showVal val="0"/>
          <c:showCatName val="0"/>
          <c:showSerName val="0"/>
          <c:showPercent val="0"/>
          <c:showBubbleSize val="0"/>
        </c:dLbls>
        <c:gapWidth val="150"/>
        <c:axId val="194411136"/>
        <c:axId val="19441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xmlns:c16r2="http://schemas.microsoft.com/office/drawing/2015/06/chart">
            <c:ext xmlns:c16="http://schemas.microsoft.com/office/drawing/2014/chart" uri="{C3380CC4-5D6E-409C-BE32-E72D297353CC}">
              <c16:uniqueId val="{00000001-A779-4643-8C99-0EC3DB0E7B9B}"/>
            </c:ext>
          </c:extLst>
        </c:ser>
        <c:dLbls>
          <c:showLegendKey val="0"/>
          <c:showVal val="0"/>
          <c:showCatName val="0"/>
          <c:showSerName val="0"/>
          <c:showPercent val="0"/>
          <c:showBubbleSize val="0"/>
        </c:dLbls>
        <c:marker val="1"/>
        <c:smooth val="0"/>
        <c:axId val="194411136"/>
        <c:axId val="194417408"/>
      </c:lineChart>
      <c:dateAx>
        <c:axId val="194411136"/>
        <c:scaling>
          <c:orientation val="minMax"/>
        </c:scaling>
        <c:delete val="1"/>
        <c:axPos val="b"/>
        <c:numFmt formatCode="ge" sourceLinked="1"/>
        <c:majorTickMark val="none"/>
        <c:minorTickMark val="none"/>
        <c:tickLblPos val="none"/>
        <c:crossAx val="194417408"/>
        <c:crosses val="autoZero"/>
        <c:auto val="1"/>
        <c:lblOffset val="100"/>
        <c:baseTimeUnit val="years"/>
      </c:dateAx>
      <c:valAx>
        <c:axId val="194417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41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75.37</c:v>
                </c:pt>
                <c:pt idx="1">
                  <c:v>77.489999999999995</c:v>
                </c:pt>
                <c:pt idx="2">
                  <c:v>77.61</c:v>
                </c:pt>
                <c:pt idx="3">
                  <c:v>73.180000000000007</c:v>
                </c:pt>
                <c:pt idx="4">
                  <c:v>76.59</c:v>
                </c:pt>
              </c:numCache>
            </c:numRef>
          </c:val>
          <c:extLst xmlns:c16r2="http://schemas.microsoft.com/office/drawing/2015/06/chart">
            <c:ext xmlns:c16="http://schemas.microsoft.com/office/drawing/2014/chart" uri="{C3380CC4-5D6E-409C-BE32-E72D297353CC}">
              <c16:uniqueId val="{00000000-8F23-4EAC-9241-B133028E271A}"/>
            </c:ext>
          </c:extLst>
        </c:ser>
        <c:dLbls>
          <c:showLegendKey val="0"/>
          <c:showVal val="0"/>
          <c:showCatName val="0"/>
          <c:showSerName val="0"/>
          <c:showPercent val="0"/>
          <c:showBubbleSize val="0"/>
        </c:dLbls>
        <c:gapWidth val="150"/>
        <c:axId val="194444288"/>
        <c:axId val="19452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xmlns:c16r2="http://schemas.microsoft.com/office/drawing/2015/06/chart">
            <c:ext xmlns:c16="http://schemas.microsoft.com/office/drawing/2014/chart" uri="{C3380CC4-5D6E-409C-BE32-E72D297353CC}">
              <c16:uniqueId val="{00000001-8F23-4EAC-9241-B133028E271A}"/>
            </c:ext>
          </c:extLst>
        </c:ser>
        <c:dLbls>
          <c:showLegendKey val="0"/>
          <c:showVal val="0"/>
          <c:showCatName val="0"/>
          <c:showSerName val="0"/>
          <c:showPercent val="0"/>
          <c:showBubbleSize val="0"/>
        </c:dLbls>
        <c:marker val="1"/>
        <c:smooth val="0"/>
        <c:axId val="194444288"/>
        <c:axId val="194520192"/>
      </c:lineChart>
      <c:dateAx>
        <c:axId val="194444288"/>
        <c:scaling>
          <c:orientation val="minMax"/>
        </c:scaling>
        <c:delete val="1"/>
        <c:axPos val="b"/>
        <c:numFmt formatCode="ge" sourceLinked="1"/>
        <c:majorTickMark val="none"/>
        <c:minorTickMark val="none"/>
        <c:tickLblPos val="none"/>
        <c:crossAx val="194520192"/>
        <c:crosses val="autoZero"/>
        <c:auto val="1"/>
        <c:lblOffset val="100"/>
        <c:baseTimeUnit val="years"/>
      </c:dateAx>
      <c:valAx>
        <c:axId val="19452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4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230.69</c:v>
                </c:pt>
                <c:pt idx="1">
                  <c:v>224.36</c:v>
                </c:pt>
                <c:pt idx="2">
                  <c:v>224.4</c:v>
                </c:pt>
                <c:pt idx="3">
                  <c:v>275.68</c:v>
                </c:pt>
                <c:pt idx="4">
                  <c:v>266.08999999999997</c:v>
                </c:pt>
              </c:numCache>
            </c:numRef>
          </c:val>
          <c:extLst xmlns:c16r2="http://schemas.microsoft.com/office/drawing/2015/06/chart">
            <c:ext xmlns:c16="http://schemas.microsoft.com/office/drawing/2014/chart" uri="{C3380CC4-5D6E-409C-BE32-E72D297353CC}">
              <c16:uniqueId val="{00000000-D6E7-4315-8ACF-D4EB71B505AE}"/>
            </c:ext>
          </c:extLst>
        </c:ser>
        <c:dLbls>
          <c:showLegendKey val="0"/>
          <c:showVal val="0"/>
          <c:showCatName val="0"/>
          <c:showSerName val="0"/>
          <c:showPercent val="0"/>
          <c:showBubbleSize val="0"/>
        </c:dLbls>
        <c:gapWidth val="150"/>
        <c:axId val="194551168"/>
        <c:axId val="19455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xmlns:c16r2="http://schemas.microsoft.com/office/drawing/2015/06/chart">
            <c:ext xmlns:c16="http://schemas.microsoft.com/office/drawing/2014/chart" uri="{C3380CC4-5D6E-409C-BE32-E72D297353CC}">
              <c16:uniqueId val="{00000001-D6E7-4315-8ACF-D4EB71B505AE}"/>
            </c:ext>
          </c:extLst>
        </c:ser>
        <c:dLbls>
          <c:showLegendKey val="0"/>
          <c:showVal val="0"/>
          <c:showCatName val="0"/>
          <c:showSerName val="0"/>
          <c:showPercent val="0"/>
          <c:showBubbleSize val="0"/>
        </c:dLbls>
        <c:marker val="1"/>
        <c:smooth val="0"/>
        <c:axId val="194551168"/>
        <c:axId val="194553344"/>
      </c:lineChart>
      <c:dateAx>
        <c:axId val="194551168"/>
        <c:scaling>
          <c:orientation val="minMax"/>
        </c:scaling>
        <c:delete val="1"/>
        <c:axPos val="b"/>
        <c:numFmt formatCode="ge" sourceLinked="1"/>
        <c:majorTickMark val="none"/>
        <c:minorTickMark val="none"/>
        <c:tickLblPos val="none"/>
        <c:crossAx val="194553344"/>
        <c:crosses val="autoZero"/>
        <c:auto val="1"/>
        <c:lblOffset val="100"/>
        <c:baseTimeUnit val="years"/>
      </c:dateAx>
      <c:valAx>
        <c:axId val="19455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55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広島県　三次市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59" t="str">
        <f>データ!$M$6</f>
        <v>非設置</v>
      </c>
      <c r="AE8" s="59"/>
      <c r="AF8" s="59"/>
      <c r="AG8" s="59"/>
      <c r="AH8" s="59"/>
      <c r="AI8" s="59"/>
      <c r="AJ8" s="59"/>
      <c r="AK8" s="4"/>
      <c r="AL8" s="60">
        <f>データ!$R$6</f>
        <v>52556</v>
      </c>
      <c r="AM8" s="60"/>
      <c r="AN8" s="60"/>
      <c r="AO8" s="60"/>
      <c r="AP8" s="60"/>
      <c r="AQ8" s="60"/>
      <c r="AR8" s="60"/>
      <c r="AS8" s="60"/>
      <c r="AT8" s="51">
        <f>データ!$S$6</f>
        <v>778.14</v>
      </c>
      <c r="AU8" s="52"/>
      <c r="AV8" s="52"/>
      <c r="AW8" s="52"/>
      <c r="AX8" s="52"/>
      <c r="AY8" s="52"/>
      <c r="AZ8" s="52"/>
      <c r="BA8" s="52"/>
      <c r="BB8" s="53">
        <f>データ!$T$6</f>
        <v>67.540000000000006</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2">
      <c r="A10" s="2"/>
      <c r="B10" s="51" t="str">
        <f>データ!$N$6</f>
        <v>-</v>
      </c>
      <c r="C10" s="52"/>
      <c r="D10" s="52"/>
      <c r="E10" s="52"/>
      <c r="F10" s="52"/>
      <c r="G10" s="52"/>
      <c r="H10" s="52"/>
      <c r="I10" s="51">
        <f>データ!$O$6</f>
        <v>61.72</v>
      </c>
      <c r="J10" s="52"/>
      <c r="K10" s="52"/>
      <c r="L10" s="52"/>
      <c r="M10" s="52"/>
      <c r="N10" s="52"/>
      <c r="O10" s="63"/>
      <c r="P10" s="53">
        <f>データ!$P$6</f>
        <v>87.83</v>
      </c>
      <c r="Q10" s="53"/>
      <c r="R10" s="53"/>
      <c r="S10" s="53"/>
      <c r="T10" s="53"/>
      <c r="U10" s="53"/>
      <c r="V10" s="53"/>
      <c r="W10" s="60">
        <f>データ!$Q$6</f>
        <v>3614</v>
      </c>
      <c r="X10" s="60"/>
      <c r="Y10" s="60"/>
      <c r="Z10" s="60"/>
      <c r="AA10" s="60"/>
      <c r="AB10" s="60"/>
      <c r="AC10" s="60"/>
      <c r="AD10" s="2"/>
      <c r="AE10" s="2"/>
      <c r="AF10" s="2"/>
      <c r="AG10" s="2"/>
      <c r="AH10" s="4"/>
      <c r="AI10" s="4"/>
      <c r="AJ10" s="4"/>
      <c r="AK10" s="4"/>
      <c r="AL10" s="60">
        <f>データ!$U$6</f>
        <v>45812</v>
      </c>
      <c r="AM10" s="60"/>
      <c r="AN10" s="60"/>
      <c r="AO10" s="60"/>
      <c r="AP10" s="60"/>
      <c r="AQ10" s="60"/>
      <c r="AR10" s="60"/>
      <c r="AS10" s="60"/>
      <c r="AT10" s="51">
        <f>データ!$V$6</f>
        <v>117.65</v>
      </c>
      <c r="AU10" s="52"/>
      <c r="AV10" s="52"/>
      <c r="AW10" s="52"/>
      <c r="AX10" s="52"/>
      <c r="AY10" s="52"/>
      <c r="AZ10" s="52"/>
      <c r="BA10" s="52"/>
      <c r="BB10" s="53">
        <f>データ!$W$6</f>
        <v>389.39</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2">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2">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105</v>
      </c>
      <c r="BM16" s="87"/>
      <c r="BN16" s="87"/>
      <c r="BO16" s="87"/>
      <c r="BP16" s="87"/>
      <c r="BQ16" s="87"/>
      <c r="BR16" s="87"/>
      <c r="BS16" s="87"/>
      <c r="BT16" s="87"/>
      <c r="BU16" s="87"/>
      <c r="BV16" s="87"/>
      <c r="BW16" s="87"/>
      <c r="BX16" s="87"/>
      <c r="BY16" s="87"/>
      <c r="BZ16" s="88"/>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2">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2">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xlwXjZ5dcLio+Q3q1EwxbL1zpLogmdcTVvksK1OlghxzKmujcC0iAJe0VzoKNj1kJPimiG2Uq6Kw+zGRqr4ljw==" saltValue="9/CwmLqjgeJqUx4Malbq7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2">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342092</v>
      </c>
      <c r="D6" s="34">
        <f t="shared" si="3"/>
        <v>46</v>
      </c>
      <c r="E6" s="34">
        <f t="shared" si="3"/>
        <v>1</v>
      </c>
      <c r="F6" s="34">
        <f t="shared" si="3"/>
        <v>0</v>
      </c>
      <c r="G6" s="34">
        <f t="shared" si="3"/>
        <v>1</v>
      </c>
      <c r="H6" s="34" t="str">
        <f t="shared" si="3"/>
        <v>広島県　三次市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61.72</v>
      </c>
      <c r="P6" s="35">
        <f t="shared" si="3"/>
        <v>87.83</v>
      </c>
      <c r="Q6" s="35">
        <f t="shared" si="3"/>
        <v>3614</v>
      </c>
      <c r="R6" s="35">
        <f t="shared" si="3"/>
        <v>52556</v>
      </c>
      <c r="S6" s="35">
        <f t="shared" si="3"/>
        <v>778.14</v>
      </c>
      <c r="T6" s="35">
        <f t="shared" si="3"/>
        <v>67.540000000000006</v>
      </c>
      <c r="U6" s="35">
        <f t="shared" si="3"/>
        <v>45812</v>
      </c>
      <c r="V6" s="35">
        <f t="shared" si="3"/>
        <v>117.65</v>
      </c>
      <c r="W6" s="35">
        <f t="shared" si="3"/>
        <v>389.39</v>
      </c>
      <c r="X6" s="36">
        <f>IF(X7="",NA(),X7)</f>
        <v>101.03</v>
      </c>
      <c r="Y6" s="36">
        <f t="shared" ref="Y6:AG6" si="4">IF(Y7="",NA(),Y7)</f>
        <v>104.74</v>
      </c>
      <c r="Z6" s="36">
        <f t="shared" si="4"/>
        <v>101.64</v>
      </c>
      <c r="AA6" s="36">
        <f t="shared" si="4"/>
        <v>104.71</v>
      </c>
      <c r="AB6" s="36">
        <f t="shared" si="4"/>
        <v>102.38</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234.57</v>
      </c>
      <c r="AU6" s="36">
        <f t="shared" ref="AU6:BC6" si="6">IF(AU7="",NA(),AU7)</f>
        <v>223.16</v>
      </c>
      <c r="AV6" s="36">
        <f t="shared" si="6"/>
        <v>210.93</v>
      </c>
      <c r="AW6" s="36">
        <f t="shared" si="6"/>
        <v>154.28</v>
      </c>
      <c r="AX6" s="36">
        <f t="shared" si="6"/>
        <v>153.4</v>
      </c>
      <c r="AY6" s="36">
        <f t="shared" si="6"/>
        <v>382.09</v>
      </c>
      <c r="AZ6" s="36">
        <f t="shared" si="6"/>
        <v>371.31</v>
      </c>
      <c r="BA6" s="36">
        <f t="shared" si="6"/>
        <v>377.63</v>
      </c>
      <c r="BB6" s="36">
        <f t="shared" si="6"/>
        <v>357.34</v>
      </c>
      <c r="BC6" s="36">
        <f t="shared" si="6"/>
        <v>366.03</v>
      </c>
      <c r="BD6" s="35" t="str">
        <f>IF(BD7="","",IF(BD7="-","【-】","【"&amp;SUBSTITUTE(TEXT(BD7,"#,##0.00"),"-","△")&amp;"】"))</f>
        <v>【261.93】</v>
      </c>
      <c r="BE6" s="36">
        <f>IF(BE7="",NA(),BE7)</f>
        <v>989.69</v>
      </c>
      <c r="BF6" s="36">
        <f t="shared" ref="BF6:BN6" si="7">IF(BF7="",NA(),BF7)</f>
        <v>976.66</v>
      </c>
      <c r="BG6" s="36">
        <f t="shared" si="7"/>
        <v>934.02</v>
      </c>
      <c r="BH6" s="36">
        <f t="shared" si="7"/>
        <v>991.5</v>
      </c>
      <c r="BI6" s="36">
        <f t="shared" si="7"/>
        <v>975.08</v>
      </c>
      <c r="BJ6" s="36">
        <f t="shared" si="7"/>
        <v>385.06</v>
      </c>
      <c r="BK6" s="36">
        <f t="shared" si="7"/>
        <v>373.09</v>
      </c>
      <c r="BL6" s="36">
        <f t="shared" si="7"/>
        <v>364.71</v>
      </c>
      <c r="BM6" s="36">
        <f t="shared" si="7"/>
        <v>373.69</v>
      </c>
      <c r="BN6" s="36">
        <f t="shared" si="7"/>
        <v>370.12</v>
      </c>
      <c r="BO6" s="35" t="str">
        <f>IF(BO7="","",IF(BO7="-","【-】","【"&amp;SUBSTITUTE(TEXT(BO7,"#,##0.00"),"-","△")&amp;"】"))</f>
        <v>【270.46】</v>
      </c>
      <c r="BP6" s="36">
        <f>IF(BP7="",NA(),BP7)</f>
        <v>75.37</v>
      </c>
      <c r="BQ6" s="36">
        <f t="shared" ref="BQ6:BY6" si="8">IF(BQ7="",NA(),BQ7)</f>
        <v>77.489999999999995</v>
      </c>
      <c r="BR6" s="36">
        <f t="shared" si="8"/>
        <v>77.61</v>
      </c>
      <c r="BS6" s="36">
        <f t="shared" si="8"/>
        <v>73.180000000000007</v>
      </c>
      <c r="BT6" s="36">
        <f t="shared" si="8"/>
        <v>76.59</v>
      </c>
      <c r="BU6" s="36">
        <f t="shared" si="8"/>
        <v>99.07</v>
      </c>
      <c r="BV6" s="36">
        <f t="shared" si="8"/>
        <v>99.99</v>
      </c>
      <c r="BW6" s="36">
        <f t="shared" si="8"/>
        <v>100.65</v>
      </c>
      <c r="BX6" s="36">
        <f t="shared" si="8"/>
        <v>99.87</v>
      </c>
      <c r="BY6" s="36">
        <f t="shared" si="8"/>
        <v>100.42</v>
      </c>
      <c r="BZ6" s="35" t="str">
        <f>IF(BZ7="","",IF(BZ7="-","【-】","【"&amp;SUBSTITUTE(TEXT(BZ7,"#,##0.00"),"-","△")&amp;"】"))</f>
        <v>【103.91】</v>
      </c>
      <c r="CA6" s="36">
        <f>IF(CA7="",NA(),CA7)</f>
        <v>230.69</v>
      </c>
      <c r="CB6" s="36">
        <f t="shared" ref="CB6:CJ6" si="9">IF(CB7="",NA(),CB7)</f>
        <v>224.36</v>
      </c>
      <c r="CC6" s="36">
        <f t="shared" si="9"/>
        <v>224.4</v>
      </c>
      <c r="CD6" s="36">
        <f t="shared" si="9"/>
        <v>275.68</v>
      </c>
      <c r="CE6" s="36">
        <f t="shared" si="9"/>
        <v>266.08999999999997</v>
      </c>
      <c r="CF6" s="36">
        <f t="shared" si="9"/>
        <v>173.03</v>
      </c>
      <c r="CG6" s="36">
        <f t="shared" si="9"/>
        <v>171.15</v>
      </c>
      <c r="CH6" s="36">
        <f t="shared" si="9"/>
        <v>170.19</v>
      </c>
      <c r="CI6" s="36">
        <f t="shared" si="9"/>
        <v>171.81</v>
      </c>
      <c r="CJ6" s="36">
        <f t="shared" si="9"/>
        <v>171.67</v>
      </c>
      <c r="CK6" s="35" t="str">
        <f>IF(CK7="","",IF(CK7="-","【-】","【"&amp;SUBSTITUTE(TEXT(CK7,"#,##0.00"),"-","△")&amp;"】"))</f>
        <v>【167.11】</v>
      </c>
      <c r="CL6" s="36">
        <f>IF(CL7="",NA(),CL7)</f>
        <v>69.59</v>
      </c>
      <c r="CM6" s="36">
        <f t="shared" ref="CM6:CU6" si="10">IF(CM7="",NA(),CM7)</f>
        <v>70.900000000000006</v>
      </c>
      <c r="CN6" s="36">
        <f t="shared" si="10"/>
        <v>70.040000000000006</v>
      </c>
      <c r="CO6" s="36">
        <f t="shared" si="10"/>
        <v>66.400000000000006</v>
      </c>
      <c r="CP6" s="36">
        <f t="shared" si="10"/>
        <v>64.53</v>
      </c>
      <c r="CQ6" s="36">
        <f t="shared" si="10"/>
        <v>58.58</v>
      </c>
      <c r="CR6" s="36">
        <f t="shared" si="10"/>
        <v>58.53</v>
      </c>
      <c r="CS6" s="36">
        <f t="shared" si="10"/>
        <v>59.01</v>
      </c>
      <c r="CT6" s="36">
        <f t="shared" si="10"/>
        <v>60.03</v>
      </c>
      <c r="CU6" s="36">
        <f t="shared" si="10"/>
        <v>59.74</v>
      </c>
      <c r="CV6" s="35" t="str">
        <f>IF(CV7="","",IF(CV7="-","【-】","【"&amp;SUBSTITUTE(TEXT(CV7,"#,##0.00"),"-","△")&amp;"】"))</f>
        <v>【60.27】</v>
      </c>
      <c r="CW6" s="36">
        <f>IF(CW7="",NA(),CW7)</f>
        <v>82.6</v>
      </c>
      <c r="CX6" s="36">
        <f t="shared" ref="CX6:DF6" si="11">IF(CX7="",NA(),CX7)</f>
        <v>80.84</v>
      </c>
      <c r="CY6" s="36">
        <f t="shared" si="11"/>
        <v>82.48</v>
      </c>
      <c r="CZ6" s="36">
        <f t="shared" si="11"/>
        <v>80.209999999999994</v>
      </c>
      <c r="DA6" s="36">
        <f t="shared" si="11"/>
        <v>81.510000000000005</v>
      </c>
      <c r="DB6" s="36">
        <f t="shared" si="11"/>
        <v>85.23</v>
      </c>
      <c r="DC6" s="36">
        <f t="shared" si="11"/>
        <v>85.26</v>
      </c>
      <c r="DD6" s="36">
        <f t="shared" si="11"/>
        <v>85.37</v>
      </c>
      <c r="DE6" s="36">
        <f t="shared" si="11"/>
        <v>84.81</v>
      </c>
      <c r="DF6" s="36">
        <f t="shared" si="11"/>
        <v>84.8</v>
      </c>
      <c r="DG6" s="35" t="str">
        <f>IF(DG7="","",IF(DG7="-","【-】","【"&amp;SUBSTITUTE(TEXT(DG7,"#,##0.00"),"-","△")&amp;"】"))</f>
        <v>【89.92】</v>
      </c>
      <c r="DH6" s="36">
        <f>IF(DH7="",NA(),DH7)</f>
        <v>41.67</v>
      </c>
      <c r="DI6" s="36">
        <f t="shared" ref="DI6:DQ6" si="12">IF(DI7="",NA(),DI7)</f>
        <v>42.59</v>
      </c>
      <c r="DJ6" s="36">
        <f t="shared" si="12"/>
        <v>44.17</v>
      </c>
      <c r="DK6" s="36">
        <f t="shared" si="12"/>
        <v>32.78</v>
      </c>
      <c r="DL6" s="36">
        <f t="shared" si="12"/>
        <v>33.880000000000003</v>
      </c>
      <c r="DM6" s="36">
        <f t="shared" si="12"/>
        <v>44.31</v>
      </c>
      <c r="DN6" s="36">
        <f t="shared" si="12"/>
        <v>45.75</v>
      </c>
      <c r="DO6" s="36">
        <f t="shared" si="12"/>
        <v>46.9</v>
      </c>
      <c r="DP6" s="36">
        <f t="shared" si="12"/>
        <v>47.28</v>
      </c>
      <c r="DQ6" s="36">
        <f t="shared" si="12"/>
        <v>47.66</v>
      </c>
      <c r="DR6" s="35" t="str">
        <f>IF(DR7="","",IF(DR7="-","【-】","【"&amp;SUBSTITUTE(TEXT(DR7,"#,##0.00"),"-","△")&amp;"】"))</f>
        <v>【48.85】</v>
      </c>
      <c r="DS6" s="36">
        <f>IF(DS7="",NA(),DS7)</f>
        <v>10.78</v>
      </c>
      <c r="DT6" s="36">
        <f t="shared" ref="DT6:EB6" si="13">IF(DT7="",NA(),DT7)</f>
        <v>10.83</v>
      </c>
      <c r="DU6" s="36">
        <f t="shared" si="13"/>
        <v>11.16</v>
      </c>
      <c r="DV6" s="36">
        <f t="shared" si="13"/>
        <v>7.62</v>
      </c>
      <c r="DW6" s="36">
        <f t="shared" si="13"/>
        <v>9.25</v>
      </c>
      <c r="DX6" s="36">
        <f t="shared" si="13"/>
        <v>10.09</v>
      </c>
      <c r="DY6" s="36">
        <f t="shared" si="13"/>
        <v>10.54</v>
      </c>
      <c r="DZ6" s="36">
        <f t="shared" si="13"/>
        <v>12.03</v>
      </c>
      <c r="EA6" s="36">
        <f t="shared" si="13"/>
        <v>12.19</v>
      </c>
      <c r="EB6" s="36">
        <f t="shared" si="13"/>
        <v>15.1</v>
      </c>
      <c r="EC6" s="35" t="str">
        <f>IF(EC7="","",IF(EC7="-","【-】","【"&amp;SUBSTITUTE(TEXT(EC7,"#,##0.00"),"-","△")&amp;"】"))</f>
        <v>【17.80】</v>
      </c>
      <c r="ED6" s="36">
        <f>IF(ED7="",NA(),ED7)</f>
        <v>0.48</v>
      </c>
      <c r="EE6" s="36">
        <f t="shared" ref="EE6:EM6" si="14">IF(EE7="",NA(),EE7)</f>
        <v>2</v>
      </c>
      <c r="EF6" s="36">
        <f t="shared" si="14"/>
        <v>1.1200000000000001</v>
      </c>
      <c r="EG6" s="36">
        <f t="shared" si="14"/>
        <v>0.38</v>
      </c>
      <c r="EH6" s="36">
        <f t="shared" si="14"/>
        <v>0.47</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2">
      <c r="A7" s="29"/>
      <c r="B7" s="38">
        <v>2018</v>
      </c>
      <c r="C7" s="38">
        <v>342092</v>
      </c>
      <c r="D7" s="38">
        <v>46</v>
      </c>
      <c r="E7" s="38">
        <v>1</v>
      </c>
      <c r="F7" s="38">
        <v>0</v>
      </c>
      <c r="G7" s="38">
        <v>1</v>
      </c>
      <c r="H7" s="38" t="s">
        <v>93</v>
      </c>
      <c r="I7" s="38" t="s">
        <v>94</v>
      </c>
      <c r="J7" s="38" t="s">
        <v>95</v>
      </c>
      <c r="K7" s="38" t="s">
        <v>96</v>
      </c>
      <c r="L7" s="38" t="s">
        <v>97</v>
      </c>
      <c r="M7" s="38" t="s">
        <v>98</v>
      </c>
      <c r="N7" s="39" t="s">
        <v>99</v>
      </c>
      <c r="O7" s="39">
        <v>61.72</v>
      </c>
      <c r="P7" s="39">
        <v>87.83</v>
      </c>
      <c r="Q7" s="39">
        <v>3614</v>
      </c>
      <c r="R7" s="39">
        <v>52556</v>
      </c>
      <c r="S7" s="39">
        <v>778.14</v>
      </c>
      <c r="T7" s="39">
        <v>67.540000000000006</v>
      </c>
      <c r="U7" s="39">
        <v>45812</v>
      </c>
      <c r="V7" s="39">
        <v>117.65</v>
      </c>
      <c r="W7" s="39">
        <v>389.39</v>
      </c>
      <c r="X7" s="39">
        <v>101.03</v>
      </c>
      <c r="Y7" s="39">
        <v>104.74</v>
      </c>
      <c r="Z7" s="39">
        <v>101.64</v>
      </c>
      <c r="AA7" s="39">
        <v>104.71</v>
      </c>
      <c r="AB7" s="39">
        <v>102.38</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234.57</v>
      </c>
      <c r="AU7" s="39">
        <v>223.16</v>
      </c>
      <c r="AV7" s="39">
        <v>210.93</v>
      </c>
      <c r="AW7" s="39">
        <v>154.28</v>
      </c>
      <c r="AX7" s="39">
        <v>153.4</v>
      </c>
      <c r="AY7" s="39">
        <v>382.09</v>
      </c>
      <c r="AZ7" s="39">
        <v>371.31</v>
      </c>
      <c r="BA7" s="39">
        <v>377.63</v>
      </c>
      <c r="BB7" s="39">
        <v>357.34</v>
      </c>
      <c r="BC7" s="39">
        <v>366.03</v>
      </c>
      <c r="BD7" s="39">
        <v>261.93</v>
      </c>
      <c r="BE7" s="39">
        <v>989.69</v>
      </c>
      <c r="BF7" s="39">
        <v>976.66</v>
      </c>
      <c r="BG7" s="39">
        <v>934.02</v>
      </c>
      <c r="BH7" s="39">
        <v>991.5</v>
      </c>
      <c r="BI7" s="39">
        <v>975.08</v>
      </c>
      <c r="BJ7" s="39">
        <v>385.06</v>
      </c>
      <c r="BK7" s="39">
        <v>373.09</v>
      </c>
      <c r="BL7" s="39">
        <v>364.71</v>
      </c>
      <c r="BM7" s="39">
        <v>373.69</v>
      </c>
      <c r="BN7" s="39">
        <v>370.12</v>
      </c>
      <c r="BO7" s="39">
        <v>270.45999999999998</v>
      </c>
      <c r="BP7" s="39">
        <v>75.37</v>
      </c>
      <c r="BQ7" s="39">
        <v>77.489999999999995</v>
      </c>
      <c r="BR7" s="39">
        <v>77.61</v>
      </c>
      <c r="BS7" s="39">
        <v>73.180000000000007</v>
      </c>
      <c r="BT7" s="39">
        <v>76.59</v>
      </c>
      <c r="BU7" s="39">
        <v>99.07</v>
      </c>
      <c r="BV7" s="39">
        <v>99.99</v>
      </c>
      <c r="BW7" s="39">
        <v>100.65</v>
      </c>
      <c r="BX7" s="39">
        <v>99.87</v>
      </c>
      <c r="BY7" s="39">
        <v>100.42</v>
      </c>
      <c r="BZ7" s="39">
        <v>103.91</v>
      </c>
      <c r="CA7" s="39">
        <v>230.69</v>
      </c>
      <c r="CB7" s="39">
        <v>224.36</v>
      </c>
      <c r="CC7" s="39">
        <v>224.4</v>
      </c>
      <c r="CD7" s="39">
        <v>275.68</v>
      </c>
      <c r="CE7" s="39">
        <v>266.08999999999997</v>
      </c>
      <c r="CF7" s="39">
        <v>173.03</v>
      </c>
      <c r="CG7" s="39">
        <v>171.15</v>
      </c>
      <c r="CH7" s="39">
        <v>170.19</v>
      </c>
      <c r="CI7" s="39">
        <v>171.81</v>
      </c>
      <c r="CJ7" s="39">
        <v>171.67</v>
      </c>
      <c r="CK7" s="39">
        <v>167.11</v>
      </c>
      <c r="CL7" s="39">
        <v>69.59</v>
      </c>
      <c r="CM7" s="39">
        <v>70.900000000000006</v>
      </c>
      <c r="CN7" s="39">
        <v>70.040000000000006</v>
      </c>
      <c r="CO7" s="39">
        <v>66.400000000000006</v>
      </c>
      <c r="CP7" s="39">
        <v>64.53</v>
      </c>
      <c r="CQ7" s="39">
        <v>58.58</v>
      </c>
      <c r="CR7" s="39">
        <v>58.53</v>
      </c>
      <c r="CS7" s="39">
        <v>59.01</v>
      </c>
      <c r="CT7" s="39">
        <v>60.03</v>
      </c>
      <c r="CU7" s="39">
        <v>59.74</v>
      </c>
      <c r="CV7" s="39">
        <v>60.27</v>
      </c>
      <c r="CW7" s="39">
        <v>82.6</v>
      </c>
      <c r="CX7" s="39">
        <v>80.84</v>
      </c>
      <c r="CY7" s="39">
        <v>82.48</v>
      </c>
      <c r="CZ7" s="39">
        <v>80.209999999999994</v>
      </c>
      <c r="DA7" s="39">
        <v>81.510000000000005</v>
      </c>
      <c r="DB7" s="39">
        <v>85.23</v>
      </c>
      <c r="DC7" s="39">
        <v>85.26</v>
      </c>
      <c r="DD7" s="39">
        <v>85.37</v>
      </c>
      <c r="DE7" s="39">
        <v>84.81</v>
      </c>
      <c r="DF7" s="39">
        <v>84.8</v>
      </c>
      <c r="DG7" s="39">
        <v>89.92</v>
      </c>
      <c r="DH7" s="39">
        <v>41.67</v>
      </c>
      <c r="DI7" s="39">
        <v>42.59</v>
      </c>
      <c r="DJ7" s="39">
        <v>44.17</v>
      </c>
      <c r="DK7" s="39">
        <v>32.78</v>
      </c>
      <c r="DL7" s="39">
        <v>33.880000000000003</v>
      </c>
      <c r="DM7" s="39">
        <v>44.31</v>
      </c>
      <c r="DN7" s="39">
        <v>45.75</v>
      </c>
      <c r="DO7" s="39">
        <v>46.9</v>
      </c>
      <c r="DP7" s="39">
        <v>47.28</v>
      </c>
      <c r="DQ7" s="39">
        <v>47.66</v>
      </c>
      <c r="DR7" s="39">
        <v>48.85</v>
      </c>
      <c r="DS7" s="39">
        <v>10.78</v>
      </c>
      <c r="DT7" s="39">
        <v>10.83</v>
      </c>
      <c r="DU7" s="39">
        <v>11.16</v>
      </c>
      <c r="DV7" s="39">
        <v>7.62</v>
      </c>
      <c r="DW7" s="39">
        <v>9.25</v>
      </c>
      <c r="DX7" s="39">
        <v>10.09</v>
      </c>
      <c r="DY7" s="39">
        <v>10.54</v>
      </c>
      <c r="DZ7" s="39">
        <v>12.03</v>
      </c>
      <c r="EA7" s="39">
        <v>12.19</v>
      </c>
      <c r="EB7" s="39">
        <v>15.1</v>
      </c>
      <c r="EC7" s="39">
        <v>17.8</v>
      </c>
      <c r="ED7" s="39">
        <v>0.48</v>
      </c>
      <c r="EE7" s="39">
        <v>2</v>
      </c>
      <c r="EF7" s="39">
        <v>1.1200000000000001</v>
      </c>
      <c r="EG7" s="39">
        <v>0.38</v>
      </c>
      <c r="EH7" s="39">
        <v>0.47</v>
      </c>
      <c r="EI7" s="39">
        <v>0.6</v>
      </c>
      <c r="EJ7" s="39">
        <v>0.56000000000000005</v>
      </c>
      <c r="EK7" s="39">
        <v>0.61</v>
      </c>
      <c r="EL7" s="39">
        <v>0.51</v>
      </c>
      <c r="EM7" s="39">
        <v>0.57999999999999996</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2020-01-29T05:56:40Z</cp:lastPrinted>
  <dcterms:created xsi:type="dcterms:W3CDTF">2019-12-05T04:25:20Z</dcterms:created>
  <dcterms:modified xsi:type="dcterms:W3CDTF">2020-03-30T08:54:13Z</dcterms:modified>
  <cp:category/>
</cp:coreProperties>
</file>