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9.0.15\02経営企画課\01企画広報Ｇ\◆04 経営分析\01 経営比較分析表（水道・公共下水・特環）\R元 経営比較分析表\02 回答\"/>
    </mc:Choice>
  </mc:AlternateContent>
  <workbookProtection workbookAlgorithmName="SHA-512" workbookHashValue="Vno9OAVkV+X8oISeiXNdUIH2DlRnkYISWpWtVm95e/O3mkIDMLW7IJ+3f2ZT2Z9AdCbvTbe1LcZdLZV2aTbzhA==" workbookSaltValue="0qgbQf34rsbxi/IJBOV4Zg==" workbookSpinCount="100000" lockStructure="1"/>
  <bookViews>
    <workbookView xWindow="0" yWindow="0" windowWidth="20490" windowHeight="7770"/>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0" i="5" l="1"/>
  <c r="DS10" i="5"/>
  <c r="DR10" i="5"/>
  <c r="DG10" i="5"/>
  <c r="CK10" i="5"/>
  <c r="CA10" i="5"/>
  <c r="BZ10" i="5"/>
  <c r="BO10" i="5"/>
  <c r="AS10" i="5"/>
  <c r="AI10" i="5"/>
  <c r="AH10" i="5"/>
  <c r="Y10" i="5"/>
  <c r="W10" i="5"/>
  <c r="F10" i="5"/>
  <c r="DI10" i="5" s="1"/>
  <c r="E10" i="5"/>
  <c r="DH10" i="5" s="1"/>
  <c r="D10" i="5"/>
  <c r="CV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GF32" i="4"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OY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NX79" i="4"/>
  <c r="MW79" i="4"/>
  <c r="KO79" i="4"/>
  <c r="JN79" i="4"/>
  <c r="IM79" i="4"/>
  <c r="HL79" i="4"/>
  <c r="GK79" i="4"/>
  <c r="EC79" i="4"/>
  <c r="DB79" i="4"/>
  <c r="CA79" i="4"/>
  <c r="AZ79" i="4"/>
  <c r="Y79" i="4"/>
  <c r="RH56" i="4"/>
  <c r="PT56" i="4"/>
  <c r="OZ56" i="4"/>
  <c r="OF56" i="4"/>
  <c r="MN56" i="4"/>
  <c r="LT56" i="4"/>
  <c r="KZ56" i="4"/>
  <c r="KF56" i="4"/>
  <c r="JL56" i="4"/>
  <c r="HT56" i="4"/>
  <c r="GZ56" i="4"/>
  <c r="GF56" i="4"/>
  <c r="ER56" i="4"/>
  <c r="CZ56" i="4"/>
  <c r="CF56" i="4"/>
  <c r="BL56" i="4"/>
  <c r="AR56" i="4"/>
  <c r="X56" i="4"/>
  <c r="RH55" i="4"/>
  <c r="QN55" i="4"/>
  <c r="PT55" i="4"/>
  <c r="OZ55" i="4"/>
  <c r="OF55" i="4"/>
  <c r="MN55" i="4"/>
  <c r="KZ55" i="4"/>
  <c r="KF55" i="4"/>
  <c r="JL55" i="4"/>
  <c r="HT55" i="4"/>
  <c r="GZ55" i="4"/>
  <c r="GF55" i="4"/>
  <c r="FL55" i="4"/>
  <c r="ER55" i="4"/>
  <c r="CZ55" i="4"/>
  <c r="CF55" i="4"/>
  <c r="BL55" i="4"/>
  <c r="X55" i="4"/>
  <c r="RH54" i="4"/>
  <c r="QN54" i="4"/>
  <c r="PT54" i="4"/>
  <c r="OZ54" i="4"/>
  <c r="OF54" i="4"/>
  <c r="MN54" i="4"/>
  <c r="LT54" i="4"/>
  <c r="KZ54" i="4"/>
  <c r="KF54" i="4"/>
  <c r="JL54" i="4"/>
  <c r="HT54" i="4"/>
  <c r="GZ54" i="4"/>
  <c r="GF54" i="4"/>
  <c r="FL54" i="4"/>
  <c r="ER54" i="4"/>
  <c r="CZ54" i="4"/>
  <c r="CF54" i="4"/>
  <c r="BL54" i="4"/>
  <c r="AR54" i="4"/>
  <c r="X54" i="4"/>
  <c r="RH33" i="4"/>
  <c r="PT33" i="4"/>
  <c r="OZ33" i="4"/>
  <c r="OF33" i="4"/>
  <c r="MN33" i="4"/>
  <c r="LT33" i="4"/>
  <c r="KZ33" i="4"/>
  <c r="KF33" i="4"/>
  <c r="JL33" i="4"/>
  <c r="GZ33" i="4"/>
  <c r="GF33" i="4"/>
  <c r="CZ33" i="4"/>
  <c r="CF33" i="4"/>
  <c r="BL33" i="4"/>
  <c r="AR33" i="4"/>
  <c r="X33" i="4"/>
  <c r="RH32" i="4"/>
  <c r="QN32" i="4"/>
  <c r="PT32" i="4"/>
  <c r="OZ32" i="4"/>
  <c r="OF32" i="4"/>
  <c r="MN32" i="4"/>
  <c r="KZ32" i="4"/>
  <c r="KF32" i="4"/>
  <c r="JL32" i="4"/>
  <c r="HT32" i="4"/>
  <c r="GZ32" i="4"/>
  <c r="FL32" i="4"/>
  <c r="ER32" i="4"/>
  <c r="CZ32" i="4"/>
  <c r="CF32" i="4"/>
  <c r="BL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AR32" i="4" l="1"/>
  <c r="LT32" i="4"/>
  <c r="ER33" i="4"/>
  <c r="HT33" i="4"/>
  <c r="AR55" i="4"/>
  <c r="LT55" i="4"/>
  <c r="V10" i="5"/>
  <c r="AF10" i="5"/>
  <c r="AJ10" i="5"/>
  <c r="AT10" i="5"/>
  <c r="BD10" i="5"/>
  <c r="BN10" i="5"/>
  <c r="BX10" i="5"/>
  <c r="CB10" i="5"/>
  <c r="CL10" i="5"/>
  <c r="DF10" i="5"/>
  <c r="DP10" i="5"/>
  <c r="DT10" i="5"/>
  <c r="ED10" i="5"/>
  <c r="FL33" i="4"/>
  <c r="QN33" i="4"/>
  <c r="FL56" i="4"/>
  <c r="QN56" i="4"/>
  <c r="IM80" i="4"/>
  <c r="Y81" i="4"/>
  <c r="EC81" i="4"/>
  <c r="AG10" i="5"/>
  <c r="AQ10" i="5"/>
  <c r="AU10" i="5"/>
  <c r="BE10" i="5"/>
  <c r="BY10" i="5"/>
  <c r="CI10" i="5"/>
  <c r="CM10" i="5"/>
  <c r="CW10" i="5"/>
  <c r="DQ10" i="5"/>
  <c r="EA10" i="5"/>
  <c r="EE10" i="5"/>
  <c r="AH11" i="5"/>
  <c r="X10" i="5"/>
  <c r="AR10" i="5"/>
  <c r="BB10" i="5"/>
  <c r="BF10" i="5"/>
  <c r="BP10" i="5"/>
  <c r="CJ10" i="5"/>
  <c r="CT10" i="5"/>
  <c r="CX10" i="5"/>
  <c r="EB10" i="5"/>
  <c r="U10" i="5"/>
  <c r="BC10" i="5"/>
  <c r="BM10" i="5"/>
  <c r="BQ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<sst xmlns="http://schemas.openxmlformats.org/spreadsheetml/2006/main" count="262" uniqueCount="107">
  <si>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</si>
  <si>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</si>
  <si>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</si>
  <si>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</si>
  <si>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</si>
  <si>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</si>
  <si>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</si>
  <si>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</si>
  <si>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</si>
  <si>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</si>
  <si>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</si>
  <si>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</si>
  <si>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</si>
  <si>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</si>
  <si>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</si>
  <si>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</si>
  <si>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</si>
  <si>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</si>
  <si>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</si>
  <si>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</si>
  <si>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</si>
  <si>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</si>
  <si>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</si>
  <si>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</si>
  <si>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</si>
  <si>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</si>
  <si>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</si>
  <si>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</si>
  <si>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</si>
  <si>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</si>
  <si>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</si>
  <si>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</si>
  <si>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</si>
  <si>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</si>
  <si>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</si>
  <si>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</si>
  <si>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</si>
  <si>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</si>
  <si>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</si>
  <si>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</si>
  <si>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</si>
  <si>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</si>
  <si>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</si>
  <si>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</si>
  <si>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</si>
  <si>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</si>
  <si>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</si>
  <si>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</si>
  <si>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</si>
  <si>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</si>
  <si>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</si>
  <si>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</si>
  <si>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</si>
  <si>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</si>
  <si>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</si>
  <si>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</si>
  <si>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</si>
  <si>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</si>
  <si>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</si>
  <si>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</si>
  <si>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</si>
  <si>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</si>
  <si>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</si>
  <si>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</si>
  <si>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</si>
  <si>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</si>
  <si>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</si>
  <si>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</si>
  <si>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</si>
  <si>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</si>
  <si>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</si>
  <si>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</si>
  <si>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</si>
  <si>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</si>
  <si>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</si>
  <si>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</si>
  <si>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</si>
  <si>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</si>
  <si>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</si>
  <si>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</si>
  <si>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</si>
  <si>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</si>
  <si>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</si>
  <si>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</si>
  <si>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</si>
  <si>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</si>
  <si>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</si>
  <si>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</si>
  <si>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342025</t>
  </si>
  <si>
    <t>46</t>
  </si>
  <si>
    <t>02</t>
  </si>
  <si>
    <t>0</t>
  </si>
  <si>
    <t>000</t>
  </si>
  <si>
    <t>広島県　呉市</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</si>
  <si>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</si>
  <si>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</si>
  <si>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</si>
  <si>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</si>
  <si>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</si>
  <si>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</si>
  <si>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</si>
  <si>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</si>
  <si>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</si>
  <si>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</si>
  <si>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【戦略的な経営の取組】
 令和元年６月以降，平成30年度の豪雨災害によるユーザーへの供給制限が終了し，通常の配水量に戻り，給水収益が増加したことにより，経営の健全性も回復してきました。
　本市の工業用水道事業は，中長期的な視点に立った事業経営の指針となる「呉市工業用水道事業経営計画」を見直し，計画期間を呉市上下水道ビジョンの終期に合わせた令和２年度から令和５年度までの４年間とする【改定版】を策定しました。
　令和２年度からは，呉市工業用水道事業経営計画【改定版】に基づき，施設の最適化，計画的な老朽施設の更新及び効率的な事業の推進に努めていきます。</t>
    <rPh sb="1" eb="4">
      <t>センリャクテキ</t>
    </rPh>
    <rPh sb="5" eb="7">
      <t>ケイエイ</t>
    </rPh>
    <rPh sb="8" eb="10">
      <t>トリクミ</t>
    </rPh>
    <rPh sb="13" eb="15">
      <t>レイワ</t>
    </rPh>
    <rPh sb="15" eb="16">
      <t>ガン</t>
    </rPh>
    <rPh sb="16" eb="17">
      <t>ネン</t>
    </rPh>
    <rPh sb="18" eb="19">
      <t>ガツ</t>
    </rPh>
    <rPh sb="19" eb="21">
      <t>イコウ</t>
    </rPh>
    <rPh sb="22" eb="24">
      <t>ヘイセイ</t>
    </rPh>
    <rPh sb="26" eb="27">
      <t>ネン</t>
    </rPh>
    <rPh sb="27" eb="28">
      <t>ド</t>
    </rPh>
    <rPh sb="29" eb="33">
      <t>ゴウウサイガイ</t>
    </rPh>
    <rPh sb="42" eb="44">
      <t>キョウキュウ</t>
    </rPh>
    <rPh sb="44" eb="46">
      <t>セイゲン</t>
    </rPh>
    <rPh sb="47" eb="49">
      <t>シュウリョウ</t>
    </rPh>
    <rPh sb="51" eb="53">
      <t>ツウジョウ</t>
    </rPh>
    <rPh sb="54" eb="56">
      <t>ハイスイ</t>
    </rPh>
    <rPh sb="56" eb="57">
      <t>リョウ</t>
    </rPh>
    <rPh sb="58" eb="59">
      <t>モド</t>
    </rPh>
    <rPh sb="61" eb="63">
      <t>キュウスイ</t>
    </rPh>
    <rPh sb="63" eb="65">
      <t>シュウエキ</t>
    </rPh>
    <rPh sb="66" eb="68">
      <t>ゾウカ</t>
    </rPh>
    <rPh sb="76" eb="78">
      <t>ケイエイ</t>
    </rPh>
    <rPh sb="79" eb="82">
      <t>ケンゼンセイ</t>
    </rPh>
    <rPh sb="83" eb="85">
      <t>カイフク</t>
    </rPh>
    <rPh sb="94" eb="96">
      <t>ホンシ</t>
    </rPh>
    <rPh sb="97" eb="99">
      <t>コウギョウ</t>
    </rPh>
    <rPh sb="99" eb="101">
      <t>ヨウスイ</t>
    </rPh>
    <rPh sb="101" eb="102">
      <t>ドウ</t>
    </rPh>
    <rPh sb="102" eb="104">
      <t>ジギョウ</t>
    </rPh>
    <rPh sb="106" eb="110">
      <t>チュウチョウキテキ</t>
    </rPh>
    <rPh sb="111" eb="113">
      <t>シテン</t>
    </rPh>
    <rPh sb="114" eb="115">
      <t>タ</t>
    </rPh>
    <rPh sb="117" eb="119">
      <t>ジギョウ</t>
    </rPh>
    <rPh sb="119" eb="121">
      <t>ケイエイ</t>
    </rPh>
    <rPh sb="122" eb="124">
      <t>シシン</t>
    </rPh>
    <rPh sb="128" eb="130">
      <t>クレシ</t>
    </rPh>
    <rPh sb="130" eb="133">
      <t>コウギョウヨウ</t>
    </rPh>
    <rPh sb="133" eb="135">
      <t>スイドウ</t>
    </rPh>
    <rPh sb="135" eb="137">
      <t>ジギョウ</t>
    </rPh>
    <rPh sb="137" eb="139">
      <t>ケイエイ</t>
    </rPh>
    <rPh sb="139" eb="141">
      <t>ケイカク</t>
    </rPh>
    <rPh sb="143" eb="145">
      <t>ミナオ</t>
    </rPh>
    <rPh sb="147" eb="149">
      <t>ケイカク</t>
    </rPh>
    <rPh sb="149" eb="151">
      <t>キカン</t>
    </rPh>
    <rPh sb="152" eb="154">
      <t>クレシ</t>
    </rPh>
    <rPh sb="154" eb="156">
      <t>ジョウゲ</t>
    </rPh>
    <rPh sb="156" eb="158">
      <t>スイドウ</t>
    </rPh>
    <rPh sb="163" eb="165">
      <t>シュウキ</t>
    </rPh>
    <rPh sb="166" eb="167">
      <t>ア</t>
    </rPh>
    <rPh sb="170" eb="172">
      <t>レイワ</t>
    </rPh>
    <rPh sb="173" eb="174">
      <t>ネン</t>
    </rPh>
    <rPh sb="174" eb="175">
      <t>ド</t>
    </rPh>
    <rPh sb="177" eb="179">
      <t>レイワ</t>
    </rPh>
    <rPh sb="180" eb="181">
      <t>ネン</t>
    </rPh>
    <rPh sb="181" eb="182">
      <t>ド</t>
    </rPh>
    <rPh sb="186" eb="188">
      <t>ネンカン</t>
    </rPh>
    <rPh sb="192" eb="194">
      <t>カイテイ</t>
    </rPh>
    <rPh sb="194" eb="195">
      <t>バン</t>
    </rPh>
    <rPh sb="197" eb="199">
      <t>サクテイ</t>
    </rPh>
    <rPh sb="206" eb="207">
      <t>レイ</t>
    </rPh>
    <rPh sb="207" eb="208">
      <t>ワ</t>
    </rPh>
    <rPh sb="209" eb="210">
      <t>ネン</t>
    </rPh>
    <rPh sb="210" eb="211">
      <t>ド</t>
    </rPh>
    <rPh sb="215" eb="217">
      <t>クレシ</t>
    </rPh>
    <rPh sb="217" eb="220">
      <t>コウギョウヨウ</t>
    </rPh>
    <rPh sb="220" eb="222">
      <t>スイドウ</t>
    </rPh>
    <rPh sb="222" eb="224">
      <t>ジギョウ</t>
    </rPh>
    <rPh sb="224" eb="226">
      <t>ケイエイ</t>
    </rPh>
    <rPh sb="226" eb="228">
      <t>ケイカク</t>
    </rPh>
    <rPh sb="229" eb="231">
      <t>カイテイ</t>
    </rPh>
    <rPh sb="231" eb="232">
      <t>バン</t>
    </rPh>
    <rPh sb="234" eb="235">
      <t>モト</t>
    </rPh>
    <rPh sb="238" eb="240">
      <t>シセツ</t>
    </rPh>
    <rPh sb="241" eb="244">
      <t>サイテキカ</t>
    </rPh>
    <rPh sb="245" eb="248">
      <t>ケイカクテキ</t>
    </rPh>
    <rPh sb="249" eb="251">
      <t>ロウキュウ</t>
    </rPh>
    <rPh sb="251" eb="253">
      <t>シセツ</t>
    </rPh>
    <rPh sb="254" eb="256">
      <t>コウシン</t>
    </rPh>
    <rPh sb="256" eb="257">
      <t>オヨ</t>
    </rPh>
    <rPh sb="258" eb="261">
      <t>コウリツテキ</t>
    </rPh>
    <rPh sb="262" eb="264">
      <t>ジギョウ</t>
    </rPh>
    <rPh sb="265" eb="267">
      <t>スイシン</t>
    </rPh>
    <rPh sb="268" eb="269">
      <t>ツト</t>
    </rPh>
    <phoneticPr fontId="5"/>
  </si>
  <si>
    <t>①経常収支比率，②累積欠損金比率
　経常収支比率が黒字を示す100％を超え，累積欠損金の発生もないため，健全経営を維持しています。
③流動比率
　全国平均を下回っているものの，100％超を維持し，一時借入金に頼らない事業運営を行っています。
④企業債残高対給水収益比率
　平成30年度は，豪雨災害による供給停止に伴い給水収益が減少したため，当該比率が上昇しましたが，令和元年度は，給水収益は回復したものの，災害復旧事業による企業債残高の増加に伴い，当該比率は一時的に上昇しました。
⑤料金回収率，⑥給水原価
　平成30年度の豪雨災害による供給制限が解消し，令和元年度は両指標とも改善しました。
⑦施設利用率
　平成30年度の豪雨災害による供給制限が解消し，施設利用率は改善しました。
⑧契約率
　全国平均よりも高い率で推移していますが，今後，大口ユーザーの動向によっては，大幅な給水収益の減少が考えられます。</t>
    <rPh sb="1" eb="7">
      <t>ケイジョウシュウシヒリツ</t>
    </rPh>
    <rPh sb="9" eb="11">
      <t>ルイセキ</t>
    </rPh>
    <rPh sb="11" eb="13">
      <t>ケッソン</t>
    </rPh>
    <rPh sb="13" eb="14">
      <t>キン</t>
    </rPh>
    <rPh sb="14" eb="16">
      <t>ヒリツ</t>
    </rPh>
    <rPh sb="18" eb="24">
      <t>ケイジョウシュウシヒリツ</t>
    </rPh>
    <rPh sb="25" eb="27">
      <t>クロジ</t>
    </rPh>
    <rPh sb="28" eb="29">
      <t>シメ</t>
    </rPh>
    <rPh sb="35" eb="36">
      <t>コ</t>
    </rPh>
    <rPh sb="38" eb="43">
      <t>ルイセキケッソンキン</t>
    </rPh>
    <rPh sb="44" eb="46">
      <t>ハッセイ</t>
    </rPh>
    <rPh sb="52" eb="54">
      <t>ケンゼン</t>
    </rPh>
    <rPh sb="54" eb="56">
      <t>ケイエイ</t>
    </rPh>
    <rPh sb="57" eb="59">
      <t>イジ</t>
    </rPh>
    <rPh sb="67" eb="69">
      <t>リュウドウ</t>
    </rPh>
    <rPh sb="69" eb="71">
      <t>ヒリツ</t>
    </rPh>
    <rPh sb="73" eb="75">
      <t>ゼンコク</t>
    </rPh>
    <rPh sb="75" eb="77">
      <t>ヘイキン</t>
    </rPh>
    <rPh sb="78" eb="80">
      <t>シタマワ</t>
    </rPh>
    <rPh sb="92" eb="93">
      <t>コ</t>
    </rPh>
    <rPh sb="94" eb="96">
      <t>イジ</t>
    </rPh>
    <rPh sb="98" eb="100">
      <t>イチジ</t>
    </rPh>
    <rPh sb="100" eb="102">
      <t>カリイレ</t>
    </rPh>
    <rPh sb="102" eb="103">
      <t>キン</t>
    </rPh>
    <rPh sb="104" eb="105">
      <t>タヨ</t>
    </rPh>
    <rPh sb="108" eb="110">
      <t>ジギョウ</t>
    </rPh>
    <rPh sb="110" eb="112">
      <t>ウンエイ</t>
    </rPh>
    <rPh sb="113" eb="114">
      <t>オコナ</t>
    </rPh>
    <rPh sb="122" eb="124">
      <t>キギョウ</t>
    </rPh>
    <rPh sb="124" eb="125">
      <t>サイ</t>
    </rPh>
    <rPh sb="125" eb="127">
      <t>ザンダカ</t>
    </rPh>
    <rPh sb="127" eb="128">
      <t>タイ</t>
    </rPh>
    <rPh sb="128" eb="130">
      <t>キュウスイ</t>
    </rPh>
    <rPh sb="130" eb="132">
      <t>シュウエキ</t>
    </rPh>
    <rPh sb="132" eb="134">
      <t>ヒリツ</t>
    </rPh>
    <rPh sb="136" eb="138">
      <t>ヘイセイ</t>
    </rPh>
    <rPh sb="140" eb="141">
      <t>ネン</t>
    </rPh>
    <rPh sb="141" eb="142">
      <t>ド</t>
    </rPh>
    <rPh sb="144" eb="148">
      <t>ゴウウサイガイ</t>
    </rPh>
    <rPh sb="151" eb="155">
      <t>キョウキュウテイシ</t>
    </rPh>
    <rPh sb="156" eb="157">
      <t>トモナ</t>
    </rPh>
    <rPh sb="158" eb="160">
      <t>キュウスイ</t>
    </rPh>
    <rPh sb="160" eb="162">
      <t>シュウエキ</t>
    </rPh>
    <rPh sb="163" eb="165">
      <t>ゲンショウ</t>
    </rPh>
    <rPh sb="170" eb="174">
      <t>トウガイヒリツ</t>
    </rPh>
    <rPh sb="175" eb="177">
      <t>ジョウショウ</t>
    </rPh>
    <rPh sb="183" eb="185">
      <t>レイワ</t>
    </rPh>
    <rPh sb="185" eb="186">
      <t>ガン</t>
    </rPh>
    <rPh sb="186" eb="187">
      <t>ネン</t>
    </rPh>
    <rPh sb="187" eb="188">
      <t>ド</t>
    </rPh>
    <rPh sb="190" eb="192">
      <t>キュウスイ</t>
    </rPh>
    <rPh sb="192" eb="194">
      <t>シュウエキ</t>
    </rPh>
    <rPh sb="195" eb="197">
      <t>カイフク</t>
    </rPh>
    <rPh sb="203" eb="205">
      <t>サイガイ</t>
    </rPh>
    <rPh sb="205" eb="207">
      <t>フッキュウ</t>
    </rPh>
    <rPh sb="207" eb="209">
      <t>ジギョウ</t>
    </rPh>
    <rPh sb="212" eb="214">
      <t>キギョウ</t>
    </rPh>
    <rPh sb="214" eb="215">
      <t>サイ</t>
    </rPh>
    <rPh sb="215" eb="217">
      <t>ザンダカ</t>
    </rPh>
    <rPh sb="218" eb="220">
      <t>ゾウカ</t>
    </rPh>
    <rPh sb="221" eb="222">
      <t>トモナ</t>
    </rPh>
    <rPh sb="224" eb="228">
      <t>トウガイヒリツ</t>
    </rPh>
    <rPh sb="229" eb="232">
      <t>イチジテキ</t>
    </rPh>
    <rPh sb="233" eb="235">
      <t>ジョウショウ</t>
    </rPh>
    <rPh sb="242" eb="244">
      <t>リョウキン</t>
    </rPh>
    <rPh sb="244" eb="246">
      <t>カイシュウ</t>
    </rPh>
    <rPh sb="246" eb="247">
      <t>リツ</t>
    </rPh>
    <rPh sb="249" eb="251">
      <t>キュウスイ</t>
    </rPh>
    <rPh sb="251" eb="253">
      <t>ゲンカ</t>
    </rPh>
    <rPh sb="262" eb="264">
      <t>ゴウウ</t>
    </rPh>
    <rPh sb="264" eb="266">
      <t>サイガイ</t>
    </rPh>
    <rPh sb="269" eb="271">
      <t>キョウキュウ</t>
    </rPh>
    <rPh sb="271" eb="273">
      <t>セイゲン</t>
    </rPh>
    <rPh sb="274" eb="276">
      <t>カイショウ</t>
    </rPh>
    <rPh sb="278" eb="280">
      <t>レイワ</t>
    </rPh>
    <rPh sb="280" eb="281">
      <t>ガン</t>
    </rPh>
    <rPh sb="281" eb="282">
      <t>ネン</t>
    </rPh>
    <rPh sb="282" eb="283">
      <t>ド</t>
    </rPh>
    <rPh sb="284" eb="285">
      <t>リョウ</t>
    </rPh>
    <rPh sb="285" eb="287">
      <t>シヒョウ</t>
    </rPh>
    <rPh sb="289" eb="291">
      <t>カイゼン</t>
    </rPh>
    <rPh sb="298" eb="300">
      <t>シセツ</t>
    </rPh>
    <rPh sb="300" eb="302">
      <t>リヨウ</t>
    </rPh>
    <rPh sb="302" eb="303">
      <t>リツ</t>
    </rPh>
    <rPh sb="312" eb="314">
      <t>ゴウウ</t>
    </rPh>
    <rPh sb="314" eb="316">
      <t>サイガイ</t>
    </rPh>
    <rPh sb="319" eb="321">
      <t>キョウキュウ</t>
    </rPh>
    <rPh sb="321" eb="323">
      <t>セイゲン</t>
    </rPh>
    <rPh sb="324" eb="326">
      <t>カイショウ</t>
    </rPh>
    <rPh sb="328" eb="330">
      <t>シセツ</t>
    </rPh>
    <rPh sb="330" eb="332">
      <t>リヨウ</t>
    </rPh>
    <rPh sb="332" eb="333">
      <t>リツ</t>
    </rPh>
    <rPh sb="334" eb="336">
      <t>カイゼン</t>
    </rPh>
    <rPh sb="343" eb="346">
      <t>ケイヤクリツ</t>
    </rPh>
    <rPh sb="348" eb="350">
      <t>ゼンコク</t>
    </rPh>
    <rPh sb="350" eb="352">
      <t>ヘイキン</t>
    </rPh>
    <rPh sb="355" eb="356">
      <t>タカ</t>
    </rPh>
    <rPh sb="357" eb="358">
      <t>リツ</t>
    </rPh>
    <rPh sb="359" eb="361">
      <t>スイイ</t>
    </rPh>
    <rPh sb="368" eb="370">
      <t>コンゴ</t>
    </rPh>
    <rPh sb="371" eb="373">
      <t>オオグチ</t>
    </rPh>
    <rPh sb="378" eb="380">
      <t>ドウコウ</t>
    </rPh>
    <rPh sb="386" eb="388">
      <t>オオハバ</t>
    </rPh>
    <rPh sb="389" eb="391">
      <t>キュウスイ</t>
    </rPh>
    <rPh sb="391" eb="393">
      <t>シュウエキ</t>
    </rPh>
    <rPh sb="394" eb="396">
      <t>ゲンショウ</t>
    </rPh>
    <rPh sb="397" eb="398">
      <t>カンガ</t>
    </rPh>
    <phoneticPr fontId="5"/>
  </si>
  <si>
    <t>　主要管路である二級配水管の更新工事が完了し，大幅な改善をした平成29年度以降，①有形固定資産減価償却率は横ばいで推移しています。
②管路経年化率，③管路更新率については，今後の水需要に応じた最適な規模での施設更新と老朽施設の健全度を適切に評価した上で，重要度・優先度を踏まえて計画的に更新します。</t>
    <rPh sb="1" eb="3">
      <t>シュヨウ</t>
    </rPh>
    <rPh sb="3" eb="5">
      <t>カンロ</t>
    </rPh>
    <rPh sb="8" eb="10">
      <t>ニキュウ</t>
    </rPh>
    <rPh sb="10" eb="13">
      <t>ハイスイカン</t>
    </rPh>
    <rPh sb="14" eb="16">
      <t>コウシン</t>
    </rPh>
    <rPh sb="16" eb="18">
      <t>コウジ</t>
    </rPh>
    <rPh sb="19" eb="21">
      <t>カンリョウ</t>
    </rPh>
    <rPh sb="23" eb="25">
      <t>オオハバ</t>
    </rPh>
    <rPh sb="26" eb="28">
      <t>カイゼン</t>
    </rPh>
    <rPh sb="31" eb="33">
      <t>ヘイセイ</t>
    </rPh>
    <rPh sb="35" eb="36">
      <t>ネン</t>
    </rPh>
    <rPh sb="36" eb="37">
      <t>ド</t>
    </rPh>
    <rPh sb="37" eb="39">
      <t>イコウ</t>
    </rPh>
    <rPh sb="41" eb="43">
      <t>ユウケイ</t>
    </rPh>
    <rPh sb="43" eb="45">
      <t>コテイ</t>
    </rPh>
    <rPh sb="45" eb="47">
      <t>シサン</t>
    </rPh>
    <rPh sb="47" eb="49">
      <t>ゲンカ</t>
    </rPh>
    <rPh sb="49" eb="51">
      <t>ショウキャク</t>
    </rPh>
    <rPh sb="51" eb="52">
      <t>リツ</t>
    </rPh>
    <rPh sb="53" eb="54">
      <t>ヨコ</t>
    </rPh>
    <rPh sb="57" eb="59">
      <t>スイイ</t>
    </rPh>
    <rPh sb="67" eb="69">
      <t>カンロ</t>
    </rPh>
    <rPh sb="69" eb="71">
      <t>ケイネン</t>
    </rPh>
    <rPh sb="71" eb="72">
      <t>カ</t>
    </rPh>
    <rPh sb="72" eb="73">
      <t>リツ</t>
    </rPh>
    <rPh sb="75" eb="77">
      <t>カンロ</t>
    </rPh>
    <rPh sb="77" eb="79">
      <t>コウシン</t>
    </rPh>
    <rPh sb="79" eb="80">
      <t>リツ</t>
    </rPh>
    <rPh sb="86" eb="88">
      <t>コンゴ</t>
    </rPh>
    <rPh sb="89" eb="90">
      <t>ミズ</t>
    </rPh>
    <rPh sb="90" eb="92">
      <t>ジュヨウ</t>
    </rPh>
    <rPh sb="93" eb="94">
      <t>オウ</t>
    </rPh>
    <rPh sb="96" eb="98">
      <t>サイテキ</t>
    </rPh>
    <rPh sb="99" eb="101">
      <t>キボ</t>
    </rPh>
    <rPh sb="103" eb="105">
      <t>シセツ</t>
    </rPh>
    <rPh sb="105" eb="107">
      <t>コウシン</t>
    </rPh>
    <rPh sb="108" eb="110">
      <t>ロウキュウ</t>
    </rPh>
    <rPh sb="110" eb="112">
      <t>シセツ</t>
    </rPh>
    <rPh sb="113" eb="116">
      <t>ケンゼンド</t>
    </rPh>
    <rPh sb="117" eb="119">
      <t>テキセツ</t>
    </rPh>
    <rPh sb="120" eb="122">
      <t>ヒョウカ</t>
    </rPh>
    <rPh sb="124" eb="125">
      <t>ウエ</t>
    </rPh>
    <rPh sb="127" eb="130">
      <t>ジュウヨウド</t>
    </rPh>
    <rPh sb="131" eb="134">
      <t>ユウセンド</t>
    </rPh>
    <rPh sb="135" eb="136">
      <t>フ</t>
    </rPh>
    <rPh sb="139" eb="142">
      <t>ケイカクテキ</t>
    </rPh>
    <rPh sb="143" eb="145">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</si>
</sst>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61.37</c:v>
                </c:pt>
                <c:pt idx="1">
                  <c:v>63.01</c:v>
                </c:pt>
                <c:pt idx="2">
                  <c:v>42.16</c:v>
                </c:pt>
                <c:pt idx="3">
                  <c:v>42.9</c:v>
                </c:pt>
                <c:pt idx="4">
                  <c:v>42.73</c:v>
                </c:pt>
              </c:numCache>
            </c:numRef>
          </c:val>
          <c:extLst xmlns:c16r2="http://schemas.microsoft.com/office/drawing/2015/06/chart">
            <c:ext xmlns:c16="http://schemas.microsoft.com/office/drawing/2014/chart" uri="{C3380CC4-5D6E-409C-BE32-E72D297353CC}">
              <c16:uniqueId val="{00000000-8BD5-497C-B92B-A07E7B3978E3}"/>
            </c:ext>
          </c:extLst>
        </c:ser>
        <c:dLbls>
          <c:showLegendKey val="0"/>
          <c:showVal val="0"/>
          <c:showCatName val="0"/>
          <c:showSerName val="0"/>
          <c:showPercent val="0"/>
          <c:showBubbleSize val="0"/>
        </c:dLbls>
        <c:gapWidth val="150"/>
        <c:axId val="-567774928"/>
        <c:axId val="-567778736"/>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54.49</c:v>
                </c:pt>
                <c:pt idx="1">
                  <c:v>55.39</c:v>
                </c:pt>
                <c:pt idx="2">
                  <c:v>55.25</c:v>
                </c:pt>
                <c:pt idx="3">
                  <c:v>57.11</c:v>
                </c:pt>
                <c:pt idx="4">
                  <c:v>57.57</c:v>
                </c:pt>
              </c:numCache>
            </c:numRef>
          </c:val>
          <c:smooth val="0"/>
          <c:extLst xmlns:c16r2="http://schemas.microsoft.com/office/drawing/2015/06/chart">
            <c:ext xmlns:c16="http://schemas.microsoft.com/office/drawing/2014/chart" uri="{C3380CC4-5D6E-409C-BE32-E72D297353CC}">
              <c16:uniqueId val="{00000001-8BD5-497C-B92B-A07E7B3978E3}"/>
            </c:ext>
          </c:extLst>
        </c:ser>
        <c:dLbls>
          <c:showLegendKey val="0"/>
          <c:showVal val="0"/>
          <c:showCatName val="0"/>
          <c:showSerName val="0"/>
          <c:showPercent val="0"/>
          <c:showBubbleSize val="0"/>
        </c:dLbls>
        <c:marker val="1"/>
        <c:smooth val="0"/>
        <c:axId val="-567774928"/>
        <c:axId val="-567778736"/>
      </c:lineChart>
      <c:catAx>
        <c:axId val="-567774928"/>
        <c:scaling>
          <c:orientation val="minMax"/>
        </c:scaling>
        <c:delete val="1"/>
        <c:axPos val="b"/>
        <c:numFmt formatCode="General" sourceLinked="1"/>
        <c:majorTickMark val="none"/>
        <c:minorTickMark val="none"/>
        <c:tickLblPos val="none"/>
        <c:crossAx val="-567778736"/>
        <c:crosses val="autoZero"/>
        <c:auto val="1"/>
        <c:lblAlgn val="ctr"/>
        <c:lblOffset val="100"/>
        <c:noMultiLvlLbl val="1"/>
      </c:catAx>
      <c:valAx>
        <c:axId val="-5677787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677749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D7-48FA-963D-919FB4D018E6}"/>
            </c:ext>
          </c:extLst>
        </c:ser>
        <c:dLbls>
          <c:showLegendKey val="0"/>
          <c:showVal val="0"/>
          <c:showCatName val="0"/>
          <c:showSerName val="0"/>
          <c:showPercent val="0"/>
          <c:showBubbleSize val="0"/>
        </c:dLbls>
        <c:gapWidth val="150"/>
        <c:axId val="-281703552"/>
        <c:axId val="-28171062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50.52</c:v>
                </c:pt>
                <c:pt idx="1">
                  <c:v>52.25</c:v>
                </c:pt>
                <c:pt idx="2">
                  <c:v>53.3</c:v>
                </c:pt>
                <c:pt idx="3">
                  <c:v>50.25</c:v>
                </c:pt>
                <c:pt idx="4">
                  <c:v>51.91</c:v>
                </c:pt>
              </c:numCache>
            </c:numRef>
          </c:val>
          <c:smooth val="0"/>
          <c:extLst xmlns:c16r2="http://schemas.microsoft.com/office/drawing/2015/06/chart">
            <c:ext xmlns:c16="http://schemas.microsoft.com/office/drawing/2014/chart" uri="{C3380CC4-5D6E-409C-BE32-E72D297353CC}">
              <c16:uniqueId val="{00000001-E8D7-48FA-963D-919FB4D018E6}"/>
            </c:ext>
          </c:extLst>
        </c:ser>
        <c:dLbls>
          <c:showLegendKey val="0"/>
          <c:showVal val="0"/>
          <c:showCatName val="0"/>
          <c:showSerName val="0"/>
          <c:showPercent val="0"/>
          <c:showBubbleSize val="0"/>
        </c:dLbls>
        <c:marker val="1"/>
        <c:smooth val="0"/>
        <c:axId val="-281703552"/>
        <c:axId val="-281710624"/>
      </c:lineChart>
      <c:catAx>
        <c:axId val="-281703552"/>
        <c:scaling>
          <c:orientation val="minMax"/>
        </c:scaling>
        <c:delete val="1"/>
        <c:axPos val="b"/>
        <c:numFmt formatCode="General" sourceLinked="1"/>
        <c:majorTickMark val="none"/>
        <c:minorTickMark val="none"/>
        <c:tickLblPos val="none"/>
        <c:crossAx val="-281710624"/>
        <c:crosses val="autoZero"/>
        <c:auto val="1"/>
        <c:lblAlgn val="ctr"/>
        <c:lblOffset val="100"/>
        <c:noMultiLvlLbl val="1"/>
      </c:catAx>
      <c:valAx>
        <c:axId val="-2817106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7035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130.87</c:v>
                </c:pt>
                <c:pt idx="1">
                  <c:v>115.97</c:v>
                </c:pt>
                <c:pt idx="2">
                  <c:v>138.71</c:v>
                </c:pt>
                <c:pt idx="3">
                  <c:v>98.61</c:v>
                </c:pt>
                <c:pt idx="4">
                  <c:v>107.91</c:v>
                </c:pt>
              </c:numCache>
            </c:numRef>
          </c:val>
          <c:extLst xmlns:c16r2="http://schemas.microsoft.com/office/drawing/2015/06/chart">
            <c:ext xmlns:c16="http://schemas.microsoft.com/office/drawing/2014/chart" uri="{C3380CC4-5D6E-409C-BE32-E72D297353CC}">
              <c16:uniqueId val="{00000000-821D-4A11-B1D5-F6E084F53547}"/>
            </c:ext>
          </c:extLst>
        </c:ser>
        <c:dLbls>
          <c:showLegendKey val="0"/>
          <c:showVal val="0"/>
          <c:showCatName val="0"/>
          <c:showSerName val="0"/>
          <c:showPercent val="0"/>
          <c:showBubbleSize val="0"/>
        </c:dLbls>
        <c:gapWidth val="150"/>
        <c:axId val="-281696480"/>
        <c:axId val="-281701920"/>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119.31</c:v>
                </c:pt>
                <c:pt idx="1">
                  <c:v>116.37</c:v>
                </c:pt>
                <c:pt idx="2">
                  <c:v>117.28</c:v>
                </c:pt>
                <c:pt idx="3">
                  <c:v>116.96</c:v>
                </c:pt>
                <c:pt idx="4">
                  <c:v>117.47</c:v>
                </c:pt>
              </c:numCache>
            </c:numRef>
          </c:val>
          <c:smooth val="0"/>
          <c:extLst xmlns:c16r2="http://schemas.microsoft.com/office/drawing/2015/06/chart">
            <c:ext xmlns:c16="http://schemas.microsoft.com/office/drawing/2014/chart" uri="{C3380CC4-5D6E-409C-BE32-E72D297353CC}">
              <c16:uniqueId val="{00000001-821D-4A11-B1D5-F6E084F53547}"/>
            </c:ext>
          </c:extLst>
        </c:ser>
        <c:dLbls>
          <c:showLegendKey val="0"/>
          <c:showVal val="0"/>
          <c:showCatName val="0"/>
          <c:showSerName val="0"/>
          <c:showPercent val="0"/>
          <c:showBubbleSize val="0"/>
        </c:dLbls>
        <c:marker val="1"/>
        <c:smooth val="0"/>
        <c:axId val="-281696480"/>
        <c:axId val="-281701920"/>
      </c:lineChart>
      <c:catAx>
        <c:axId val="-281696480"/>
        <c:scaling>
          <c:orientation val="minMax"/>
        </c:scaling>
        <c:delete val="1"/>
        <c:axPos val="b"/>
        <c:numFmt formatCode="General" sourceLinked="1"/>
        <c:majorTickMark val="none"/>
        <c:minorTickMark val="none"/>
        <c:tickLblPos val="none"/>
        <c:crossAx val="-281701920"/>
        <c:crosses val="autoZero"/>
        <c:auto val="1"/>
        <c:lblAlgn val="ctr"/>
        <c:lblOffset val="100"/>
        <c:noMultiLvlLbl val="1"/>
      </c:catAx>
      <c:valAx>
        <c:axId val="-2817019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6964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73.709999999999994</c:v>
                </c:pt>
                <c:pt idx="1">
                  <c:v>73.709999999999994</c:v>
                </c:pt>
                <c:pt idx="2">
                  <c:v>75.83</c:v>
                </c:pt>
                <c:pt idx="3">
                  <c:v>75.77</c:v>
                </c:pt>
                <c:pt idx="4">
                  <c:v>75.77</c:v>
                </c:pt>
              </c:numCache>
            </c:numRef>
          </c:val>
          <c:extLst xmlns:c16r2="http://schemas.microsoft.com/office/drawing/2015/06/chart">
            <c:ext xmlns:c16="http://schemas.microsoft.com/office/drawing/2014/chart" uri="{C3380CC4-5D6E-409C-BE32-E72D297353CC}">
              <c16:uniqueId val="{00000000-FDF5-4D35-A1A1-C212CFE8E6F3}"/>
            </c:ext>
          </c:extLst>
        </c:ser>
        <c:dLbls>
          <c:showLegendKey val="0"/>
          <c:showVal val="0"/>
          <c:showCatName val="0"/>
          <c:showSerName val="0"/>
          <c:showPercent val="0"/>
          <c:showBubbleSize val="0"/>
        </c:dLbls>
        <c:gapWidth val="150"/>
        <c:axId val="-567773840"/>
        <c:axId val="-540064208"/>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42</c:v>
                </c:pt>
                <c:pt idx="1">
                  <c:v>43.33</c:v>
                </c:pt>
                <c:pt idx="2">
                  <c:v>44.05</c:v>
                </c:pt>
                <c:pt idx="3">
                  <c:v>51.87</c:v>
                </c:pt>
                <c:pt idx="4">
                  <c:v>52.33</c:v>
                </c:pt>
              </c:numCache>
            </c:numRef>
          </c:val>
          <c:smooth val="0"/>
          <c:extLst xmlns:c16r2="http://schemas.microsoft.com/office/drawing/2015/06/chart">
            <c:ext xmlns:c16="http://schemas.microsoft.com/office/drawing/2014/chart" uri="{C3380CC4-5D6E-409C-BE32-E72D297353CC}">
              <c16:uniqueId val="{00000001-FDF5-4D35-A1A1-C212CFE8E6F3}"/>
            </c:ext>
          </c:extLst>
        </c:ser>
        <c:dLbls>
          <c:showLegendKey val="0"/>
          <c:showVal val="0"/>
          <c:showCatName val="0"/>
          <c:showSerName val="0"/>
          <c:showPercent val="0"/>
          <c:showBubbleSize val="0"/>
        </c:dLbls>
        <c:marker val="1"/>
        <c:smooth val="0"/>
        <c:axId val="-567773840"/>
        <c:axId val="-540064208"/>
      </c:lineChart>
      <c:catAx>
        <c:axId val="-567773840"/>
        <c:scaling>
          <c:orientation val="minMax"/>
        </c:scaling>
        <c:delete val="1"/>
        <c:axPos val="b"/>
        <c:numFmt formatCode="General" sourceLinked="1"/>
        <c:majorTickMark val="none"/>
        <c:minorTickMark val="none"/>
        <c:tickLblPos val="none"/>
        <c:crossAx val="-540064208"/>
        <c:crosses val="autoZero"/>
        <c:auto val="1"/>
        <c:lblAlgn val="ctr"/>
        <c:lblOffset val="100"/>
        <c:noMultiLvlLbl val="1"/>
      </c:catAx>
      <c:valAx>
        <c:axId val="-5400642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677738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8.7200000000000006</c:v>
                </c:pt>
                <c:pt idx="3">
                  <c:v>0.08</c:v>
                </c:pt>
                <c:pt idx="4">
                  <c:v>0</c:v>
                </c:pt>
              </c:numCache>
            </c:numRef>
          </c:val>
          <c:extLst xmlns:c16r2="http://schemas.microsoft.com/office/drawing/2015/06/chart">
            <c:ext xmlns:c16="http://schemas.microsoft.com/office/drawing/2014/chart" uri="{C3380CC4-5D6E-409C-BE32-E72D297353CC}">
              <c16:uniqueId val="{00000000-13F2-4DEA-8269-FA5D33DBE09A}"/>
            </c:ext>
          </c:extLst>
        </c:ser>
        <c:dLbls>
          <c:showLegendKey val="0"/>
          <c:showVal val="0"/>
          <c:showCatName val="0"/>
          <c:showSerName val="0"/>
          <c:showPercent val="0"/>
          <c:showBubbleSize val="0"/>
        </c:dLbls>
        <c:gapWidth val="150"/>
        <c:axId val="-281705728"/>
        <c:axId val="-281706816"/>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0.48</c:v>
                </c:pt>
                <c:pt idx="1">
                  <c:v>0.52</c:v>
                </c:pt>
                <c:pt idx="2">
                  <c:v>1.3</c:v>
                </c:pt>
                <c:pt idx="3">
                  <c:v>0.28000000000000003</c:v>
                </c:pt>
                <c:pt idx="4">
                  <c:v>0.77</c:v>
                </c:pt>
              </c:numCache>
            </c:numRef>
          </c:val>
          <c:smooth val="0"/>
          <c:extLst xmlns:c16r2="http://schemas.microsoft.com/office/drawing/2015/06/chart">
            <c:ext xmlns:c16="http://schemas.microsoft.com/office/drawing/2014/chart" uri="{C3380CC4-5D6E-409C-BE32-E72D297353CC}">
              <c16:uniqueId val="{00000001-13F2-4DEA-8269-FA5D33DBE09A}"/>
            </c:ext>
          </c:extLst>
        </c:ser>
        <c:dLbls>
          <c:showLegendKey val="0"/>
          <c:showVal val="0"/>
          <c:showCatName val="0"/>
          <c:showSerName val="0"/>
          <c:showPercent val="0"/>
          <c:showBubbleSize val="0"/>
        </c:dLbls>
        <c:marker val="1"/>
        <c:smooth val="0"/>
        <c:axId val="-281705728"/>
        <c:axId val="-281706816"/>
      </c:lineChart>
      <c:catAx>
        <c:axId val="-281705728"/>
        <c:scaling>
          <c:orientation val="minMax"/>
        </c:scaling>
        <c:delete val="1"/>
        <c:axPos val="b"/>
        <c:numFmt formatCode="General" sourceLinked="1"/>
        <c:majorTickMark val="none"/>
        <c:minorTickMark val="none"/>
        <c:tickLblPos val="none"/>
        <c:crossAx val="-281706816"/>
        <c:crosses val="autoZero"/>
        <c:auto val="1"/>
        <c:lblAlgn val="ctr"/>
        <c:lblOffset val="100"/>
        <c:noMultiLvlLbl val="1"/>
      </c:catAx>
      <c:valAx>
        <c:axId val="-2817068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7057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662.05</c:v>
                </c:pt>
                <c:pt idx="1">
                  <c:v>206.74</c:v>
                </c:pt>
                <c:pt idx="2">
                  <c:v>533.53</c:v>
                </c:pt>
                <c:pt idx="3">
                  <c:v>351.67</c:v>
                </c:pt>
                <c:pt idx="4">
                  <c:v>411.9</c:v>
                </c:pt>
              </c:numCache>
            </c:numRef>
          </c:val>
          <c:extLst xmlns:c16r2="http://schemas.microsoft.com/office/drawing/2015/06/chart">
            <c:ext xmlns:c16="http://schemas.microsoft.com/office/drawing/2014/chart" uri="{C3380CC4-5D6E-409C-BE32-E72D297353CC}">
              <c16:uniqueId val="{00000000-91FF-4EF7-9E94-458A9390D0A5}"/>
            </c:ext>
          </c:extLst>
        </c:ser>
        <c:dLbls>
          <c:showLegendKey val="0"/>
          <c:showVal val="0"/>
          <c:showCatName val="0"/>
          <c:showSerName val="0"/>
          <c:showPercent val="0"/>
          <c:showBubbleSize val="0"/>
        </c:dLbls>
        <c:gapWidth val="150"/>
        <c:axId val="-281707904"/>
        <c:axId val="-281701376"/>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605.5</c:v>
                </c:pt>
                <c:pt idx="1">
                  <c:v>551.42999999999995</c:v>
                </c:pt>
                <c:pt idx="2">
                  <c:v>687.99</c:v>
                </c:pt>
                <c:pt idx="3">
                  <c:v>655.75</c:v>
                </c:pt>
                <c:pt idx="4">
                  <c:v>578.19000000000005</c:v>
                </c:pt>
              </c:numCache>
            </c:numRef>
          </c:val>
          <c:smooth val="0"/>
          <c:extLst xmlns:c16r2="http://schemas.microsoft.com/office/drawing/2015/06/chart">
            <c:ext xmlns:c16="http://schemas.microsoft.com/office/drawing/2014/chart" uri="{C3380CC4-5D6E-409C-BE32-E72D297353CC}">
              <c16:uniqueId val="{00000001-91FF-4EF7-9E94-458A9390D0A5}"/>
            </c:ext>
          </c:extLst>
        </c:ser>
        <c:dLbls>
          <c:showLegendKey val="0"/>
          <c:showVal val="0"/>
          <c:showCatName val="0"/>
          <c:showSerName val="0"/>
          <c:showPercent val="0"/>
          <c:showBubbleSize val="0"/>
        </c:dLbls>
        <c:marker val="1"/>
        <c:smooth val="0"/>
        <c:axId val="-281707904"/>
        <c:axId val="-281701376"/>
      </c:lineChart>
      <c:catAx>
        <c:axId val="-281707904"/>
        <c:scaling>
          <c:orientation val="minMax"/>
        </c:scaling>
        <c:delete val="1"/>
        <c:axPos val="b"/>
        <c:numFmt formatCode="General" sourceLinked="1"/>
        <c:majorTickMark val="none"/>
        <c:minorTickMark val="none"/>
        <c:tickLblPos val="none"/>
        <c:crossAx val="-281701376"/>
        <c:crosses val="autoZero"/>
        <c:auto val="1"/>
        <c:lblAlgn val="ctr"/>
        <c:lblOffset val="100"/>
        <c:noMultiLvlLbl val="1"/>
      </c:catAx>
      <c:valAx>
        <c:axId val="-2817013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7079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188.15</c:v>
                </c:pt>
                <c:pt idx="1">
                  <c:v>217.35</c:v>
                </c:pt>
                <c:pt idx="2">
                  <c:v>247.62</c:v>
                </c:pt>
                <c:pt idx="3">
                  <c:v>259.97000000000003</c:v>
                </c:pt>
                <c:pt idx="4">
                  <c:v>248.65</c:v>
                </c:pt>
              </c:numCache>
            </c:numRef>
          </c:val>
          <c:extLst xmlns:c16r2="http://schemas.microsoft.com/office/drawing/2015/06/chart">
            <c:ext xmlns:c16="http://schemas.microsoft.com/office/drawing/2014/chart" uri="{C3380CC4-5D6E-409C-BE32-E72D297353CC}">
              <c16:uniqueId val="{00000000-2B0C-44B4-8485-490D799484FF}"/>
            </c:ext>
          </c:extLst>
        </c:ser>
        <c:dLbls>
          <c:showLegendKey val="0"/>
          <c:showVal val="0"/>
          <c:showCatName val="0"/>
          <c:showSerName val="0"/>
          <c:showPercent val="0"/>
          <c:showBubbleSize val="0"/>
        </c:dLbls>
        <c:gapWidth val="150"/>
        <c:axId val="-281703008"/>
        <c:axId val="-281697568"/>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222.22</c:v>
                </c:pt>
                <c:pt idx="1">
                  <c:v>216.41</c:v>
                </c:pt>
                <c:pt idx="2">
                  <c:v>208.47</c:v>
                </c:pt>
                <c:pt idx="3">
                  <c:v>193.85</c:v>
                </c:pt>
                <c:pt idx="4">
                  <c:v>204.31</c:v>
                </c:pt>
              </c:numCache>
            </c:numRef>
          </c:val>
          <c:smooth val="0"/>
          <c:extLst xmlns:c16r2="http://schemas.microsoft.com/office/drawing/2015/06/chart">
            <c:ext xmlns:c16="http://schemas.microsoft.com/office/drawing/2014/chart" uri="{C3380CC4-5D6E-409C-BE32-E72D297353CC}">
              <c16:uniqueId val="{00000001-2B0C-44B4-8485-490D799484FF}"/>
            </c:ext>
          </c:extLst>
        </c:ser>
        <c:dLbls>
          <c:showLegendKey val="0"/>
          <c:showVal val="0"/>
          <c:showCatName val="0"/>
          <c:showSerName val="0"/>
          <c:showPercent val="0"/>
          <c:showBubbleSize val="0"/>
        </c:dLbls>
        <c:marker val="1"/>
        <c:smooth val="0"/>
        <c:axId val="-281703008"/>
        <c:axId val="-281697568"/>
      </c:lineChart>
      <c:catAx>
        <c:axId val="-281703008"/>
        <c:scaling>
          <c:orientation val="minMax"/>
        </c:scaling>
        <c:delete val="1"/>
        <c:axPos val="b"/>
        <c:numFmt formatCode="General" sourceLinked="1"/>
        <c:majorTickMark val="none"/>
        <c:minorTickMark val="none"/>
        <c:tickLblPos val="none"/>
        <c:crossAx val="-281697568"/>
        <c:crosses val="autoZero"/>
        <c:auto val="1"/>
        <c:lblAlgn val="ctr"/>
        <c:lblOffset val="100"/>
        <c:noMultiLvlLbl val="1"/>
      </c:catAx>
      <c:valAx>
        <c:axId val="-2816975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7030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128.93</c:v>
                </c:pt>
                <c:pt idx="1">
                  <c:v>115.51</c:v>
                </c:pt>
                <c:pt idx="2">
                  <c:v>137.97999999999999</c:v>
                </c:pt>
                <c:pt idx="3">
                  <c:v>98.07</c:v>
                </c:pt>
                <c:pt idx="4">
                  <c:v>110.61</c:v>
                </c:pt>
              </c:numCache>
            </c:numRef>
          </c:val>
          <c:extLst xmlns:c16r2="http://schemas.microsoft.com/office/drawing/2015/06/chart">
            <c:ext xmlns:c16="http://schemas.microsoft.com/office/drawing/2014/chart" uri="{C3380CC4-5D6E-409C-BE32-E72D297353CC}">
              <c16:uniqueId val="{00000000-C207-4767-971E-2BC5F81EE30B}"/>
            </c:ext>
          </c:extLst>
        </c:ser>
        <c:dLbls>
          <c:showLegendKey val="0"/>
          <c:showVal val="0"/>
          <c:showCatName val="0"/>
          <c:showSerName val="0"/>
          <c:showPercent val="0"/>
          <c:showBubbleSize val="0"/>
        </c:dLbls>
        <c:gapWidth val="150"/>
        <c:axId val="-281707360"/>
        <c:axId val="-28170518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109.19</c:v>
                </c:pt>
                <c:pt idx="1">
                  <c:v>105.24</c:v>
                </c:pt>
                <c:pt idx="2">
                  <c:v>105.71</c:v>
                </c:pt>
                <c:pt idx="3">
                  <c:v>105.06</c:v>
                </c:pt>
                <c:pt idx="4">
                  <c:v>106.98</c:v>
                </c:pt>
              </c:numCache>
            </c:numRef>
          </c:val>
          <c:smooth val="0"/>
          <c:extLst xmlns:c16r2="http://schemas.microsoft.com/office/drawing/2015/06/chart">
            <c:ext xmlns:c16="http://schemas.microsoft.com/office/drawing/2014/chart" uri="{C3380CC4-5D6E-409C-BE32-E72D297353CC}">
              <c16:uniqueId val="{00000001-C207-4767-971E-2BC5F81EE30B}"/>
            </c:ext>
          </c:extLst>
        </c:ser>
        <c:dLbls>
          <c:showLegendKey val="0"/>
          <c:showVal val="0"/>
          <c:showCatName val="0"/>
          <c:showSerName val="0"/>
          <c:showPercent val="0"/>
          <c:showBubbleSize val="0"/>
        </c:dLbls>
        <c:marker val="1"/>
        <c:smooth val="0"/>
        <c:axId val="-281707360"/>
        <c:axId val="-281705184"/>
      </c:lineChart>
      <c:catAx>
        <c:axId val="-281707360"/>
        <c:scaling>
          <c:orientation val="minMax"/>
        </c:scaling>
        <c:delete val="1"/>
        <c:axPos val="b"/>
        <c:numFmt formatCode="General" sourceLinked="1"/>
        <c:majorTickMark val="none"/>
        <c:minorTickMark val="none"/>
        <c:tickLblPos val="none"/>
        <c:crossAx val="-281705184"/>
        <c:crosses val="autoZero"/>
        <c:auto val="1"/>
        <c:lblAlgn val="ctr"/>
        <c:lblOffset val="100"/>
        <c:noMultiLvlLbl val="1"/>
      </c:catAx>
      <c:valAx>
        <c:axId val="-2817051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7073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10.71</c:v>
                </c:pt>
                <c:pt idx="1">
                  <c:v>11.95</c:v>
                </c:pt>
                <c:pt idx="2">
                  <c:v>9.9700000000000006</c:v>
                </c:pt>
                <c:pt idx="3">
                  <c:v>14.42</c:v>
                </c:pt>
                <c:pt idx="4">
                  <c:v>12.32</c:v>
                </c:pt>
              </c:numCache>
            </c:numRef>
          </c:val>
          <c:extLst xmlns:c16r2="http://schemas.microsoft.com/office/drawing/2015/06/chart">
            <c:ext xmlns:c16="http://schemas.microsoft.com/office/drawing/2014/chart" uri="{C3380CC4-5D6E-409C-BE32-E72D297353CC}">
              <c16:uniqueId val="{00000000-14BA-4AA7-9F18-D34ADFDFAC81}"/>
            </c:ext>
          </c:extLst>
        </c:ser>
        <c:dLbls>
          <c:showLegendKey val="0"/>
          <c:showVal val="0"/>
          <c:showCatName val="0"/>
          <c:showSerName val="0"/>
          <c:showPercent val="0"/>
          <c:showBubbleSize val="0"/>
        </c:dLbls>
        <c:gapWidth val="150"/>
        <c:axId val="-281702464"/>
        <c:axId val="-281704640"/>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25.13</c:v>
                </c:pt>
                <c:pt idx="1">
                  <c:v>26.03</c:v>
                </c:pt>
                <c:pt idx="2">
                  <c:v>25.98</c:v>
                </c:pt>
                <c:pt idx="3">
                  <c:v>26.84</c:v>
                </c:pt>
                <c:pt idx="4">
                  <c:v>26.08</c:v>
                </c:pt>
              </c:numCache>
            </c:numRef>
          </c:val>
          <c:smooth val="0"/>
          <c:extLst xmlns:c16r2="http://schemas.microsoft.com/office/drawing/2015/06/chart">
            <c:ext xmlns:c16="http://schemas.microsoft.com/office/drawing/2014/chart" uri="{C3380CC4-5D6E-409C-BE32-E72D297353CC}">
              <c16:uniqueId val="{00000001-14BA-4AA7-9F18-D34ADFDFAC81}"/>
            </c:ext>
          </c:extLst>
        </c:ser>
        <c:dLbls>
          <c:showLegendKey val="0"/>
          <c:showVal val="0"/>
          <c:showCatName val="0"/>
          <c:showSerName val="0"/>
          <c:showPercent val="0"/>
          <c:showBubbleSize val="0"/>
        </c:dLbls>
        <c:marker val="1"/>
        <c:smooth val="0"/>
        <c:axId val="-281702464"/>
        <c:axId val="-281704640"/>
      </c:lineChart>
      <c:catAx>
        <c:axId val="-281702464"/>
        <c:scaling>
          <c:orientation val="minMax"/>
        </c:scaling>
        <c:delete val="1"/>
        <c:axPos val="b"/>
        <c:numFmt formatCode="General" sourceLinked="1"/>
        <c:majorTickMark val="none"/>
        <c:minorTickMark val="none"/>
        <c:tickLblPos val="none"/>
        <c:crossAx val="-281704640"/>
        <c:crosses val="autoZero"/>
        <c:auto val="1"/>
        <c:lblAlgn val="ctr"/>
        <c:lblOffset val="100"/>
        <c:noMultiLvlLbl val="1"/>
      </c:catAx>
      <c:valAx>
        <c:axId val="-2817046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70246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81.47</c:v>
                </c:pt>
                <c:pt idx="1">
                  <c:v>80.05</c:v>
                </c:pt>
                <c:pt idx="2">
                  <c:v>82.33</c:v>
                </c:pt>
                <c:pt idx="3">
                  <c:v>71.87</c:v>
                </c:pt>
                <c:pt idx="4">
                  <c:v>78.06</c:v>
                </c:pt>
              </c:numCache>
            </c:numRef>
          </c:val>
          <c:extLst xmlns:c16r2="http://schemas.microsoft.com/office/drawing/2015/06/chart">
            <c:ext xmlns:c16="http://schemas.microsoft.com/office/drawing/2014/chart" uri="{C3380CC4-5D6E-409C-BE32-E72D297353CC}">
              <c16:uniqueId val="{00000000-C3D7-4D66-9A60-5E50D152DC1B}"/>
            </c:ext>
          </c:extLst>
        </c:ser>
        <c:dLbls>
          <c:showLegendKey val="0"/>
          <c:showVal val="0"/>
          <c:showCatName val="0"/>
          <c:showSerName val="0"/>
          <c:showPercent val="0"/>
          <c:showBubbleSize val="0"/>
        </c:dLbls>
        <c:gapWidth val="150"/>
        <c:axId val="-281697024"/>
        <c:axId val="-281704096"/>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40.97</c:v>
                </c:pt>
                <c:pt idx="1">
                  <c:v>40.69</c:v>
                </c:pt>
                <c:pt idx="2">
                  <c:v>40.67</c:v>
                </c:pt>
                <c:pt idx="3">
                  <c:v>40.89</c:v>
                </c:pt>
                <c:pt idx="4">
                  <c:v>41.59</c:v>
                </c:pt>
              </c:numCache>
            </c:numRef>
          </c:val>
          <c:smooth val="0"/>
          <c:extLst xmlns:c16r2="http://schemas.microsoft.com/office/drawing/2015/06/chart">
            <c:ext xmlns:c16="http://schemas.microsoft.com/office/drawing/2014/chart" uri="{C3380CC4-5D6E-409C-BE32-E72D297353CC}">
              <c16:uniqueId val="{00000001-C3D7-4D66-9A60-5E50D152DC1B}"/>
            </c:ext>
          </c:extLst>
        </c:ser>
        <c:dLbls>
          <c:showLegendKey val="0"/>
          <c:showVal val="0"/>
          <c:showCatName val="0"/>
          <c:showSerName val="0"/>
          <c:showPercent val="0"/>
          <c:showBubbleSize val="0"/>
        </c:dLbls>
        <c:marker val="1"/>
        <c:smooth val="0"/>
        <c:axId val="-281697024"/>
        <c:axId val="-281704096"/>
      </c:lineChart>
      <c:catAx>
        <c:axId val="-281697024"/>
        <c:scaling>
          <c:orientation val="minMax"/>
        </c:scaling>
        <c:delete val="1"/>
        <c:axPos val="b"/>
        <c:numFmt formatCode="General" sourceLinked="1"/>
        <c:majorTickMark val="none"/>
        <c:minorTickMark val="none"/>
        <c:tickLblPos val="none"/>
        <c:crossAx val="-281704096"/>
        <c:crosses val="autoZero"/>
        <c:auto val="1"/>
        <c:lblAlgn val="ctr"/>
        <c:lblOffset val="100"/>
        <c:noMultiLvlLbl val="1"/>
      </c:catAx>
      <c:valAx>
        <c:axId val="-2817040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6970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85.92</c:v>
                </c:pt>
                <c:pt idx="1">
                  <c:v>85.92</c:v>
                </c:pt>
                <c:pt idx="2">
                  <c:v>86.69</c:v>
                </c:pt>
                <c:pt idx="3">
                  <c:v>86.69</c:v>
                </c:pt>
                <c:pt idx="4">
                  <c:v>86.69</c:v>
                </c:pt>
              </c:numCache>
            </c:numRef>
          </c:val>
          <c:extLst xmlns:c16r2="http://schemas.microsoft.com/office/drawing/2015/06/chart">
            <c:ext xmlns:c16="http://schemas.microsoft.com/office/drawing/2014/chart" uri="{C3380CC4-5D6E-409C-BE32-E72D297353CC}">
              <c16:uniqueId val="{00000000-88FB-409A-802D-2733046FED8A}"/>
            </c:ext>
          </c:extLst>
        </c:ser>
        <c:dLbls>
          <c:showLegendKey val="0"/>
          <c:showVal val="0"/>
          <c:showCatName val="0"/>
          <c:showSerName val="0"/>
          <c:showPercent val="0"/>
          <c:showBubbleSize val="0"/>
        </c:dLbls>
        <c:gapWidth val="150"/>
        <c:axId val="-281700288"/>
        <c:axId val="-28169539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63.26</c:v>
                </c:pt>
                <c:pt idx="1">
                  <c:v>62.7</c:v>
                </c:pt>
                <c:pt idx="2">
                  <c:v>62.59</c:v>
                </c:pt>
                <c:pt idx="3">
                  <c:v>61.76</c:v>
                </c:pt>
                <c:pt idx="4">
                  <c:v>62.75</c:v>
                </c:pt>
              </c:numCache>
            </c:numRef>
          </c:val>
          <c:smooth val="0"/>
          <c:extLst xmlns:c16r2="http://schemas.microsoft.com/office/drawing/2015/06/chart">
            <c:ext xmlns:c16="http://schemas.microsoft.com/office/drawing/2014/chart" uri="{C3380CC4-5D6E-409C-BE32-E72D297353CC}">
              <c16:uniqueId val="{00000001-88FB-409A-802D-2733046FED8A}"/>
            </c:ext>
          </c:extLst>
        </c:ser>
        <c:dLbls>
          <c:showLegendKey val="0"/>
          <c:showVal val="0"/>
          <c:showCatName val="0"/>
          <c:showSerName val="0"/>
          <c:showPercent val="0"/>
          <c:showBubbleSize val="0"/>
        </c:dLbls>
        <c:marker val="1"/>
        <c:smooth val="0"/>
        <c:axId val="-281700288"/>
        <c:axId val="-281695392"/>
      </c:lineChart>
      <c:catAx>
        <c:axId val="-281700288"/>
        <c:scaling>
          <c:orientation val="minMax"/>
        </c:scaling>
        <c:delete val="1"/>
        <c:axPos val="b"/>
        <c:numFmt formatCode="General" sourceLinked="1"/>
        <c:majorTickMark val="none"/>
        <c:minorTickMark val="none"/>
        <c:tickLblPos val="none"/>
        <c:crossAx val="-281695392"/>
        <c:crosses val="autoZero"/>
        <c:auto val="1"/>
        <c:lblAlgn val="ctr"/>
        <c:lblOffset val="100"/>
        <c:noMultiLvlLbl val="1"/>
      </c:catAx>
      <c:valAx>
        <c:axId val="-2816953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8170028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c r="A5" s="2"/>
      <c r="B5" s="70" t="str">
        <f>データ!H7</f>
        <v>広島県　呉市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130000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中規模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101483</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70.7</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6</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112700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130.87</v>
      </c>
      <c r="Y32" s="129"/>
      <c r="Z32" s="129"/>
      <c r="AA32" s="129"/>
      <c r="AB32" s="129"/>
      <c r="AC32" s="129"/>
      <c r="AD32" s="129"/>
      <c r="AE32" s="129"/>
      <c r="AF32" s="129"/>
      <c r="AG32" s="129"/>
      <c r="AH32" s="129"/>
      <c r="AI32" s="129"/>
      <c r="AJ32" s="129"/>
      <c r="AK32" s="129"/>
      <c r="AL32" s="129"/>
      <c r="AM32" s="129"/>
      <c r="AN32" s="129"/>
      <c r="AO32" s="129"/>
      <c r="AP32" s="129"/>
      <c r="AQ32" s="130"/>
      <c r="AR32" s="128">
        <f>データ!U6</f>
        <v>115.97</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138.71</v>
      </c>
      <c r="BM32" s="129"/>
      <c r="BN32" s="129"/>
      <c r="BO32" s="129"/>
      <c r="BP32" s="129"/>
      <c r="BQ32" s="129"/>
      <c r="BR32" s="129"/>
      <c r="BS32" s="129"/>
      <c r="BT32" s="129"/>
      <c r="BU32" s="129"/>
      <c r="BV32" s="129"/>
      <c r="BW32" s="129"/>
      <c r="BX32" s="129"/>
      <c r="BY32" s="129"/>
      <c r="BZ32" s="129"/>
      <c r="CA32" s="129"/>
      <c r="CB32" s="129"/>
      <c r="CC32" s="129"/>
      <c r="CD32" s="129"/>
      <c r="CE32" s="130"/>
      <c r="CF32" s="128">
        <f>データ!W6</f>
        <v>98.61</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107.91</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662.05</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206.74</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533.53</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351.67</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411.9</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188.15</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217.35</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247.62</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259.97000000000003</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248.65</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119.31</v>
      </c>
      <c r="Y33" s="129"/>
      <c r="Z33" s="129"/>
      <c r="AA33" s="129"/>
      <c r="AB33" s="129"/>
      <c r="AC33" s="129"/>
      <c r="AD33" s="129"/>
      <c r="AE33" s="129"/>
      <c r="AF33" s="129"/>
      <c r="AG33" s="129"/>
      <c r="AH33" s="129"/>
      <c r="AI33" s="129"/>
      <c r="AJ33" s="129"/>
      <c r="AK33" s="129"/>
      <c r="AL33" s="129"/>
      <c r="AM33" s="129"/>
      <c r="AN33" s="129"/>
      <c r="AO33" s="129"/>
      <c r="AP33" s="129"/>
      <c r="AQ33" s="130"/>
      <c r="AR33" s="128">
        <f>データ!Z6</f>
        <v>116.37</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117.28</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116.96</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117.47</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50.52</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52.25</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53.3</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50.25</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51.91</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605.5</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551.42999999999995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687.99</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655.75</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578.19000000000005</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222.22</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216.41</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208.47</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193.85</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204.31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106</v>
      </c>
      <c r="SN48" s="111"/>
      <c r="SO48" s="111"/>
      <c r="SP48" s="111"/>
      <c r="SQ48" s="111"/>
      <c r="SR48" s="111"/>
      <c r="SS48" s="111"/>
      <c r="ST48" s="111"/>
      <c r="SU48" s="111"/>
      <c r="SV48" s="111"/>
      <c r="SW48" s="111"/>
      <c r="SX48" s="111"/>
      <c r="SY48" s="111"/>
      <c r="SZ48" s="111"/>
      <c r="TA48" s="112"/>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128.93</v>
      </c>
      <c r="Y55" s="129"/>
      <c r="Z55" s="129"/>
      <c r="AA55" s="129"/>
      <c r="AB55" s="129"/>
      <c r="AC55" s="129"/>
      <c r="AD55" s="129"/>
      <c r="AE55" s="129"/>
      <c r="AF55" s="129"/>
      <c r="AG55" s="129"/>
      <c r="AH55" s="129"/>
      <c r="AI55" s="129"/>
      <c r="AJ55" s="129"/>
      <c r="AK55" s="129"/>
      <c r="AL55" s="129"/>
      <c r="AM55" s="129"/>
      <c r="AN55" s="129"/>
      <c r="AO55" s="129"/>
      <c r="AP55" s="129"/>
      <c r="AQ55" s="130"/>
      <c r="AR55" s="128">
        <f>データ!BM6</f>
        <v>115.51</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137.97999999999999</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98.07</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110.61</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10.71</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11.95</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9.9700000000000006</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14.42</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12.32</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81.47</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80.05</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82.33</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71.87</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78.06</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85.92</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85.92</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86.69</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86.69</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86.69</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109.19</v>
      </c>
      <c r="Y56" s="129"/>
      <c r="Z56" s="129"/>
      <c r="AA56" s="129"/>
      <c r="AB56" s="129"/>
      <c r="AC56" s="129"/>
      <c r="AD56" s="129"/>
      <c r="AE56" s="129"/>
      <c r="AF56" s="129"/>
      <c r="AG56" s="129"/>
      <c r="AH56" s="129"/>
      <c r="AI56" s="129"/>
      <c r="AJ56" s="129"/>
      <c r="AK56" s="129"/>
      <c r="AL56" s="129"/>
      <c r="AM56" s="129"/>
      <c r="AN56" s="129"/>
      <c r="AO56" s="129"/>
      <c r="AP56" s="129"/>
      <c r="AQ56" s="130"/>
      <c r="AR56" s="128">
        <f>データ!BR6</f>
        <v>105.24</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105.71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105.06</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106.98</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25.13</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26.03</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25.98</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26.84</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26.08</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40.97</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40.69</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40.67</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40.89</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41.59</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63.26</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62.7</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62.59</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61.76</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62.75</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104</v>
      </c>
      <c r="SN68" s="111"/>
      <c r="SO68" s="111"/>
      <c r="SP68" s="111"/>
      <c r="SQ68" s="111"/>
      <c r="SR68" s="111"/>
      <c r="SS68" s="111"/>
      <c r="ST68" s="111"/>
      <c r="SU68" s="111"/>
      <c r="SV68" s="111"/>
      <c r="SW68" s="111"/>
      <c r="SX68" s="111"/>
      <c r="SY68" s="111"/>
      <c r="SZ68" s="111"/>
      <c r="TA68" s="112"/>
    </row>
    <row r="69" spans="1:521" ht="13.5" customHeight="1">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c r="A79" s="2"/>
      <c r="B79" s="26"/>
      <c r="C79" s="2"/>
      <c r="D79" s="2"/>
      <c r="E79" s="2"/>
      <c r="F79" s="2"/>
      <c r="G79" s="2"/>
      <c r="H79" s="2"/>
      <c r="I79" s="2"/>
      <c r="J79" s="28"/>
      <c r="K79" s="29"/>
      <c r="L79" s="146"/>
      <c r="M79" s="146"/>
      <c r="N79" s="146"/>
      <c r="O79" s="146"/>
      <c r="P79" s="146"/>
      <c r="Q79" s="146"/>
      <c r="R79" s="146"/>
      <c r="S79" s="146"/>
      <c r="T79" s="146"/>
      <c r="U79" s="146"/>
      <c r="V79" s="146"/>
      <c r="W79" s="146"/>
      <c r="X79" s="147"/>
      <c r="Y79" s="143" t="str">
        <f>データ!$B$10</f>
        <v>H27</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H28</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H29</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H30</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R01</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9"/>
      <c r="FE79" s="32"/>
      <c r="FF79" s="2"/>
      <c r="FG79" s="2"/>
      <c r="FH79" s="2"/>
      <c r="FI79" s="2"/>
      <c r="FJ79" s="2"/>
      <c r="FK79" s="2"/>
      <c r="FL79" s="2"/>
      <c r="FM79" s="2"/>
      <c r="FN79" s="2"/>
      <c r="FO79" s="2"/>
      <c r="FP79" s="2"/>
      <c r="FQ79" s="2"/>
      <c r="FR79" s="2"/>
      <c r="FS79" s="2"/>
      <c r="FT79" s="2"/>
      <c r="FU79" s="2"/>
      <c r="FV79" s="28"/>
      <c r="FW79" s="29"/>
      <c r="FX79" s="146"/>
      <c r="FY79" s="146"/>
      <c r="FZ79" s="146"/>
      <c r="GA79" s="146"/>
      <c r="GB79" s="146"/>
      <c r="GC79" s="146"/>
      <c r="GD79" s="146"/>
      <c r="GE79" s="146"/>
      <c r="GF79" s="146"/>
      <c r="GG79" s="146"/>
      <c r="GH79" s="146"/>
      <c r="GI79" s="146"/>
      <c r="GJ79" s="147"/>
      <c r="GK79" s="143" t="str">
        <f>データ!$B$10</f>
        <v>H27</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H28</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H29</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H30</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R01</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9"/>
      <c r="LQ79" s="32"/>
      <c r="LR79" s="2"/>
      <c r="LS79" s="2"/>
      <c r="LT79" s="2"/>
      <c r="LU79" s="2"/>
      <c r="LV79" s="2"/>
      <c r="LW79" s="2"/>
      <c r="LX79" s="2"/>
      <c r="LY79" s="2"/>
      <c r="LZ79" s="2"/>
      <c r="MA79" s="2"/>
      <c r="MB79" s="2"/>
      <c r="MC79" s="2"/>
      <c r="MD79" s="2"/>
      <c r="ME79" s="2"/>
      <c r="MF79" s="2"/>
      <c r="MG79" s="2"/>
      <c r="MH79" s="28"/>
      <c r="MI79" s="29"/>
      <c r="MJ79" s="146"/>
      <c r="MK79" s="146"/>
      <c r="ML79" s="146"/>
      <c r="MM79" s="146"/>
      <c r="MN79" s="146"/>
      <c r="MO79" s="146"/>
      <c r="MP79" s="146"/>
      <c r="MQ79" s="146"/>
      <c r="MR79" s="146"/>
      <c r="MS79" s="146"/>
      <c r="MT79" s="146"/>
      <c r="MU79" s="146"/>
      <c r="MV79" s="147"/>
      <c r="MW79" s="143" t="str">
        <f>データ!$B$10</f>
        <v>H27</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H28</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H29</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H30</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R01</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c r="A80" s="2"/>
      <c r="B80" s="26"/>
      <c r="C80" s="2"/>
      <c r="D80" s="2"/>
      <c r="E80" s="2"/>
      <c r="F80" s="2"/>
      <c r="G80" s="2"/>
      <c r="H80" s="2"/>
      <c r="I80" s="2"/>
      <c r="J80" s="28"/>
      <c r="K80" s="29"/>
      <c r="L80" s="149" t="s">
        <v>23</v>
      </c>
      <c r="M80" s="149"/>
      <c r="N80" s="149"/>
      <c r="O80" s="149"/>
      <c r="P80" s="149"/>
      <c r="Q80" s="149"/>
      <c r="R80" s="149"/>
      <c r="S80" s="149"/>
      <c r="T80" s="149"/>
      <c r="U80" s="149"/>
      <c r="V80" s="149"/>
      <c r="W80" s="149"/>
      <c r="X80" s="149"/>
      <c r="Y80" s="148">
        <f>データ!DD6</f>
        <v>61.37</v>
      </c>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f>データ!DE6</f>
        <v>63.01</v>
      </c>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f>データ!DF6</f>
        <v>42.16</v>
      </c>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f>データ!DG6</f>
        <v>42.9</v>
      </c>
      <c r="DC80" s="148"/>
      <c r="DD80" s="148"/>
      <c r="DE80" s="148"/>
      <c r="DF80" s="148"/>
      <c r="DG80" s="148"/>
      <c r="DH80" s="148"/>
      <c r="DI80" s="148"/>
      <c r="DJ80" s="148"/>
      <c r="DK80" s="148"/>
      <c r="DL80" s="148"/>
      <c r="DM80" s="148"/>
      <c r="DN80" s="148"/>
      <c r="DO80" s="148"/>
      <c r="DP80" s="148"/>
      <c r="DQ80" s="148"/>
      <c r="DR80" s="148"/>
      <c r="DS80" s="148"/>
      <c r="DT80" s="148"/>
      <c r="DU80" s="148"/>
      <c r="DV80" s="148"/>
      <c r="DW80" s="148"/>
      <c r="DX80" s="148"/>
      <c r="DY80" s="148"/>
      <c r="DZ80" s="148"/>
      <c r="EA80" s="148"/>
      <c r="EB80" s="148"/>
      <c r="EC80" s="148">
        <f>データ!DH6</f>
        <v>42.73</v>
      </c>
      <c r="ED80" s="148"/>
      <c r="EE80" s="148"/>
      <c r="EF80" s="148"/>
      <c r="EG80" s="148"/>
      <c r="EH80" s="148"/>
      <c r="EI80" s="148"/>
      <c r="EJ80" s="148"/>
      <c r="EK80" s="148"/>
      <c r="EL80" s="148"/>
      <c r="EM80" s="148"/>
      <c r="EN80" s="148"/>
      <c r="EO80" s="148"/>
      <c r="EP80" s="148"/>
      <c r="EQ80" s="148"/>
      <c r="ER80" s="148"/>
      <c r="ES80" s="148"/>
      <c r="ET80" s="148"/>
      <c r="EU80" s="148"/>
      <c r="EV80" s="148"/>
      <c r="EW80" s="148"/>
      <c r="EX80" s="148"/>
      <c r="EY80" s="148"/>
      <c r="EZ80" s="148"/>
      <c r="FA80" s="148"/>
      <c r="FB80" s="148"/>
      <c r="FC80" s="148"/>
      <c r="FD80" s="29"/>
      <c r="FE80" s="32"/>
      <c r="FF80" s="2"/>
      <c r="FG80" s="2"/>
      <c r="FH80" s="2"/>
      <c r="FI80" s="2"/>
      <c r="FJ80" s="2"/>
      <c r="FK80" s="2"/>
      <c r="FL80" s="2"/>
      <c r="FM80" s="2"/>
      <c r="FN80" s="2"/>
      <c r="FO80" s="2"/>
      <c r="FP80" s="2"/>
      <c r="FQ80" s="2"/>
      <c r="FR80" s="2"/>
      <c r="FS80" s="2"/>
      <c r="FT80" s="2"/>
      <c r="FU80" s="2"/>
      <c r="FV80" s="28"/>
      <c r="FW80" s="29"/>
      <c r="FX80" s="149" t="s">
        <v>23</v>
      </c>
      <c r="FY80" s="149"/>
      <c r="FZ80" s="149"/>
      <c r="GA80" s="149"/>
      <c r="GB80" s="149"/>
      <c r="GC80" s="149"/>
      <c r="GD80" s="149"/>
      <c r="GE80" s="149"/>
      <c r="GF80" s="149"/>
      <c r="GG80" s="149"/>
      <c r="GH80" s="149"/>
      <c r="GI80" s="149"/>
      <c r="GJ80" s="149"/>
      <c r="GK80" s="148">
        <f>データ!DO6</f>
        <v>73.709999999999994</v>
      </c>
      <c r="GL80" s="148"/>
      <c r="GM80" s="148"/>
      <c r="GN80" s="148"/>
      <c r="GO80" s="148"/>
      <c r="GP80" s="148"/>
      <c r="GQ80" s="148"/>
      <c r="GR80" s="148"/>
      <c r="GS80" s="148"/>
      <c r="GT80" s="148"/>
      <c r="GU80" s="148"/>
      <c r="GV80" s="148"/>
      <c r="GW80" s="148"/>
      <c r="GX80" s="148"/>
      <c r="GY80" s="148"/>
      <c r="GZ80" s="148"/>
      <c r="HA80" s="148"/>
      <c r="HB80" s="148"/>
      <c r="HC80" s="148"/>
      <c r="HD80" s="148"/>
      <c r="HE80" s="148"/>
      <c r="HF80" s="148"/>
      <c r="HG80" s="148"/>
      <c r="HH80" s="148"/>
      <c r="HI80" s="148"/>
      <c r="HJ80" s="148"/>
      <c r="HK80" s="148"/>
      <c r="HL80" s="148">
        <f>データ!DP6</f>
        <v>73.709999999999994</v>
      </c>
      <c r="HM80" s="148"/>
      <c r="HN80" s="148"/>
      <c r="HO80" s="148"/>
      <c r="HP80" s="148"/>
      <c r="HQ80" s="148"/>
      <c r="HR80" s="148"/>
      <c r="HS80" s="148"/>
      <c r="HT80" s="148"/>
      <c r="HU80" s="148"/>
      <c r="HV80" s="148"/>
      <c r="HW80" s="148"/>
      <c r="HX80" s="148"/>
      <c r="HY80" s="148"/>
      <c r="HZ80" s="148"/>
      <c r="IA80" s="148"/>
      <c r="IB80" s="148"/>
      <c r="IC80" s="148"/>
      <c r="ID80" s="148"/>
      <c r="IE80" s="148"/>
      <c r="IF80" s="148"/>
      <c r="IG80" s="148"/>
      <c r="IH80" s="148"/>
      <c r="II80" s="148"/>
      <c r="IJ80" s="148"/>
      <c r="IK80" s="148"/>
      <c r="IL80" s="148"/>
      <c r="IM80" s="148">
        <f>データ!DQ6</f>
        <v>75.83</v>
      </c>
      <c r="IN80" s="148"/>
      <c r="IO80" s="148"/>
      <c r="IP80" s="148"/>
      <c r="IQ80" s="148"/>
      <c r="IR80" s="148"/>
      <c r="IS80" s="148"/>
      <c r="IT80" s="148"/>
      <c r="IU80" s="148"/>
      <c r="IV80" s="148"/>
      <c r="IW80" s="148"/>
      <c r="IX80" s="148"/>
      <c r="IY80" s="148"/>
      <c r="IZ80" s="148"/>
      <c r="JA80" s="148"/>
      <c r="JB80" s="148"/>
      <c r="JC80" s="148"/>
      <c r="JD80" s="148"/>
      <c r="JE80" s="148"/>
      <c r="JF80" s="148"/>
      <c r="JG80" s="148"/>
      <c r="JH80" s="148"/>
      <c r="JI80" s="148"/>
      <c r="JJ80" s="148"/>
      <c r="JK80" s="148"/>
      <c r="JL80" s="148"/>
      <c r="JM80" s="148"/>
      <c r="JN80" s="148">
        <f>データ!DR6</f>
        <v>75.77</v>
      </c>
      <c r="JO80" s="148"/>
      <c r="JP80" s="148"/>
      <c r="JQ80" s="148"/>
      <c r="JR80" s="148"/>
      <c r="JS80" s="148"/>
      <c r="JT80" s="148"/>
      <c r="JU80" s="148"/>
      <c r="JV80" s="148"/>
      <c r="JW80" s="148"/>
      <c r="JX80" s="148"/>
      <c r="JY80" s="148"/>
      <c r="JZ80" s="148"/>
      <c r="KA80" s="148"/>
      <c r="KB80" s="148"/>
      <c r="KC80" s="148"/>
      <c r="KD80" s="148"/>
      <c r="KE80" s="148"/>
      <c r="KF80" s="148"/>
      <c r="KG80" s="148"/>
      <c r="KH80" s="148"/>
      <c r="KI80" s="148"/>
      <c r="KJ80" s="148"/>
      <c r="KK80" s="148"/>
      <c r="KL80" s="148"/>
      <c r="KM80" s="148"/>
      <c r="KN80" s="148"/>
      <c r="KO80" s="148">
        <f>データ!DS6</f>
        <v>75.77</v>
      </c>
      <c r="KP80" s="148"/>
      <c r="KQ80" s="148"/>
      <c r="KR80" s="148"/>
      <c r="KS80" s="148"/>
      <c r="KT80" s="148"/>
      <c r="KU80" s="148"/>
      <c r="KV80" s="148"/>
      <c r="KW80" s="148"/>
      <c r="KX80" s="148"/>
      <c r="KY80" s="148"/>
      <c r="KZ80" s="148"/>
      <c r="LA80" s="148"/>
      <c r="LB80" s="148"/>
      <c r="LC80" s="148"/>
      <c r="LD80" s="148"/>
      <c r="LE80" s="148"/>
      <c r="LF80" s="148"/>
      <c r="LG80" s="148"/>
      <c r="LH80" s="148"/>
      <c r="LI80" s="148"/>
      <c r="LJ80" s="148"/>
      <c r="LK80" s="148"/>
      <c r="LL80" s="148"/>
      <c r="LM80" s="148"/>
      <c r="LN80" s="148"/>
      <c r="LO80" s="148"/>
      <c r="LP80" s="29"/>
      <c r="LQ80" s="32"/>
      <c r="LR80" s="2"/>
      <c r="LS80" s="2"/>
      <c r="LT80" s="2"/>
      <c r="LU80" s="2"/>
      <c r="LV80" s="2"/>
      <c r="LW80" s="2"/>
      <c r="LX80" s="2"/>
      <c r="LY80" s="2"/>
      <c r="LZ80" s="2"/>
      <c r="MA80" s="2"/>
      <c r="MB80" s="2"/>
      <c r="MC80" s="2"/>
      <c r="MD80" s="2"/>
      <c r="ME80" s="2"/>
      <c r="MF80" s="2"/>
      <c r="MG80" s="2"/>
      <c r="MH80" s="28"/>
      <c r="MI80" s="29"/>
      <c r="MJ80" s="149" t="s">
        <v>23</v>
      </c>
      <c r="MK80" s="149"/>
      <c r="ML80" s="149"/>
      <c r="MM80" s="149"/>
      <c r="MN80" s="149"/>
      <c r="MO80" s="149"/>
      <c r="MP80" s="149"/>
      <c r="MQ80" s="149"/>
      <c r="MR80" s="149"/>
      <c r="MS80" s="149"/>
      <c r="MT80" s="149"/>
      <c r="MU80" s="149"/>
      <c r="MV80" s="149"/>
      <c r="MW80" s="148">
        <f>データ!DZ6</f>
        <v>0</v>
      </c>
      <c r="MX80" s="148"/>
      <c r="MY80" s="148"/>
      <c r="MZ80" s="148"/>
      <c r="NA80" s="148"/>
      <c r="NB80" s="148"/>
      <c r="NC80" s="148"/>
      <c r="ND80" s="148"/>
      <c r="NE80" s="148"/>
      <c r="NF80" s="148"/>
      <c r="NG80" s="148"/>
      <c r="NH80" s="148"/>
      <c r="NI80" s="148"/>
      <c r="NJ80" s="148"/>
      <c r="NK80" s="148"/>
      <c r="NL80" s="148"/>
      <c r="NM80" s="148"/>
      <c r="NN80" s="148"/>
      <c r="NO80" s="148"/>
      <c r="NP80" s="148"/>
      <c r="NQ80" s="148"/>
      <c r="NR80" s="148"/>
      <c r="NS80" s="148"/>
      <c r="NT80" s="148"/>
      <c r="NU80" s="148"/>
      <c r="NV80" s="148"/>
      <c r="NW80" s="148"/>
      <c r="NX80" s="148">
        <f>データ!EA6</f>
        <v>0</v>
      </c>
      <c r="NY80" s="148"/>
      <c r="NZ80" s="148"/>
      <c r="OA80" s="148"/>
      <c r="OB80" s="148"/>
      <c r="OC80" s="148"/>
      <c r="OD80" s="148"/>
      <c r="OE80" s="148"/>
      <c r="OF80" s="148"/>
      <c r="OG80" s="148"/>
      <c r="OH80" s="148"/>
      <c r="OI80" s="148"/>
      <c r="OJ80" s="148"/>
      <c r="OK80" s="148"/>
      <c r="OL80" s="148"/>
      <c r="OM80" s="148"/>
      <c r="ON80" s="148"/>
      <c r="OO80" s="148"/>
      <c r="OP80" s="148"/>
      <c r="OQ80" s="148"/>
      <c r="OR80" s="148"/>
      <c r="OS80" s="148"/>
      <c r="OT80" s="148"/>
      <c r="OU80" s="148"/>
      <c r="OV80" s="148"/>
      <c r="OW80" s="148"/>
      <c r="OX80" s="148"/>
      <c r="OY80" s="148">
        <f>データ!EB6</f>
        <v>8.7200000000000006</v>
      </c>
      <c r="OZ80" s="148"/>
      <c r="PA80" s="148"/>
      <c r="PB80" s="148"/>
      <c r="PC80" s="148"/>
      <c r="PD80" s="148"/>
      <c r="PE80" s="148"/>
      <c r="PF80" s="148"/>
      <c r="PG80" s="148"/>
      <c r="PH80" s="148"/>
      <c r="PI80" s="148"/>
      <c r="PJ80" s="148"/>
      <c r="PK80" s="148"/>
      <c r="PL80" s="148"/>
      <c r="PM80" s="148"/>
      <c r="PN80" s="148"/>
      <c r="PO80" s="148"/>
      <c r="PP80" s="148"/>
      <c r="PQ80" s="148"/>
      <c r="PR80" s="148"/>
      <c r="PS80" s="148"/>
      <c r="PT80" s="148"/>
      <c r="PU80" s="148"/>
      <c r="PV80" s="148"/>
      <c r="PW80" s="148"/>
      <c r="PX80" s="148"/>
      <c r="PY80" s="148"/>
      <c r="PZ80" s="148">
        <f>データ!EC6</f>
        <v>0.08</v>
      </c>
      <c r="QA80" s="148"/>
      <c r="QB80" s="148"/>
      <c r="QC80" s="148"/>
      <c r="QD80" s="148"/>
      <c r="QE80" s="148"/>
      <c r="QF80" s="148"/>
      <c r="QG80" s="148"/>
      <c r="QH80" s="148"/>
      <c r="QI80" s="148"/>
      <c r="QJ80" s="148"/>
      <c r="QK80" s="148"/>
      <c r="QL80" s="148"/>
      <c r="QM80" s="148"/>
      <c r="QN80" s="148"/>
      <c r="QO80" s="148"/>
      <c r="QP80" s="148"/>
      <c r="QQ80" s="148"/>
      <c r="QR80" s="148"/>
      <c r="QS80" s="148"/>
      <c r="QT80" s="148"/>
      <c r="QU80" s="148"/>
      <c r="QV80" s="148"/>
      <c r="QW80" s="148"/>
      <c r="QX80" s="148"/>
      <c r="QY80" s="148"/>
      <c r="QZ80" s="148"/>
      <c r="RA80" s="148">
        <f>データ!ED6</f>
        <v>0</v>
      </c>
      <c r="RB80" s="148"/>
      <c r="RC80" s="148"/>
      <c r="RD80" s="148"/>
      <c r="RE80" s="148"/>
      <c r="RF80" s="148"/>
      <c r="RG80" s="148"/>
      <c r="RH80" s="148"/>
      <c r="RI80" s="148"/>
      <c r="RJ80" s="148"/>
      <c r="RK80" s="148"/>
      <c r="RL80" s="148"/>
      <c r="RM80" s="148"/>
      <c r="RN80" s="148"/>
      <c r="RO80" s="148"/>
      <c r="RP80" s="148"/>
      <c r="RQ80" s="148"/>
      <c r="RR80" s="148"/>
      <c r="RS80" s="148"/>
      <c r="RT80" s="148"/>
      <c r="RU80" s="148"/>
      <c r="RV80" s="148"/>
      <c r="RW80" s="148"/>
      <c r="RX80" s="148"/>
      <c r="RY80" s="148"/>
      <c r="RZ80" s="148"/>
      <c r="SA80" s="148"/>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c r="A81" s="2"/>
      <c r="B81" s="26"/>
      <c r="C81" s="2"/>
      <c r="D81" s="2"/>
      <c r="E81" s="2"/>
      <c r="F81" s="2"/>
      <c r="G81" s="2"/>
      <c r="H81" s="2"/>
      <c r="I81" s="2"/>
      <c r="J81" s="28"/>
      <c r="K81" s="29"/>
      <c r="L81" s="149" t="s">
        <v>24</v>
      </c>
      <c r="M81" s="149"/>
      <c r="N81" s="149"/>
      <c r="O81" s="149"/>
      <c r="P81" s="149"/>
      <c r="Q81" s="149"/>
      <c r="R81" s="149"/>
      <c r="S81" s="149"/>
      <c r="T81" s="149"/>
      <c r="U81" s="149"/>
      <c r="V81" s="149"/>
      <c r="W81" s="149"/>
      <c r="X81" s="149"/>
      <c r="Y81" s="148">
        <f>データ!DI6</f>
        <v>54.49</v>
      </c>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f>データ!DJ6</f>
        <v>55.39</v>
      </c>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f>データ!DK6</f>
        <v>55.25</v>
      </c>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f>データ!DL6</f>
        <v>57.11</v>
      </c>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C81" s="148">
        <f>データ!DM6</f>
        <v>57.57</v>
      </c>
      <c r="ED81" s="148"/>
      <c r="EE81" s="148"/>
      <c r="EF81" s="148"/>
      <c r="EG81" s="148"/>
      <c r="EH81" s="148"/>
      <c r="EI81" s="148"/>
      <c r="EJ81" s="148"/>
      <c r="EK81" s="148"/>
      <c r="EL81" s="148"/>
      <c r="EM81" s="148"/>
      <c r="EN81" s="148"/>
      <c r="EO81" s="148"/>
      <c r="EP81" s="148"/>
      <c r="EQ81" s="148"/>
      <c r="ER81" s="148"/>
      <c r="ES81" s="148"/>
      <c r="ET81" s="148"/>
      <c r="EU81" s="148"/>
      <c r="EV81" s="148"/>
      <c r="EW81" s="148"/>
      <c r="EX81" s="148"/>
      <c r="EY81" s="148"/>
      <c r="EZ81" s="148"/>
      <c r="FA81" s="148"/>
      <c r="FB81" s="148"/>
      <c r="FC81" s="148"/>
      <c r="FD81" s="29"/>
      <c r="FE81" s="32"/>
      <c r="FF81" s="2"/>
      <c r="FG81" s="2"/>
      <c r="FH81" s="2"/>
      <c r="FI81" s="2"/>
      <c r="FJ81" s="2"/>
      <c r="FK81" s="2"/>
      <c r="FL81" s="2"/>
      <c r="FM81" s="2"/>
      <c r="FN81" s="2"/>
      <c r="FO81" s="2"/>
      <c r="FP81" s="2"/>
      <c r="FQ81" s="2"/>
      <c r="FR81" s="2"/>
      <c r="FS81" s="2"/>
      <c r="FT81" s="2"/>
      <c r="FU81" s="2"/>
      <c r="FV81" s="28"/>
      <c r="FW81" s="29"/>
      <c r="FX81" s="149" t="s">
        <v>24</v>
      </c>
      <c r="FY81" s="149"/>
      <c r="FZ81" s="149"/>
      <c r="GA81" s="149"/>
      <c r="GB81" s="149"/>
      <c r="GC81" s="149"/>
      <c r="GD81" s="149"/>
      <c r="GE81" s="149"/>
      <c r="GF81" s="149"/>
      <c r="GG81" s="149"/>
      <c r="GH81" s="149"/>
      <c r="GI81" s="149"/>
      <c r="GJ81" s="149"/>
      <c r="GK81" s="148">
        <f>データ!DT6</f>
        <v>42</v>
      </c>
      <c r="GL81" s="148"/>
      <c r="GM81" s="148"/>
      <c r="GN81" s="148"/>
      <c r="GO81" s="148"/>
      <c r="GP81" s="148"/>
      <c r="GQ81" s="148"/>
      <c r="GR81" s="148"/>
      <c r="GS81" s="148"/>
      <c r="GT81" s="148"/>
      <c r="GU81" s="148"/>
      <c r="GV81" s="148"/>
      <c r="GW81" s="148"/>
      <c r="GX81" s="148"/>
      <c r="GY81" s="148"/>
      <c r="GZ81" s="148"/>
      <c r="HA81" s="148"/>
      <c r="HB81" s="148"/>
      <c r="HC81" s="148"/>
      <c r="HD81" s="148"/>
      <c r="HE81" s="148"/>
      <c r="HF81" s="148"/>
      <c r="HG81" s="148"/>
      <c r="HH81" s="148"/>
      <c r="HI81" s="148"/>
      <c r="HJ81" s="148"/>
      <c r="HK81" s="148"/>
      <c r="HL81" s="148">
        <f>データ!DU6</f>
        <v>43.33</v>
      </c>
      <c r="HM81" s="148"/>
      <c r="HN81" s="148"/>
      <c r="HO81" s="148"/>
      <c r="HP81" s="148"/>
      <c r="HQ81" s="148"/>
      <c r="HR81" s="148"/>
      <c r="HS81" s="148"/>
      <c r="HT81" s="148"/>
      <c r="HU81" s="148"/>
      <c r="HV81" s="148"/>
      <c r="HW81" s="148"/>
      <c r="HX81" s="148"/>
      <c r="HY81" s="148"/>
      <c r="HZ81" s="148"/>
      <c r="IA81" s="148"/>
      <c r="IB81" s="148"/>
      <c r="IC81" s="148"/>
      <c r="ID81" s="148"/>
      <c r="IE81" s="148"/>
      <c r="IF81" s="148"/>
      <c r="IG81" s="148"/>
      <c r="IH81" s="148"/>
      <c r="II81" s="148"/>
      <c r="IJ81" s="148"/>
      <c r="IK81" s="148"/>
      <c r="IL81" s="148"/>
      <c r="IM81" s="148">
        <f>データ!DV6</f>
        <v>44.05</v>
      </c>
      <c r="IN81" s="148"/>
      <c r="IO81" s="148"/>
      <c r="IP81" s="148"/>
      <c r="IQ81" s="148"/>
      <c r="IR81" s="148"/>
      <c r="IS81" s="148"/>
      <c r="IT81" s="148"/>
      <c r="IU81" s="148"/>
      <c r="IV81" s="148"/>
      <c r="IW81" s="148"/>
      <c r="IX81" s="148"/>
      <c r="IY81" s="148"/>
      <c r="IZ81" s="148"/>
      <c r="JA81" s="148"/>
      <c r="JB81" s="148"/>
      <c r="JC81" s="148"/>
      <c r="JD81" s="148"/>
      <c r="JE81" s="148"/>
      <c r="JF81" s="148"/>
      <c r="JG81" s="148"/>
      <c r="JH81" s="148"/>
      <c r="JI81" s="148"/>
      <c r="JJ81" s="148"/>
      <c r="JK81" s="148"/>
      <c r="JL81" s="148"/>
      <c r="JM81" s="148"/>
      <c r="JN81" s="148">
        <f>データ!DW6</f>
        <v>51.87</v>
      </c>
      <c r="JO81" s="148"/>
      <c r="JP81" s="148"/>
      <c r="JQ81" s="148"/>
      <c r="JR81" s="148"/>
      <c r="JS81" s="148"/>
      <c r="JT81" s="148"/>
      <c r="JU81" s="148"/>
      <c r="JV81" s="148"/>
      <c r="JW81" s="148"/>
      <c r="JX81" s="148"/>
      <c r="JY81" s="148"/>
      <c r="JZ81" s="148"/>
      <c r="KA81" s="148"/>
      <c r="KB81" s="148"/>
      <c r="KC81" s="148"/>
      <c r="KD81" s="148"/>
      <c r="KE81" s="148"/>
      <c r="KF81" s="148"/>
      <c r="KG81" s="148"/>
      <c r="KH81" s="148"/>
      <c r="KI81" s="148"/>
      <c r="KJ81" s="148"/>
      <c r="KK81" s="148"/>
      <c r="KL81" s="148"/>
      <c r="KM81" s="148"/>
      <c r="KN81" s="148"/>
      <c r="KO81" s="148">
        <f>データ!DX6</f>
        <v>52.33</v>
      </c>
      <c r="KP81" s="148"/>
      <c r="KQ81" s="148"/>
      <c r="KR81" s="148"/>
      <c r="KS81" s="148"/>
      <c r="KT81" s="148"/>
      <c r="KU81" s="148"/>
      <c r="KV81" s="148"/>
      <c r="KW81" s="148"/>
      <c r="KX81" s="148"/>
      <c r="KY81" s="148"/>
      <c r="KZ81" s="148"/>
      <c r="LA81" s="148"/>
      <c r="LB81" s="148"/>
      <c r="LC81" s="148"/>
      <c r="LD81" s="148"/>
      <c r="LE81" s="148"/>
      <c r="LF81" s="148"/>
      <c r="LG81" s="148"/>
      <c r="LH81" s="148"/>
      <c r="LI81" s="148"/>
      <c r="LJ81" s="148"/>
      <c r="LK81" s="148"/>
      <c r="LL81" s="148"/>
      <c r="LM81" s="148"/>
      <c r="LN81" s="148"/>
      <c r="LO81" s="148"/>
      <c r="LP81" s="29"/>
      <c r="LQ81" s="32"/>
      <c r="LR81" s="2"/>
      <c r="LS81" s="2"/>
      <c r="LT81" s="2"/>
      <c r="LU81" s="2"/>
      <c r="LV81" s="2"/>
      <c r="LW81" s="2"/>
      <c r="LX81" s="2"/>
      <c r="LY81" s="2"/>
      <c r="LZ81" s="2"/>
      <c r="MA81" s="2"/>
      <c r="MB81" s="2"/>
      <c r="MC81" s="2"/>
      <c r="MD81" s="2"/>
      <c r="ME81" s="2"/>
      <c r="MF81" s="2"/>
      <c r="MG81" s="2"/>
      <c r="MH81" s="28"/>
      <c r="MI81" s="29"/>
      <c r="MJ81" s="149" t="s">
        <v>24</v>
      </c>
      <c r="MK81" s="149"/>
      <c r="ML81" s="149"/>
      <c r="MM81" s="149"/>
      <c r="MN81" s="149"/>
      <c r="MO81" s="149"/>
      <c r="MP81" s="149"/>
      <c r="MQ81" s="149"/>
      <c r="MR81" s="149"/>
      <c r="MS81" s="149"/>
      <c r="MT81" s="149"/>
      <c r="MU81" s="149"/>
      <c r="MV81" s="149"/>
      <c r="MW81" s="148">
        <f>データ!EE6</f>
        <v>0.48</v>
      </c>
      <c r="MX81" s="148"/>
      <c r="MY81" s="148"/>
      <c r="MZ81" s="148"/>
      <c r="NA81" s="148"/>
      <c r="NB81" s="148"/>
      <c r="NC81" s="148"/>
      <c r="ND81" s="148"/>
      <c r="NE81" s="148"/>
      <c r="NF81" s="148"/>
      <c r="NG81" s="148"/>
      <c r="NH81" s="148"/>
      <c r="NI81" s="148"/>
      <c r="NJ81" s="148"/>
      <c r="NK81" s="148"/>
      <c r="NL81" s="148"/>
      <c r="NM81" s="148"/>
      <c r="NN81" s="148"/>
      <c r="NO81" s="148"/>
      <c r="NP81" s="148"/>
      <c r="NQ81" s="148"/>
      <c r="NR81" s="148"/>
      <c r="NS81" s="148"/>
      <c r="NT81" s="148"/>
      <c r="NU81" s="148"/>
      <c r="NV81" s="148"/>
      <c r="NW81" s="148"/>
      <c r="NX81" s="148">
        <f>データ!EF6</f>
        <v>0.52</v>
      </c>
      <c r="NY81" s="148"/>
      <c r="NZ81" s="148"/>
      <c r="OA81" s="148"/>
      <c r="OB81" s="148"/>
      <c r="OC81" s="148"/>
      <c r="OD81" s="148"/>
      <c r="OE81" s="148"/>
      <c r="OF81" s="148"/>
      <c r="OG81" s="148"/>
      <c r="OH81" s="148"/>
      <c r="OI81" s="148"/>
      <c r="OJ81" s="148"/>
      <c r="OK81" s="148"/>
      <c r="OL81" s="148"/>
      <c r="OM81" s="148"/>
      <c r="ON81" s="148"/>
      <c r="OO81" s="148"/>
      <c r="OP81" s="148"/>
      <c r="OQ81" s="148"/>
      <c r="OR81" s="148"/>
      <c r="OS81" s="148"/>
      <c r="OT81" s="148"/>
      <c r="OU81" s="148"/>
      <c r="OV81" s="148"/>
      <c r="OW81" s="148"/>
      <c r="OX81" s="148"/>
      <c r="OY81" s="148">
        <f>データ!EG6</f>
        <v>1.3</v>
      </c>
      <c r="OZ81" s="148"/>
      <c r="PA81" s="148"/>
      <c r="PB81" s="148"/>
      <c r="PC81" s="148"/>
      <c r="PD81" s="148"/>
      <c r="PE81" s="148"/>
      <c r="PF81" s="148"/>
      <c r="PG81" s="148"/>
      <c r="PH81" s="148"/>
      <c r="PI81" s="148"/>
      <c r="PJ81" s="148"/>
      <c r="PK81" s="148"/>
      <c r="PL81" s="148"/>
      <c r="PM81" s="148"/>
      <c r="PN81" s="148"/>
      <c r="PO81" s="148"/>
      <c r="PP81" s="148"/>
      <c r="PQ81" s="148"/>
      <c r="PR81" s="148"/>
      <c r="PS81" s="148"/>
      <c r="PT81" s="148"/>
      <c r="PU81" s="148"/>
      <c r="PV81" s="148"/>
      <c r="PW81" s="148"/>
      <c r="PX81" s="148"/>
      <c r="PY81" s="148"/>
      <c r="PZ81" s="148">
        <f>データ!EH6</f>
        <v>0.28000000000000003</v>
      </c>
      <c r="QA81" s="148"/>
      <c r="QB81" s="148"/>
      <c r="QC81" s="148"/>
      <c r="QD81" s="148"/>
      <c r="QE81" s="148"/>
      <c r="QF81" s="148"/>
      <c r="QG81" s="148"/>
      <c r="QH81" s="148"/>
      <c r="QI81" s="148"/>
      <c r="QJ81" s="148"/>
      <c r="QK81" s="148"/>
      <c r="QL81" s="148"/>
      <c r="QM81" s="148"/>
      <c r="QN81" s="148"/>
      <c r="QO81" s="148"/>
      <c r="QP81" s="148"/>
      <c r="QQ81" s="148"/>
      <c r="QR81" s="148"/>
      <c r="QS81" s="148"/>
      <c r="QT81" s="148"/>
      <c r="QU81" s="148"/>
      <c r="QV81" s="148"/>
      <c r="QW81" s="148"/>
      <c r="QX81" s="148"/>
      <c r="QY81" s="148"/>
      <c r="QZ81" s="148"/>
      <c r="RA81" s="148">
        <f>データ!EI6</f>
        <v>0.77</v>
      </c>
      <c r="RB81" s="148"/>
      <c r="RC81" s="148"/>
      <c r="RD81" s="148"/>
      <c r="RE81" s="148"/>
      <c r="RF81" s="148"/>
      <c r="RG81" s="148"/>
      <c r="RH81" s="148"/>
      <c r="RI81" s="148"/>
      <c r="RJ81" s="148"/>
      <c r="RK81" s="148"/>
      <c r="RL81" s="148"/>
      <c r="RM81" s="148"/>
      <c r="RN81" s="148"/>
      <c r="RO81" s="148"/>
      <c r="RP81" s="148"/>
      <c r="RQ81" s="148"/>
      <c r="RR81" s="148"/>
      <c r="RS81" s="148"/>
      <c r="RT81" s="148"/>
      <c r="RU81" s="148"/>
      <c r="RV81" s="148"/>
      <c r="RW81" s="148"/>
      <c r="RX81" s="148"/>
      <c r="RY81" s="148"/>
      <c r="RZ81" s="148"/>
      <c r="SA81" s="148"/>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150" t="str">
        <f>データ!AD6</f>
        <v>【119.03】</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【25.49】</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【420.52】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【238.81】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【115.00】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【18.60】</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【55.21】</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【77.39】</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【59.23】</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【47.77】</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【0.34】</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jkJoQkK4Dz3cDG9c0k5WBc6T3lSSukiTAOR/B33ybY5iM/8aQ4RCicTjRUhS0l0HmnizZwnL8k5bES6+R+F+ew==" saltValue="hzchbIu2GK6ZAwBjOX6Tag=="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c r="A6" s="45" t="s">
        <v>86</v>
      </c>
      <c r="B6" s="50"/>
      <c r="C6" s="50"/>
      <c r="D6" s="50"/>
      <c r="E6" s="50"/>
      <c r="F6" s="50"/>
      <c r="G6" s="50"/>
      <c r="H6" s="50"/>
      <c r="I6" s="50"/>
      <c r="J6" s="50"/>
      <c r="K6" s="50"/>
      <c r="L6" s="50"/>
      <c r="M6" s="50"/>
      <c r="N6" s="50"/>
      <c r="O6" s="50"/>
      <c r="P6" s="50"/>
      <c r="Q6" s="51"/>
      <c r="R6" s="50"/>
      <c r="S6" s="50"/>
      <c r="T6" s="52">
        <f t="shared" ref="T6:CE6" si="3">T7</f>
        <v>130.87</v>
      </c>
      <c r="U6" s="52">
        <f>U7</f>
        <v>115.97</v>
      </c>
      <c r="V6" s="52">
        <f>V7</f>
        <v>138.71</v>
      </c>
      <c r="W6" s="52">
        <f>W7</f>
        <v>98.61</v>
      </c>
      <c r="X6" s="52">
        <f t="shared" si="3"/>
        <v>107.91</v>
      </c>
      <c r="Y6" s="52">
        <f t="shared" si="3"/>
        <v>119.31</v>
      </c>
      <c r="Z6" s="52">
        <f t="shared" si="3"/>
        <v>116.37</v>
      </c>
      <c r="AA6" s="52">
        <f t="shared" si="3"/>
        <v>117.28</v>
      </c>
      <c r="AB6" s="52">
        <f t="shared" si="3"/>
        <v>116.96</v>
      </c>
      <c r="AC6" s="52">
        <f t="shared" si="3"/>
        <v>117.47</v>
      </c>
      <c r="AD6" s="50" t="str">
        <f>IF(AD7="-","【-】","【"&amp;SUBSTITUTE(TEXT(AD7,"#,##0.00"),"-","△")&amp;"】")</f>
        <v>【119.03】</v>
      </c>
      <c r="AE6" s="52">
        <f t="shared" si="3"/>
        <v>0</v>
      </c>
      <c r="AF6" s="52">
        <f>AF7</f>
        <v>0</v>
      </c>
      <c r="AG6" s="52">
        <f>AG7</f>
        <v>0</v>
      </c>
      <c r="AH6" s="52">
        <f>AH7</f>
        <v>0</v>
      </c>
      <c r="AI6" s="52">
        <f t="shared" si="3"/>
        <v>0</v>
      </c>
      <c r="AJ6" s="52">
        <f t="shared" si="3"/>
        <v>50.52</v>
      </c>
      <c r="AK6" s="52">
        <f t="shared" si="3"/>
        <v>52.25</v>
      </c>
      <c r="AL6" s="52">
        <f t="shared" si="3"/>
        <v>53.3</v>
      </c>
      <c r="AM6" s="52">
        <f t="shared" si="3"/>
        <v>50.25</v>
      </c>
      <c r="AN6" s="52">
        <f t="shared" si="3"/>
        <v>51.91</v>
      </c>
      <c r="AO6" s="50" t="str">
        <f>IF(AO7="-","【-】","【"&amp;SUBSTITUTE(TEXT(AO7,"#,##0.00"),"-","△")&amp;"】")</f>
        <v>【25.49】</v>
      </c>
      <c r="AP6" s="52">
        <f t="shared" si="3"/>
        <v>662.05</v>
      </c>
      <c r="AQ6" s="52">
        <f>AQ7</f>
        <v>206.74</v>
      </c>
      <c r="AR6" s="52">
        <f>AR7</f>
        <v>533.53</v>
      </c>
      <c r="AS6" s="52">
        <f>AS7</f>
        <v>351.67</v>
      </c>
      <c r="AT6" s="52">
        <f t="shared" si="3"/>
        <v>411.9</v>
      </c>
      <c r="AU6" s="52">
        <f t="shared" si="3"/>
        <v>605.5</v>
      </c>
      <c r="AV6" s="52">
        <f t="shared" si="3"/>
        <v>551.42999999999995</v>
      </c>
      <c r="AW6" s="52">
        <f t="shared" si="3"/>
        <v>687.99</v>
      </c>
      <c r="AX6" s="52">
        <f t="shared" si="3"/>
        <v>655.75</v>
      </c>
      <c r="AY6" s="52">
        <f t="shared" si="3"/>
        <v>578.19000000000005</v>
      </c>
      <c r="AZ6" s="50" t="str">
        <f>IF(AZ7="-","【-】","【"&amp;SUBSTITUTE(TEXT(AZ7,"#,##0.00"),"-","△")&amp;"】")</f>
        <v>【420.52】</v>
      </c>
      <c r="BA6" s="52">
        <f t="shared" si="3"/>
        <v>188.15</v>
      </c>
      <c r="BB6" s="52">
        <f>BB7</f>
        <v>217.35</v>
      </c>
      <c r="BC6" s="52">
        <f>BC7</f>
        <v>247.62</v>
      </c>
      <c r="BD6" s="52">
        <f>BD7</f>
        <v>259.97000000000003</v>
      </c>
      <c r="BE6" s="52">
        <f t="shared" si="3"/>
        <v>248.65</v>
      </c>
      <c r="BF6" s="52">
        <f t="shared" si="3"/>
        <v>222.22</v>
      </c>
      <c r="BG6" s="52">
        <f t="shared" si="3"/>
        <v>216.41</v>
      </c>
      <c r="BH6" s="52">
        <f t="shared" si="3"/>
        <v>208.47</v>
      </c>
      <c r="BI6" s="52">
        <f t="shared" si="3"/>
        <v>193.85</v>
      </c>
      <c r="BJ6" s="52">
        <f t="shared" si="3"/>
        <v>204.31</v>
      </c>
      <c r="BK6" s="50" t="str">
        <f>IF(BK7="-","【-】","【"&amp;SUBSTITUTE(TEXT(BK7,"#,##0.00"),"-","△")&amp;"】")</f>
        <v>【238.81】</v>
      </c>
      <c r="BL6" s="52">
        <f t="shared" si="3"/>
        <v>128.93</v>
      </c>
      <c r="BM6" s="52">
        <f>BM7</f>
        <v>115.51</v>
      </c>
      <c r="BN6" s="52">
        <f>BN7</f>
        <v>137.97999999999999</v>
      </c>
      <c r="BO6" s="52">
        <f>BO7</f>
        <v>98.07</v>
      </c>
      <c r="BP6" s="52">
        <f t="shared" si="3"/>
        <v>110.61</v>
      </c>
      <c r="BQ6" s="52">
        <f t="shared" si="3"/>
        <v>109.19</v>
      </c>
      <c r="BR6" s="52">
        <f t="shared" si="3"/>
        <v>105.24</v>
      </c>
      <c r="BS6" s="52">
        <f t="shared" si="3"/>
        <v>105.71</v>
      </c>
      <c r="BT6" s="52">
        <f t="shared" si="3"/>
        <v>105.06</v>
      </c>
      <c r="BU6" s="52">
        <f t="shared" si="3"/>
        <v>106.98</v>
      </c>
      <c r="BV6" s="50" t="str">
        <f>IF(BV7="-","【-】","【"&amp;SUBSTITUTE(TEXT(BV7,"#,##0.00"),"-","△")&amp;"】")</f>
        <v>【115.00】</v>
      </c>
      <c r="BW6" s="52">
        <f t="shared" si="3"/>
        <v>10.71</v>
      </c>
      <c r="BX6" s="52">
        <f>BX7</f>
        <v>11.95</v>
      </c>
      <c r="BY6" s="52">
        <f>BY7</f>
        <v>9.9700000000000006</v>
      </c>
      <c r="BZ6" s="52">
        <f>BZ7</f>
        <v>14.42</v>
      </c>
      <c r="CA6" s="52">
        <f t="shared" si="3"/>
        <v>12.32</v>
      </c>
      <c r="CB6" s="52">
        <f t="shared" si="3"/>
        <v>25.13</v>
      </c>
      <c r="CC6" s="52">
        <f t="shared" si="3"/>
        <v>26.03</v>
      </c>
      <c r="CD6" s="52">
        <f t="shared" si="3"/>
        <v>25.98</v>
      </c>
      <c r="CE6" s="52">
        <f t="shared" si="3"/>
        <v>26.84</v>
      </c>
      <c r="CF6" s="52">
        <f t="shared" ref="CF6" si="4">CF7</f>
        <v>26.08</v>
      </c>
      <c r="CG6" s="50" t="str">
        <f>IF(CG7="-","【-】","【"&amp;SUBSTITUTE(TEXT(CG7,"#,##0.00"),"-","△")&amp;"】")</f>
        <v>【18.60】</v>
      </c>
      <c r="CH6" s="52">
        <f t="shared" ref="CH6:CQ6" si="5">CH7</f>
        <v>81.47</v>
      </c>
      <c r="CI6" s="52">
        <f>CI7</f>
        <v>80.05</v>
      </c>
      <c r="CJ6" s="52">
        <f>CJ7</f>
        <v>82.33</v>
      </c>
      <c r="CK6" s="52">
        <f>CK7</f>
        <v>71.87</v>
      </c>
      <c r="CL6" s="52">
        <f t="shared" si="5"/>
        <v>78.06</v>
      </c>
      <c r="CM6" s="52">
        <f t="shared" si="5"/>
        <v>40.97</v>
      </c>
      <c r="CN6" s="52">
        <f t="shared" si="5"/>
        <v>40.69</v>
      </c>
      <c r="CO6" s="52">
        <f t="shared" si="5"/>
        <v>40.67</v>
      </c>
      <c r="CP6" s="52">
        <f t="shared" si="5"/>
        <v>40.89</v>
      </c>
      <c r="CQ6" s="52">
        <f t="shared" si="5"/>
        <v>41.59</v>
      </c>
      <c r="CR6" s="50" t="str">
        <f>IF(CR7="-","【-】","【"&amp;SUBSTITUTE(TEXT(CR7,"#,##0.00"),"-","△")&amp;"】")</f>
        <v>【55.21】</v>
      </c>
      <c r="CS6" s="52">
        <f t="shared" ref="CS6:DB6" si="6">CS7</f>
        <v>85.92</v>
      </c>
      <c r="CT6" s="52">
        <f>CT7</f>
        <v>85.92</v>
      </c>
      <c r="CU6" s="52">
        <f>CU7</f>
        <v>86.69</v>
      </c>
      <c r="CV6" s="52">
        <f>CV7</f>
        <v>86.69</v>
      </c>
      <c r="CW6" s="52">
        <f t="shared" si="6"/>
        <v>86.69</v>
      </c>
      <c r="CX6" s="52">
        <f t="shared" si="6"/>
        <v>63.26</v>
      </c>
      <c r="CY6" s="52">
        <f t="shared" si="6"/>
        <v>62.7</v>
      </c>
      <c r="CZ6" s="52">
        <f t="shared" si="6"/>
        <v>62.59</v>
      </c>
      <c r="DA6" s="52">
        <f t="shared" si="6"/>
        <v>61.76</v>
      </c>
      <c r="DB6" s="52">
        <f t="shared" si="6"/>
        <v>62.75</v>
      </c>
      <c r="DC6" s="50" t="str">
        <f>IF(DC7="-","【-】","【"&amp;SUBSTITUTE(TEXT(DC7,"#,##0.00"),"-","△")&amp;"】")</f>
        <v>【77.39】</v>
      </c>
      <c r="DD6" s="52">
        <f t="shared" ref="DD6:DM6" si="7">DD7</f>
        <v>61.37</v>
      </c>
      <c r="DE6" s="52">
        <f>DE7</f>
        <v>63.01</v>
      </c>
      <c r="DF6" s="52">
        <f>DF7</f>
        <v>42.16</v>
      </c>
      <c r="DG6" s="52">
        <f>DG7</f>
        <v>42.9</v>
      </c>
      <c r="DH6" s="52">
        <f t="shared" si="7"/>
        <v>42.73</v>
      </c>
      <c r="DI6" s="52">
        <f t="shared" si="7"/>
        <v>54.49</v>
      </c>
      <c r="DJ6" s="52">
        <f t="shared" si="7"/>
        <v>55.39</v>
      </c>
      <c r="DK6" s="52">
        <f t="shared" si="7"/>
        <v>55.25</v>
      </c>
      <c r="DL6" s="52">
        <f t="shared" si="7"/>
        <v>57.11</v>
      </c>
      <c r="DM6" s="52">
        <f t="shared" si="7"/>
        <v>57.57</v>
      </c>
      <c r="DN6" s="50" t="str">
        <f>IF(DN7="-","【-】","【"&amp;SUBSTITUTE(TEXT(DN7,"#,##0.00"),"-","△")&amp;"】")</f>
        <v>【59.23】</v>
      </c>
      <c r="DO6" s="52">
        <f t="shared" ref="DO6:DX6" si="8">DO7</f>
        <v>73.709999999999994</v>
      </c>
      <c r="DP6" s="52">
        <f>DP7</f>
        <v>73.709999999999994</v>
      </c>
      <c r="DQ6" s="52">
        <f>DQ7</f>
        <v>75.83</v>
      </c>
      <c r="DR6" s="52">
        <f>DR7</f>
        <v>75.77</v>
      </c>
      <c r="DS6" s="52">
        <f t="shared" si="8"/>
        <v>75.77</v>
      </c>
      <c r="DT6" s="52">
        <f t="shared" si="8"/>
        <v>42</v>
      </c>
      <c r="DU6" s="52">
        <f t="shared" si="8"/>
        <v>43.33</v>
      </c>
      <c r="DV6" s="52">
        <f t="shared" si="8"/>
        <v>44.05</v>
      </c>
      <c r="DW6" s="52">
        <f t="shared" si="8"/>
        <v>51.87</v>
      </c>
      <c r="DX6" s="52">
        <f t="shared" si="8"/>
        <v>52.33</v>
      </c>
      <c r="DY6" s="50" t="str">
        <f>IF(DY7="-","【-】","【"&amp;SUBSTITUTE(TEXT(DY7,"#,##0.00"),"-","△")&amp;"】")</f>
        <v>【47.77】</v>
      </c>
      <c r="DZ6" s="52">
        <f t="shared" ref="DZ6:EI6" si="9">DZ7</f>
        <v>0</v>
      </c>
      <c r="EA6" s="52">
        <f>EA7</f>
        <v>0</v>
      </c>
      <c r="EB6" s="52">
        <f>EB7</f>
        <v>8.7200000000000006</v>
      </c>
      <c r="EC6" s="52">
        <f>EC7</f>
        <v>0.08</v>
      </c>
      <c r="ED6" s="52">
        <f t="shared" si="9"/>
        <v>0</v>
      </c>
      <c r="EE6" s="52">
        <f t="shared" si="9"/>
        <v>0.48</v>
      </c>
      <c r="EF6" s="52">
        <f t="shared" si="9"/>
        <v>0.52</v>
      </c>
      <c r="EG6" s="52">
        <f t="shared" si="9"/>
        <v>1.3</v>
      </c>
      <c r="EH6" s="52">
        <f t="shared" si="9"/>
        <v>0.28000000000000003</v>
      </c>
      <c r="EI6" s="52">
        <f t="shared" si="9"/>
        <v>0.77</v>
      </c>
      <c r="EJ6" s="50" t="str">
        <f>IF(EJ7="-","【-】","【"&amp;SUBSTITUTE(TEXT(EJ7,"#,##0.00"),"-","△")&amp;"】")</f>
        <v>【0.34】</v>
      </c>
    </row>
    <row r="7" spans="1:140" s="53" customFormat="1">
      <c r="A7"/>
      <c r="B7" s="54" t="s">
        <v>87</v>
      </c>
      <c r="C7" s="54" t="s">
        <v>88</v>
      </c>
      <c r="D7" s="54" t="s">
        <v>89</v>
      </c>
      <c r="E7" s="54" t="s">
        <v>90</v>
      </c>
      <c r="F7" s="54" t="s">
        <v>91</v>
      </c>
      <c r="G7" s="54" t="s">
        <v>92</v>
      </c>
      <c r="H7" s="54" t="s">
        <v>93</v>
      </c>
      <c r="I7" s="54" t="s">
        <v>94</v>
      </c>
      <c r="J7" s="54" t="s">
        <v>95</v>
      </c>
      <c r="K7" s="55">
        <v>130000</v>
      </c>
      <c r="L7" s="54" t="s">
        <v>96</v>
      </c>
      <c r="M7" s="55">
        <v>1</v>
      </c>
      <c r="N7" s="55">
        <v>101483</v>
      </c>
      <c r="O7" s="56" t="s">
        <v>97</v>
      </c>
      <c r="P7" s="56">
        <v>70.7</v>
      </c>
      <c r="Q7" s="55">
        <v>6</v>
      </c>
      <c r="R7" s="55">
        <v>112700</v>
      </c>
      <c r="S7" s="54" t="s">
        <v>98</v>
      </c>
      <c r="T7" s="57">
        <v>130.87</v>
      </c>
      <c r="U7" s="57">
        <v>115.97</v>
      </c>
      <c r="V7" s="57">
        <v>138.71</v>
      </c>
      <c r="W7" s="57">
        <v>98.61</v>
      </c>
      <c r="X7" s="57">
        <v>107.91</v>
      </c>
      <c r="Y7" s="57">
        <v>119.31</v>
      </c>
      <c r="Z7" s="57">
        <v>116.37</v>
      </c>
      <c r="AA7" s="57">
        <v>117.28</v>
      </c>
      <c r="AB7" s="57">
        <v>116.96</v>
      </c>
      <c r="AC7" s="58">
        <v>117.47</v>
      </c>
      <c r="AD7" s="57">
        <v>119.03</v>
      </c>
      <c r="AE7" s="57">
        <v>0</v>
      </c>
      <c r="AF7" s="57">
        <v>0</v>
      </c>
      <c r="AG7" s="57">
        <v>0</v>
      </c>
      <c r="AH7" s="57">
        <v>0</v>
      </c>
      <c r="AI7" s="57">
        <v>0</v>
      </c>
      <c r="AJ7" s="57">
        <v>50.52</v>
      </c>
      <c r="AK7" s="57">
        <v>52.25</v>
      </c>
      <c r="AL7" s="57">
        <v>53.3</v>
      </c>
      <c r="AM7" s="57">
        <v>50.25</v>
      </c>
      <c r="AN7" s="57">
        <v>51.91</v>
      </c>
      <c r="AO7" s="57">
        <v>25.49</v>
      </c>
      <c r="AP7" s="57">
        <v>662.05</v>
      </c>
      <c r="AQ7" s="57">
        <v>206.74</v>
      </c>
      <c r="AR7" s="57">
        <v>533.53</v>
      </c>
      <c r="AS7" s="57">
        <v>351.67</v>
      </c>
      <c r="AT7" s="57">
        <v>411.9</v>
      </c>
      <c r="AU7" s="57">
        <v>605.5</v>
      </c>
      <c r="AV7" s="57">
        <v>551.42999999999995</v>
      </c>
      <c r="AW7" s="57">
        <v>687.99</v>
      </c>
      <c r="AX7" s="57">
        <v>655.75</v>
      </c>
      <c r="AY7" s="57">
        <v>578.19000000000005</v>
      </c>
      <c r="AZ7" s="57">
        <v>420.52</v>
      </c>
      <c r="BA7" s="57">
        <v>188.15</v>
      </c>
      <c r="BB7" s="57">
        <v>217.35</v>
      </c>
      <c r="BC7" s="57">
        <v>247.62</v>
      </c>
      <c r="BD7" s="57">
        <v>259.97000000000003</v>
      </c>
      <c r="BE7" s="57">
        <v>248.65</v>
      </c>
      <c r="BF7" s="57">
        <v>222.22</v>
      </c>
      <c r="BG7" s="57">
        <v>216.41</v>
      </c>
      <c r="BH7" s="57">
        <v>208.47</v>
      </c>
      <c r="BI7" s="57">
        <v>193.85</v>
      </c>
      <c r="BJ7" s="57">
        <v>204.31</v>
      </c>
      <c r="BK7" s="57">
        <v>238.81</v>
      </c>
      <c r="BL7" s="57">
        <v>128.93</v>
      </c>
      <c r="BM7" s="57">
        <v>115.51</v>
      </c>
      <c r="BN7" s="57">
        <v>137.97999999999999</v>
      </c>
      <c r="BO7" s="57">
        <v>98.07</v>
      </c>
      <c r="BP7" s="57">
        <v>110.61</v>
      </c>
      <c r="BQ7" s="57">
        <v>109.19</v>
      </c>
      <c r="BR7" s="57">
        <v>105.24</v>
      </c>
      <c r="BS7" s="57">
        <v>105.71</v>
      </c>
      <c r="BT7" s="57">
        <v>105.06</v>
      </c>
      <c r="BU7" s="57">
        <v>106.98</v>
      </c>
      <c r="BV7" s="57">
        <v>115</v>
      </c>
      <c r="BW7" s="57">
        <v>10.71</v>
      </c>
      <c r="BX7" s="57">
        <v>11.95</v>
      </c>
      <c r="BY7" s="57">
        <v>9.9700000000000006</v>
      </c>
      <c r="BZ7" s="57">
        <v>14.42</v>
      </c>
      <c r="CA7" s="57">
        <v>12.32</v>
      </c>
      <c r="CB7" s="57">
        <v>25.13</v>
      </c>
      <c r="CC7" s="57">
        <v>26.03</v>
      </c>
      <c r="CD7" s="57">
        <v>25.98</v>
      </c>
      <c r="CE7" s="57">
        <v>26.84</v>
      </c>
      <c r="CF7" s="57">
        <v>26.08</v>
      </c>
      <c r="CG7" s="57">
        <v>18.600000000000001</v>
      </c>
      <c r="CH7" s="57">
        <v>81.47</v>
      </c>
      <c r="CI7" s="57">
        <v>80.05</v>
      </c>
      <c r="CJ7" s="57">
        <v>82.33</v>
      </c>
      <c r="CK7" s="57">
        <v>71.87</v>
      </c>
      <c r="CL7" s="57">
        <v>78.06</v>
      </c>
      <c r="CM7" s="57">
        <v>40.97</v>
      </c>
      <c r="CN7" s="57">
        <v>40.69</v>
      </c>
      <c r="CO7" s="57">
        <v>40.67</v>
      </c>
      <c r="CP7" s="57">
        <v>40.89</v>
      </c>
      <c r="CQ7" s="57">
        <v>41.59</v>
      </c>
      <c r="CR7" s="57">
        <v>55.21</v>
      </c>
      <c r="CS7" s="57">
        <v>85.92</v>
      </c>
      <c r="CT7" s="57">
        <v>85.92</v>
      </c>
      <c r="CU7" s="57">
        <v>86.69</v>
      </c>
      <c r="CV7" s="57">
        <v>86.69</v>
      </c>
      <c r="CW7" s="57">
        <v>86.69</v>
      </c>
      <c r="CX7" s="57">
        <v>63.26</v>
      </c>
      <c r="CY7" s="57">
        <v>62.7</v>
      </c>
      <c r="CZ7" s="57">
        <v>62.59</v>
      </c>
      <c r="DA7" s="57">
        <v>61.76</v>
      </c>
      <c r="DB7" s="57">
        <v>62.75</v>
      </c>
      <c r="DC7" s="57">
        <v>77.39</v>
      </c>
      <c r="DD7" s="57">
        <v>61.37</v>
      </c>
      <c r="DE7" s="57">
        <v>63.01</v>
      </c>
      <c r="DF7" s="57">
        <v>42.16</v>
      </c>
      <c r="DG7" s="57">
        <v>42.9</v>
      </c>
      <c r="DH7" s="57">
        <v>42.73</v>
      </c>
      <c r="DI7" s="57">
        <v>54.49</v>
      </c>
      <c r="DJ7" s="57">
        <v>55.39</v>
      </c>
      <c r="DK7" s="57">
        <v>55.25</v>
      </c>
      <c r="DL7" s="57">
        <v>57.11</v>
      </c>
      <c r="DM7" s="57">
        <v>57.57</v>
      </c>
      <c r="DN7" s="57">
        <v>59.23</v>
      </c>
      <c r="DO7" s="57">
        <v>73.709999999999994</v>
      </c>
      <c r="DP7" s="57">
        <v>73.709999999999994</v>
      </c>
      <c r="DQ7" s="57">
        <v>75.83</v>
      </c>
      <c r="DR7" s="57">
        <v>75.77</v>
      </c>
      <c r="DS7" s="57">
        <v>75.77</v>
      </c>
      <c r="DT7" s="57">
        <v>42</v>
      </c>
      <c r="DU7" s="57">
        <v>43.33</v>
      </c>
      <c r="DV7" s="57">
        <v>44.05</v>
      </c>
      <c r="DW7" s="57">
        <v>51.87</v>
      </c>
      <c r="DX7" s="57">
        <v>52.33</v>
      </c>
      <c r="DY7" s="57">
        <v>47.77</v>
      </c>
      <c r="DZ7" s="57">
        <v>0</v>
      </c>
      <c r="EA7" s="57">
        <v>0</v>
      </c>
      <c r="EB7" s="57">
        <v>8.7200000000000006</v>
      </c>
      <c r="EC7" s="57">
        <v>0.08</v>
      </c>
      <c r="ED7" s="57">
        <v>0</v>
      </c>
      <c r="EE7" s="57">
        <v>0.48</v>
      </c>
      <c r="EF7" s="57">
        <v>0.52</v>
      </c>
      <c r="EG7" s="57">
        <v>1.3</v>
      </c>
      <c r="EH7" s="57">
        <v>0.28000000000000003</v>
      </c>
      <c r="EI7" s="57">
        <v>0.77</v>
      </c>
      <c r="EJ7" s="57">
        <v>0.34</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c r="T11" s="64" t="s">
        <v>23</v>
      </c>
      <c r="U11" s="65">
        <f>IF(T6="-",NA(),T6)</f>
        <v>130.87</v>
      </c>
      <c r="V11" s="65">
        <f>IF(U6="-",NA(),U6)</f>
        <v>115.97</v>
      </c>
      <c r="W11" s="65">
        <f>IF(V6="-",NA(),V6)</f>
        <v>138.71</v>
      </c>
      <c r="X11" s="65">
        <f>IF(W6="-",NA(),W6)</f>
        <v>98.61</v>
      </c>
      <c r="Y11" s="65">
        <f>IF(X6="-",NA(),X6)</f>
        <v>107.91</v>
      </c>
      <c r="AE11" s="64" t="s">
        <v>23</v>
      </c>
      <c r="AF11" s="65">
        <f>IF(AE6="-",NA(),AE6)</f>
        <v>0</v>
      </c>
      <c r="AG11" s="65">
        <f>IF(AF6="-",NA(),AF6)</f>
        <v>0</v>
      </c>
      <c r="AH11" s="65">
        <f>IF(AG6="-",NA(),AG6)</f>
        <v>0</v>
      </c>
      <c r="AI11" s="65">
        <f>IF(AH6="-",NA(),AH6)</f>
        <v>0</v>
      </c>
      <c r="AJ11" s="65">
        <f>IF(AI6="-",NA(),AI6)</f>
        <v>0</v>
      </c>
      <c r="AP11" s="64" t="s">
        <v>23</v>
      </c>
      <c r="AQ11" s="65">
        <f>IF(AP6="-",NA(),AP6)</f>
        <v>662.05</v>
      </c>
      <c r="AR11" s="65">
        <f>IF(AQ6="-",NA(),AQ6)</f>
        <v>206.74</v>
      </c>
      <c r="AS11" s="65">
        <f>IF(AR6="-",NA(),AR6)</f>
        <v>533.53</v>
      </c>
      <c r="AT11" s="65">
        <f>IF(AS6="-",NA(),AS6)</f>
        <v>351.67</v>
      </c>
      <c r="AU11" s="65">
        <f>IF(AT6="-",NA(),AT6)</f>
        <v>411.9</v>
      </c>
      <c r="BA11" s="64" t="s">
        <v>23</v>
      </c>
      <c r="BB11" s="65">
        <f>IF(BA6="-",NA(),BA6)</f>
        <v>188.15</v>
      </c>
      <c r="BC11" s="65">
        <f>IF(BB6="-",NA(),BB6)</f>
        <v>217.35</v>
      </c>
      <c r="BD11" s="65">
        <f>IF(BC6="-",NA(),BC6)</f>
        <v>247.62</v>
      </c>
      <c r="BE11" s="65">
        <f>IF(BD6="-",NA(),BD6)</f>
        <v>259.97000000000003</v>
      </c>
      <c r="BF11" s="65">
        <f>IF(BE6="-",NA(),BE6)</f>
        <v>248.65</v>
      </c>
      <c r="BL11" s="64" t="s">
        <v>23</v>
      </c>
      <c r="BM11" s="65">
        <f>IF(BL6="-",NA(),BL6)</f>
        <v>128.93</v>
      </c>
      <c r="BN11" s="65">
        <f>IF(BM6="-",NA(),BM6)</f>
        <v>115.51</v>
      </c>
      <c r="BO11" s="65">
        <f>IF(BN6="-",NA(),BN6)</f>
        <v>137.97999999999999</v>
      </c>
      <c r="BP11" s="65">
        <f>IF(BO6="-",NA(),BO6)</f>
        <v>98.07</v>
      </c>
      <c r="BQ11" s="65">
        <f>IF(BP6="-",NA(),BP6)</f>
        <v>110.61</v>
      </c>
      <c r="BW11" s="64" t="s">
        <v>23</v>
      </c>
      <c r="BX11" s="65">
        <f>IF(BW6="-",NA(),BW6)</f>
        <v>10.71</v>
      </c>
      <c r="BY11" s="65">
        <f>IF(BX6="-",NA(),BX6)</f>
        <v>11.95</v>
      </c>
      <c r="BZ11" s="65">
        <f>IF(BY6="-",NA(),BY6)</f>
        <v>9.9700000000000006</v>
      </c>
      <c r="CA11" s="65">
        <f>IF(BZ6="-",NA(),BZ6)</f>
        <v>14.42</v>
      </c>
      <c r="CB11" s="65">
        <f>IF(CA6="-",NA(),CA6)</f>
        <v>12.32</v>
      </c>
      <c r="CH11" s="64" t="s">
        <v>23</v>
      </c>
      <c r="CI11" s="65">
        <f>IF(CH6="-",NA(),CH6)</f>
        <v>81.47</v>
      </c>
      <c r="CJ11" s="65">
        <f>IF(CI6="-",NA(),CI6)</f>
        <v>80.05</v>
      </c>
      <c r="CK11" s="65">
        <f>IF(CJ6="-",NA(),CJ6)</f>
        <v>82.33</v>
      </c>
      <c r="CL11" s="65">
        <f>IF(CK6="-",NA(),CK6)</f>
        <v>71.87</v>
      </c>
      <c r="CM11" s="65">
        <f>IF(CL6="-",NA(),CL6)</f>
        <v>78.06</v>
      </c>
      <c r="CS11" s="64" t="s">
        <v>23</v>
      </c>
      <c r="CT11" s="65">
        <f>IF(CS6="-",NA(),CS6)</f>
        <v>85.92</v>
      </c>
      <c r="CU11" s="65">
        <f>IF(CT6="-",NA(),CT6)</f>
        <v>85.92</v>
      </c>
      <c r="CV11" s="65">
        <f>IF(CU6="-",NA(),CU6)</f>
        <v>86.69</v>
      </c>
      <c r="CW11" s="65">
        <f>IF(CV6="-",NA(),CV6)</f>
        <v>86.69</v>
      </c>
      <c r="CX11" s="65">
        <f>IF(CW6="-",NA(),CW6)</f>
        <v>86.69</v>
      </c>
      <c r="DD11" s="64" t="s">
        <v>23</v>
      </c>
      <c r="DE11" s="65">
        <f>IF(DD6="-",NA(),DD6)</f>
        <v>61.37</v>
      </c>
      <c r="DF11" s="65">
        <f>IF(DE6="-",NA(),DE6)</f>
        <v>63.01</v>
      </c>
      <c r="DG11" s="65">
        <f>IF(DF6="-",NA(),DF6)</f>
        <v>42.16</v>
      </c>
      <c r="DH11" s="65">
        <f>IF(DG6="-",NA(),DG6)</f>
        <v>42.9</v>
      </c>
      <c r="DI11" s="65">
        <f>IF(DH6="-",NA(),DH6)</f>
        <v>42.73</v>
      </c>
      <c r="DO11" s="64" t="s">
        <v>23</v>
      </c>
      <c r="DP11" s="65">
        <f>IF(DO6="-",NA(),DO6)</f>
        <v>73.709999999999994</v>
      </c>
      <c r="DQ11" s="65">
        <f>IF(DP6="-",NA(),DP6)</f>
        <v>73.709999999999994</v>
      </c>
      <c r="DR11" s="65">
        <f>IF(DQ6="-",NA(),DQ6)</f>
        <v>75.83</v>
      </c>
      <c r="DS11" s="65">
        <f>IF(DR6="-",NA(),DR6)</f>
        <v>75.77</v>
      </c>
      <c r="DT11" s="65">
        <f>IF(DS6="-",NA(),DS6)</f>
        <v>75.77</v>
      </c>
      <c r="DZ11" s="64" t="s">
        <v>23</v>
      </c>
      <c r="EA11" s="65">
        <f>IF(DZ6="-",NA(),DZ6)</f>
        <v>0</v>
      </c>
      <c r="EB11" s="65">
        <f>IF(EA6="-",NA(),EA6)</f>
        <v>0</v>
      </c>
      <c r="EC11" s="65">
        <f>IF(EB6="-",NA(),EB6)</f>
        <v>8.7200000000000006</v>
      </c>
      <c r="ED11" s="65">
        <f>IF(EC6="-",NA(),EC6)</f>
        <v>0.08</v>
      </c>
      <c r="EE11" s="65">
        <f>IF(ED6="-",NA(),ED6)</f>
        <v>0</v>
      </c>
    </row>
    <row r="12" spans="1:140">
      <c r="T12" s="64" t="s">
        <v>24</v>
      </c>
      <c r="U12" s="65">
        <f>IF(Y6="-",NA(),Y6)</f>
        <v>119.31</v>
      </c>
      <c r="V12" s="65">
        <f>IF(Z6="-",NA(),Z6)</f>
        <v>116.37</v>
      </c>
      <c r="W12" s="65">
        <f>IF(AA6="-",NA(),AA6)</f>
        <v>117.28</v>
      </c>
      <c r="X12" s="65">
        <f>IF(AB6="-",NA(),AB6)</f>
        <v>116.96</v>
      </c>
      <c r="Y12" s="65">
        <f>IF(AC6="-",NA(),AC6)</f>
        <v>117.47</v>
      </c>
      <c r="AE12" s="64" t="s">
        <v>24</v>
      </c>
      <c r="AF12" s="65">
        <f>IF(AJ6="-",NA(),AJ6)</f>
        <v>50.52</v>
      </c>
      <c r="AG12" s="65">
        <f t="shared" ref="AG12:AJ12" si="10">IF(AK6="-",NA(),AK6)</f>
        <v>52.25</v>
      </c>
      <c r="AH12" s="65">
        <f t="shared" si="10"/>
        <v>53.3</v>
      </c>
      <c r="AI12" s="65">
        <f t="shared" si="10"/>
        <v>50.25</v>
      </c>
      <c r="AJ12" s="65">
        <f t="shared" si="10"/>
        <v>51.91</v>
      </c>
      <c r="AP12" s="64" t="s">
        <v>24</v>
      </c>
      <c r="AQ12" s="65">
        <f>IF(AU6="-",NA(),AU6)</f>
        <v>605.5</v>
      </c>
      <c r="AR12" s="65">
        <f t="shared" ref="AR12:AU12" si="11">IF(AV6="-",NA(),AV6)</f>
        <v>551.42999999999995</v>
      </c>
      <c r="AS12" s="65">
        <f t="shared" si="11"/>
        <v>687.99</v>
      </c>
      <c r="AT12" s="65">
        <f t="shared" si="11"/>
        <v>655.75</v>
      </c>
      <c r="AU12" s="65">
        <f t="shared" si="11"/>
        <v>578.19000000000005</v>
      </c>
      <c r="BA12" s="64" t="s">
        <v>24</v>
      </c>
      <c r="BB12" s="65">
        <f>IF(BF6="-",NA(),BF6)</f>
        <v>222.22</v>
      </c>
      <c r="BC12" s="65">
        <f t="shared" ref="BC12:BF12" si="12">IF(BG6="-",NA(),BG6)</f>
        <v>216.41</v>
      </c>
      <c r="BD12" s="65">
        <f t="shared" si="12"/>
        <v>208.47</v>
      </c>
      <c r="BE12" s="65">
        <f t="shared" si="12"/>
        <v>193.85</v>
      </c>
      <c r="BF12" s="65">
        <f t="shared" si="12"/>
        <v>204.31</v>
      </c>
      <c r="BL12" s="64" t="s">
        <v>24</v>
      </c>
      <c r="BM12" s="65">
        <f>IF(BQ6="-",NA(),BQ6)</f>
        <v>109.19</v>
      </c>
      <c r="BN12" s="65">
        <f t="shared" ref="BN12:BQ12" si="13">IF(BR6="-",NA(),BR6)</f>
        <v>105.24</v>
      </c>
      <c r="BO12" s="65">
        <f t="shared" si="13"/>
        <v>105.71</v>
      </c>
      <c r="BP12" s="65">
        <f t="shared" si="13"/>
        <v>105.06</v>
      </c>
      <c r="BQ12" s="65">
        <f t="shared" si="13"/>
        <v>106.98</v>
      </c>
      <c r="BW12" s="64" t="s">
        <v>24</v>
      </c>
      <c r="BX12" s="65">
        <f>IF(CB6="-",NA(),CB6)</f>
        <v>25.13</v>
      </c>
      <c r="BY12" s="65">
        <f t="shared" ref="BY12:CB12" si="14">IF(CC6="-",NA(),CC6)</f>
        <v>26.03</v>
      </c>
      <c r="BZ12" s="65">
        <f t="shared" si="14"/>
        <v>25.98</v>
      </c>
      <c r="CA12" s="65">
        <f t="shared" si="14"/>
        <v>26.84</v>
      </c>
      <c r="CB12" s="65">
        <f t="shared" si="14"/>
        <v>26.08</v>
      </c>
      <c r="CH12" s="64" t="s">
        <v>24</v>
      </c>
      <c r="CI12" s="65">
        <f>IF(CM6="-",NA(),CM6)</f>
        <v>40.97</v>
      </c>
      <c r="CJ12" s="65">
        <f t="shared" ref="CJ12:CM12" si="15">IF(CN6="-",NA(),CN6)</f>
        <v>40.69</v>
      </c>
      <c r="CK12" s="65">
        <f t="shared" si="15"/>
        <v>40.67</v>
      </c>
      <c r="CL12" s="65">
        <f t="shared" si="15"/>
        <v>40.89</v>
      </c>
      <c r="CM12" s="65">
        <f t="shared" si="15"/>
        <v>41.59</v>
      </c>
      <c r="CS12" s="64" t="s">
        <v>24</v>
      </c>
      <c r="CT12" s="65">
        <f>IF(CX6="-",NA(),CX6)</f>
        <v>63.26</v>
      </c>
      <c r="CU12" s="65">
        <f t="shared" ref="CU12:CX12" si="16">IF(CY6="-",NA(),CY6)</f>
        <v>62.7</v>
      </c>
      <c r="CV12" s="65">
        <f t="shared" si="16"/>
        <v>62.59</v>
      </c>
      <c r="CW12" s="65">
        <f t="shared" si="16"/>
        <v>61.76</v>
      </c>
      <c r="CX12" s="65">
        <f t="shared" si="16"/>
        <v>62.75</v>
      </c>
      <c r="DD12" s="64" t="s">
        <v>24</v>
      </c>
      <c r="DE12" s="65">
        <f>IF(DI6="-",NA(),DI6)</f>
        <v>54.49</v>
      </c>
      <c r="DF12" s="65">
        <f t="shared" ref="DF12:DI12" si="17">IF(DJ6="-",NA(),DJ6)</f>
        <v>55.39</v>
      </c>
      <c r="DG12" s="65">
        <f t="shared" si="17"/>
        <v>55.25</v>
      </c>
      <c r="DH12" s="65">
        <f t="shared" si="17"/>
        <v>57.11</v>
      </c>
      <c r="DI12" s="65">
        <f t="shared" si="17"/>
        <v>57.57</v>
      </c>
      <c r="DO12" s="64" t="s">
        <v>24</v>
      </c>
      <c r="DP12" s="65">
        <f>IF(DT6="-",NA(),DT6)</f>
        <v>42</v>
      </c>
      <c r="DQ12" s="65">
        <f t="shared" ref="DQ12:DT12" si="18">IF(DU6="-",NA(),DU6)</f>
        <v>43.33</v>
      </c>
      <c r="DR12" s="65">
        <f t="shared" si="18"/>
        <v>44.05</v>
      </c>
      <c r="DS12" s="65">
        <f t="shared" si="18"/>
        <v>51.87</v>
      </c>
      <c r="DT12" s="65">
        <f t="shared" si="18"/>
        <v>52.33</v>
      </c>
      <c r="DZ12" s="64" t="s">
        <v>24</v>
      </c>
      <c r="EA12" s="65">
        <f>IF(EE6="-",NA(),EE6)</f>
        <v>0.48</v>
      </c>
      <c r="EB12" s="65">
        <f t="shared" ref="EB12:EE12" si="19">IF(EF6="-",NA(),EF6)</f>
        <v>0.52</v>
      </c>
      <c r="EC12" s="65">
        <f t="shared" si="19"/>
        <v>1.3</v>
      </c>
      <c r="ED12" s="65">
        <f t="shared" si="19"/>
        <v>0.28000000000000003</v>
      </c>
      <c r="EE12" s="65">
        <f t="shared" si="19"/>
        <v>0.77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ﾀﾁﾊﾞﾅ ﾒｸﾞﾐ</cp:lastModifiedBy>
  <cp:lastPrinted>2021-01-27T03:55:29Z</cp:lastPrinted>
  <dcterms:created xsi:type="dcterms:W3CDTF">2020-12-04T03:43:18Z</dcterms:created>
  <dcterms:modified xsi:type="dcterms:W3CDTF">2021-02-16T01:29:14Z</dcterms:modified>
  <cp:category/>
</cp:coreProperties>
</file>