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200905\documents\hirokoy\Documents\☆◆経営比較分析表\R3.1.28経営比較分析表\"/>
    </mc:Choice>
  </mc:AlternateContent>
  <workbookProtection workbookAlgorithmName="SHA-512" workbookHashValue="jUdnTwEajBBttl+wuBQzbVLWYfWNmu7T7JmgpZJRNmjkIpK0nSAWakGq+FXLvF9LfObVMbXyCi8tJbvdVAuKXQ==" workbookSaltValue="Daif1X6dRBJK7RMcZIN9+A=="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<sst xmlns="http://schemas.openxmlformats.org/spreadsheetml/2006/main" count="233" uniqueCount="118">
  <si>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</si>
  <si>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</si>
  <si>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</si>
  <si>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</si>
  <si>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</si>
  <si>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</si>
  <si>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</si>
  <si>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</si>
  <si>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</si>
  <si>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</si>
  <si>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</si>
  <si>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</si>
  <si>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</si>
  <si>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</si>
  <si>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</si>
  <si>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</si>
  <si>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</si>
  <si>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</si>
  <si>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</si>
  <si>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</si>
  <si>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</si>
  <si>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</si>
  <si>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</si>
  <si>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</si>
  <si>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</si>
  <si>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</si>
  <si>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</si>
  <si>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</si>
  <si>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</si>
  <si>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</si>
  <si>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</si>
  <si>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</si>
  <si>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</si>
  <si>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</si>
  <si>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</si>
  <si>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</si>
  <si>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</si>
  <si>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</si>
  <si>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</si>
  <si>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</si>
  <si>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</si>
  <si>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</si>
  <si>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</si>
  <si>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</si>
  <si>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</si>
  <si>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</si>
  <si>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</si>
  <si>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</si>
  <si>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</si>
  <si>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</si>
  <si>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</si>
  <si>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</si>
  <si>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</si>
  <si>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</si>
  <si>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</si>
  <si>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</si>
  <si>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</si>
  <si>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</si>
  <si>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</si>
  <si>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</si>
  <si>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</si>
  <si>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</si>
  <si>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</si>
  <si>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</si>
  <si>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</si>
  <si>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</si>
  <si>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</si>
  <si>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</si>
  <si>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</si>
  <si>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</si>
  <si>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</si>
  <si>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</si>
  <si>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</si>
  <si>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</si>
  <si>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</si>
  <si>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</si>
  <si>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</si>
  <si>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</si>
  <si>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</si>
  <si>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</si>
  <si>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</si>
  <si>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</si>
  <si>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</si>
  <si>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</si>
  <si>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</si>
  <si>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</si>
  <si>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</si>
  <si>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</si>
  <si>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</si>
  <si>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</si>
  <si>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</si>
  <si>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</si>
  <si>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</si>
  <si>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</si>
  <si>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</si>
  <si>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</si>
  <si>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安芸太田町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</si>
  <si>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</si>
  <si>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</si>
  <si>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</si>
  <si>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</si>
  <si>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</si>
  <si>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</si>
  <si>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</si>
  <si>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</si>
  <si>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</si>
  <si>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</si>
  <si>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</si>
  <si>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</si>
  <si>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</si>
  <si>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</si>
  <si>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</si>
  <si>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</si>
  <si>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</si>
  <si>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</si>
  <si>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収益的収支比率：類似団体と比較して低い数値であり、一般会計に依存している状況である。地方債償還金及び支払利息の減少により、若干の改善になった。引続き維持管理費の縮減や料金改定等の経営改善に向けた取組みが必要と考える。　　　　　　　④企業債残高対給水収益比率：類似団体と比較して低い数値であり、年々減少している。平成30年度から老朽管耐震事業のための、新規借入が複数年に渡り継続するため、今後増加する見込みである。　　　　　　　　　　　　　　　　　　　　⑤料金回収率：類似団体と比較して低い数値である。一般会計に依存している状況であり、料金改定等経営改善に取組む必要がある。　　　　　　　　⑥給水原価：類似団体と比較して若干高い数値であり、更なる維持管理費の削減に努める必要がある。⑦施設利用率：類似団体と比較して高い数値となっている。漏水による年間配水量の増加によるものであることから、漏水調査を行い早期に改善できるよう計画的に実施する。　　　　　　　　　　　　　　　⑧有収率：類似団体と比較して低い数値である。漏水調査の計画的な実施により有収率の向上を図る。</t>
    <rPh sb="1" eb="4">
      <t>シュウエキテキ</t>
    </rPh>
    <rPh sb="4" eb="6">
      <t>シュウシ</t>
    </rPh>
    <rPh sb="6" eb="8">
      <t>ヒリツ</t>
    </rPh>
    <rPh sb="9" eb="11">
      <t>ルイジ</t>
    </rPh>
    <rPh sb="11" eb="13">
      <t>ダンタイ</t>
    </rPh>
    <rPh sb="14" eb="16">
      <t>ヒカク</t>
    </rPh>
    <rPh sb="18" eb="19">
      <t>ヒク</t>
    </rPh>
    <rPh sb="20" eb="22">
      <t>スウチ</t>
    </rPh>
    <rPh sb="26" eb="28">
      <t>イッパン</t>
    </rPh>
    <rPh sb="28" eb="30">
      <t>カイケイ</t>
    </rPh>
    <rPh sb="31" eb="33">
      <t>イゾン</t>
    </rPh>
    <rPh sb="37" eb="39">
      <t>ジョウキョウ</t>
    </rPh>
    <rPh sb="43" eb="45">
      <t>チホウ</t>
    </rPh>
    <rPh sb="45" eb="46">
      <t>サイ</t>
    </rPh>
    <rPh sb="46" eb="48">
      <t>ショウカン</t>
    </rPh>
    <rPh sb="48" eb="49">
      <t>キン</t>
    </rPh>
    <rPh sb="49" eb="50">
      <t>オヨ</t>
    </rPh>
    <rPh sb="51" eb="53">
      <t>シハライ</t>
    </rPh>
    <rPh sb="53" eb="55">
      <t>リソク</t>
    </rPh>
    <rPh sb="56" eb="58">
      <t>ゲンショウ</t>
    </rPh>
    <rPh sb="62" eb="64">
      <t>ジャッカン</t>
    </rPh>
    <rPh sb="65" eb="67">
      <t>カイゼン</t>
    </rPh>
    <rPh sb="72" eb="74">
      <t>ヒキツヅ</t>
    </rPh>
    <rPh sb="75" eb="79">
      <t>イジカンリ</t>
    </rPh>
    <rPh sb="79" eb="80">
      <t>ヒ</t>
    </rPh>
    <rPh sb="81" eb="83">
      <t>シュクゲン</t>
    </rPh>
    <rPh sb="84" eb="86">
      <t>リョウキン</t>
    </rPh>
    <rPh sb="86" eb="88">
      <t>カイテイ</t>
    </rPh>
    <rPh sb="88" eb="89">
      <t>トウ</t>
    </rPh>
    <rPh sb="90" eb="92">
      <t>ケイエイ</t>
    </rPh>
    <rPh sb="92" eb="94">
      <t>カイゼン</t>
    </rPh>
    <rPh sb="95" eb="96">
      <t>ム</t>
    </rPh>
    <rPh sb="98" eb="100">
      <t>トリク</t>
    </rPh>
    <rPh sb="102" eb="104">
      <t>ヒツヨウ</t>
    </rPh>
    <rPh sb="105" eb="106">
      <t>カンガ</t>
    </rPh>
    <rPh sb="117" eb="119">
      <t>キギョウ</t>
    </rPh>
    <rPh sb="119" eb="120">
      <t>サイ</t>
    </rPh>
    <rPh sb="120" eb="122">
      <t>ザンダカ</t>
    </rPh>
    <rPh sb="122" eb="123">
      <t>タイ</t>
    </rPh>
    <rPh sb="123" eb="125">
      <t>キュウスイ</t>
    </rPh>
    <rPh sb="125" eb="127">
      <t>シュウエキ</t>
    </rPh>
    <rPh sb="127" eb="129">
      <t>ヒリツ</t>
    </rPh>
    <rPh sb="130" eb="132">
      <t>ルイジ</t>
    </rPh>
    <rPh sb="132" eb="134">
      <t>ダンタイ</t>
    </rPh>
    <rPh sb="135" eb="137">
      <t>ヒカク</t>
    </rPh>
    <rPh sb="139" eb="140">
      <t>ヒク</t>
    </rPh>
    <rPh sb="141" eb="143">
      <t>スウチ</t>
    </rPh>
    <rPh sb="147" eb="149">
      <t>ネンネン</t>
    </rPh>
    <rPh sb="149" eb="151">
      <t>ゲンショウ</t>
    </rPh>
    <rPh sb="156" eb="158">
      <t>ヘイセイ</t>
    </rPh>
    <rPh sb="160" eb="162">
      <t>ネンド</t>
    </rPh>
    <rPh sb="164" eb="166">
      <t>ロウキュウ</t>
    </rPh>
    <rPh sb="166" eb="167">
      <t>カン</t>
    </rPh>
    <rPh sb="167" eb="169">
      <t>タイシン</t>
    </rPh>
    <rPh sb="169" eb="171">
      <t>ジギョウ</t>
    </rPh>
    <rPh sb="176" eb="178">
      <t>シンキ</t>
    </rPh>
    <rPh sb="178" eb="180">
      <t>カリイ</t>
    </rPh>
    <rPh sb="181" eb="184">
      <t>フクスウネン</t>
    </rPh>
    <rPh sb="185" eb="186">
      <t>ワタ</t>
    </rPh>
    <rPh sb="187" eb="189">
      <t>ケイゾク</t>
    </rPh>
    <rPh sb="194" eb="196">
      <t>コンゴ</t>
    </rPh>
    <rPh sb="196" eb="198">
      <t>ゾウカ</t>
    </rPh>
    <rPh sb="200" eb="202">
      <t>ミコ</t>
    </rPh>
    <rPh sb="228" eb="230">
      <t>リョウキン</t>
    </rPh>
    <rPh sb="230" eb="232">
      <t>カイシュウ</t>
    </rPh>
    <rPh sb="232" eb="233">
      <t>リツ</t>
    </rPh>
    <rPh sb="234" eb="236">
      <t>ルイジ</t>
    </rPh>
    <rPh sb="236" eb="238">
      <t>ダンタイ</t>
    </rPh>
    <rPh sb="239" eb="241">
      <t>ヒカク</t>
    </rPh>
    <rPh sb="243" eb="244">
      <t>ヒク</t>
    </rPh>
    <rPh sb="245" eb="247">
      <t>スウチ</t>
    </rPh>
    <rPh sb="251" eb="253">
      <t>イッパン</t>
    </rPh>
    <rPh sb="253" eb="255">
      <t>カイケイ</t>
    </rPh>
    <rPh sb="256" eb="258">
      <t>イゾン</t>
    </rPh>
    <rPh sb="262" eb="264">
      <t>ジョウキョウ</t>
    </rPh>
    <rPh sb="268" eb="270">
      <t>リョウキン</t>
    </rPh>
    <rPh sb="270" eb="272">
      <t>カイテイ</t>
    </rPh>
    <rPh sb="272" eb="273">
      <t>トウ</t>
    </rPh>
    <rPh sb="273" eb="275">
      <t>ケイエイ</t>
    </rPh>
    <rPh sb="275" eb="277">
      <t>カイゼン</t>
    </rPh>
    <rPh sb="278" eb="280">
      <t>トリク</t>
    </rPh>
    <rPh sb="281" eb="283">
      <t>ヒツヨウ</t>
    </rPh>
    <rPh sb="296" eb="298">
      <t>キュウスイ</t>
    </rPh>
    <rPh sb="298" eb="300">
      <t>ゲンカ</t>
    </rPh>
    <rPh sb="301" eb="303">
      <t>ルイジ</t>
    </rPh>
    <rPh sb="303" eb="305">
      <t>ダンタイ</t>
    </rPh>
    <rPh sb="306" eb="308">
      <t>ヒカク</t>
    </rPh>
    <rPh sb="310" eb="312">
      <t>ジャッカン</t>
    </rPh>
    <rPh sb="312" eb="313">
      <t>タカ</t>
    </rPh>
    <rPh sb="314" eb="316">
      <t>スウチ</t>
    </rPh>
    <rPh sb="320" eb="321">
      <t>サラ</t>
    </rPh>
    <rPh sb="323" eb="325">
      <t>イジ</t>
    </rPh>
    <rPh sb="325" eb="328">
      <t>カンリヒ</t>
    </rPh>
    <rPh sb="329" eb="331">
      <t>サクゲン</t>
    </rPh>
    <rPh sb="332" eb="333">
      <t>ツト</t>
    </rPh>
    <rPh sb="335" eb="337">
      <t>ヒツヨウ</t>
    </rPh>
    <rPh sb="342" eb="344">
      <t>シセツ</t>
    </rPh>
    <rPh sb="344" eb="346">
      <t>リヨウ</t>
    </rPh>
    <rPh sb="346" eb="347">
      <t>リツ</t>
    </rPh>
    <rPh sb="348" eb="352">
      <t>ルイジダンタイ</t>
    </rPh>
    <rPh sb="353" eb="355">
      <t>ヒカク</t>
    </rPh>
    <rPh sb="357" eb="358">
      <t>タカ</t>
    </rPh>
    <rPh sb="359" eb="361">
      <t>スウチ</t>
    </rPh>
    <rPh sb="368" eb="370">
      <t>ロウスイ</t>
    </rPh>
    <rPh sb="373" eb="375">
      <t>ネンカン</t>
    </rPh>
    <rPh sb="375" eb="377">
      <t>ハイスイ</t>
    </rPh>
    <rPh sb="377" eb="378">
      <t>リョウ</t>
    </rPh>
    <rPh sb="379" eb="381">
      <t>ゾウカ</t>
    </rPh>
    <rPh sb="394" eb="398">
      <t>ロウスイチョウサ</t>
    </rPh>
    <rPh sb="399" eb="400">
      <t>オコナ</t>
    </rPh>
    <rPh sb="401" eb="403">
      <t>ソウキ</t>
    </rPh>
    <rPh sb="404" eb="406">
      <t>カイゼン</t>
    </rPh>
    <rPh sb="411" eb="414">
      <t>ケイカクテキ</t>
    </rPh>
    <rPh sb="415" eb="417">
      <t>ジッシ</t>
    </rPh>
    <rPh sb="436" eb="439">
      <t>ユウシュウリツ</t>
    </rPh>
    <rPh sb="440" eb="444">
      <t>ルイジダンタイ</t>
    </rPh>
    <rPh sb="445" eb="447">
      <t>ヒカク</t>
    </rPh>
    <rPh sb="449" eb="450">
      <t>ヒク</t>
    </rPh>
    <rPh sb="451" eb="453">
      <t>スウチ</t>
    </rPh>
    <rPh sb="457" eb="459">
      <t>ロウスイ</t>
    </rPh>
    <rPh sb="459" eb="461">
      <t>チョウサ</t>
    </rPh>
    <rPh sb="462" eb="465">
      <t>ケイカクテキ</t>
    </rPh>
    <rPh sb="466" eb="468">
      <t>ジッシ</t>
    </rPh>
    <rPh sb="471" eb="474">
      <t>ユウシュウリツ</t>
    </rPh>
    <rPh sb="475" eb="477">
      <t>コウジョウ</t>
    </rPh>
    <rPh sb="478" eb="479">
      <t>ハカ</t>
    </rPh>
    <phoneticPr fontId="4"/>
  </si>
  <si>
    <t>耐用年数を経過した施設・管路が多い。老朽管耐震化更新事業により、平成30年度は測量設計業務を実施し、令和元年度より管更新工事を実施している。また漏水調査についても引き続き行い安定供給に努める。</t>
    <rPh sb="0" eb="2">
      <t>タイヨウ</t>
    </rPh>
    <rPh sb="2" eb="4">
      <t>ネンスウ</t>
    </rPh>
    <rPh sb="5" eb="7">
      <t>ケイカ</t>
    </rPh>
    <rPh sb="9" eb="11">
      <t>シセツ</t>
    </rPh>
    <rPh sb="12" eb="14">
      <t>カンロ</t>
    </rPh>
    <rPh sb="15" eb="16">
      <t>オオ</t>
    </rPh>
    <rPh sb="18" eb="20">
      <t>ロウキュウ</t>
    </rPh>
    <rPh sb="20" eb="21">
      <t>カン</t>
    </rPh>
    <rPh sb="21" eb="24">
      <t>タイシンカ</t>
    </rPh>
    <rPh sb="24" eb="26">
      <t>コウシン</t>
    </rPh>
    <rPh sb="26" eb="28">
      <t>ジギョウ</t>
    </rPh>
    <rPh sb="32" eb="34">
      <t>ヘイセイ</t>
    </rPh>
    <rPh sb="36" eb="38">
      <t>ネンド</t>
    </rPh>
    <rPh sb="39" eb="41">
      <t>ソクリョウ</t>
    </rPh>
    <rPh sb="41" eb="43">
      <t>セッケイ</t>
    </rPh>
    <rPh sb="43" eb="45">
      <t>ギョウム</t>
    </rPh>
    <rPh sb="46" eb="48">
      <t>ジッシ</t>
    </rPh>
    <rPh sb="50" eb="52">
      <t>レイワ</t>
    </rPh>
    <rPh sb="52" eb="54">
      <t>ガンネン</t>
    </rPh>
    <rPh sb="54" eb="55">
      <t>ド</t>
    </rPh>
    <rPh sb="57" eb="58">
      <t>カン</t>
    </rPh>
    <rPh sb="58" eb="60">
      <t>コウシン</t>
    </rPh>
    <rPh sb="60" eb="62">
      <t>コウジ</t>
    </rPh>
    <rPh sb="63" eb="65">
      <t>ジッシ</t>
    </rPh>
    <rPh sb="72" eb="74">
      <t>ロウスイ</t>
    </rPh>
    <rPh sb="74" eb="76">
      <t>チョウサ</t>
    </rPh>
    <rPh sb="81" eb="82">
      <t>ヒ</t>
    </rPh>
    <rPh sb="83" eb="84">
      <t>ツヅ</t>
    </rPh>
    <rPh sb="85" eb="86">
      <t>オコナ</t>
    </rPh>
    <rPh sb="87" eb="89">
      <t>アンテイ</t>
    </rPh>
    <rPh sb="89" eb="91">
      <t>キョウキュウ</t>
    </rPh>
    <rPh sb="92" eb="93">
      <t>ツト</t>
    </rPh>
    <phoneticPr fontId="4"/>
  </si>
  <si>
    <t>令和元年度から老朽管更新工事を実施している。経過年数及び漏水等緊急性の高い箇所から複数年に渡り実施の予定である。　　　　　　　　　　　　　また、漏水量の増加により、計画的な漏水調査を行い安定供給に努める。　　　　　　　　　　　　　維持管理費の更なる縮減及び、料金改定等経営改善に取組む必要がある。</t>
    <rPh sb="0" eb="5">
      <t>レイワガンネンド</t>
    </rPh>
    <rPh sb="7" eb="9">
      <t>ロウキュウ</t>
    </rPh>
    <rPh sb="9" eb="10">
      <t>カン</t>
    </rPh>
    <rPh sb="10" eb="12">
      <t>コウシン</t>
    </rPh>
    <rPh sb="12" eb="14">
      <t>コウジ</t>
    </rPh>
    <rPh sb="15" eb="17">
      <t>ジッシ</t>
    </rPh>
    <rPh sb="22" eb="26">
      <t>ケイカネンスウ</t>
    </rPh>
    <rPh sb="26" eb="27">
      <t>オヨ</t>
    </rPh>
    <rPh sb="28" eb="30">
      <t>ロウスイ</t>
    </rPh>
    <rPh sb="30" eb="31">
      <t>トウ</t>
    </rPh>
    <rPh sb="31" eb="34">
      <t>キンキュウセイ</t>
    </rPh>
    <rPh sb="35" eb="36">
      <t>タカ</t>
    </rPh>
    <rPh sb="37" eb="39">
      <t>カショ</t>
    </rPh>
    <rPh sb="41" eb="44">
      <t>フクスウネン</t>
    </rPh>
    <rPh sb="45" eb="46">
      <t>ワタ</t>
    </rPh>
    <rPh sb="47" eb="49">
      <t>ジッシ</t>
    </rPh>
    <rPh sb="50" eb="52">
      <t>ヨテイ</t>
    </rPh>
    <rPh sb="72" eb="75">
      <t>ロウスイリョウ</t>
    </rPh>
    <rPh sb="76" eb="78">
      <t>ゾウカ</t>
    </rPh>
    <rPh sb="82" eb="85">
      <t>ケイカクテキ</t>
    </rPh>
    <rPh sb="86" eb="90">
      <t>ロウスイチョウサ</t>
    </rPh>
    <rPh sb="91" eb="92">
      <t>オコナ</t>
    </rPh>
    <rPh sb="93" eb="97">
      <t>アンテイキョウキュウ</t>
    </rPh>
    <rPh sb="98" eb="99">
      <t>ツト</t>
    </rPh>
    <rPh sb="115" eb="120">
      <t>イジカンリヒ</t>
    </rPh>
    <rPh sb="121" eb="122">
      <t>サラ</t>
    </rPh>
    <rPh sb="124" eb="126">
      <t>シュクゲン</t>
    </rPh>
    <rPh sb="126" eb="127">
      <t>オヨ</t>
    </rPh>
    <rPh sb="129" eb="134">
      <t>リョウキンカイテイトウ</t>
    </rPh>
    <rPh sb="134" eb="138">
      <t>ケイエイカイゼン</t>
    </rPh>
    <rPh sb="139" eb="141">
      <t>トリク</t>
    </rPh>
    <rPh sb="142" eb="14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</si>
</sst>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formatCode="#,##0.00;&quot;△&quot;#,##0.00;&quot;-&quot;">
                  <c:v>0.24</c:v>
                </c:pt>
              </c:numCache>
            </c:numRef>
          </c:val>
          <c:extLst xmlns:c16r2="http://schemas.microsoft.com/office/drawing/2015/06/chart">
            <c:ext xmlns:c16="http://schemas.microsoft.com/office/drawing/2014/chart" uri="{C3380CC4-5D6E-409C-BE32-E72D297353CC}">
              <c16:uniqueId val="{00000000-F099-4EDB-8C1B-A2971E43D718}"/>
            </c:ext>
          </c:extLst>
        </c:ser>
        <c:dLbls>
          <c:showLegendKey val="0"/>
          <c:showVal val="0"/>
          <c:showCatName val="0"/>
          <c:showSerName val="0"/>
          <c:showPercent val="0"/>
          <c:showBubbleSize val="0"/>
        </c:dLbls>
        <c:gapWidth val="150"/>
        <c:axId val="363044144"/>
        <c:axId val="36304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xmlns:c16r2="http://schemas.microsoft.com/office/drawing/2015/06/chart">
            <c:ext xmlns:c16="http://schemas.microsoft.com/office/drawing/2014/chart" uri="{C3380CC4-5D6E-409C-BE32-E72D297353CC}">
              <c16:uniqueId val="{00000001-F099-4EDB-8C1B-A2971E43D718}"/>
            </c:ext>
          </c:extLst>
        </c:ser>
        <c:dLbls>
          <c:showLegendKey val="0"/>
          <c:showVal val="0"/>
          <c:showCatName val="0"/>
          <c:showSerName val="0"/>
          <c:showPercent val="0"/>
          <c:showBubbleSize val="0"/>
        </c:dLbls>
        <c:marker val="1"/>
        <c:smooth val="0"/>
        <c:axId val="363044144"/>
        <c:axId val="363044528"/>
      </c:lineChart>
      <c:dateAx>
        <c:axId val="363044144"/>
        <c:scaling>
          <c:orientation val="minMax"/>
        </c:scaling>
        <c:delete val="1"/>
        <c:axPos val="b"/>
        <c:numFmt formatCode="&quot;H&quot;yy" sourceLinked="1"/>
        <c:majorTickMark val="none"/>
        <c:minorTickMark val="none"/>
        <c:tickLblPos val="none"/>
        <c:crossAx val="363044528"/>
        <c:crosses val="autoZero"/>
        <c:auto val="1"/>
        <c:lblOffset val="100"/>
        <c:baseTimeUnit val="years"/>
      </c:dateAx>
      <c:valAx>
        <c:axId val="36304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4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56.04</c:v>
                </c:pt>
                <c:pt idx="1">
                  <c:v>62.97</c:v>
                </c:pt>
                <c:pt idx="2">
                  <c:v>64.97</c:v>
                </c:pt>
                <c:pt idx="3">
                  <c:v>67.239999999999995</c:v>
                </c:pt>
                <c:pt idx="4">
                  <c:v>80.22</c:v>
                </c:pt>
              </c:numCache>
            </c:numRef>
          </c:val>
          <c:extLst xmlns:c16r2="http://schemas.microsoft.com/office/drawing/2015/06/chart">
            <c:ext xmlns:c16="http://schemas.microsoft.com/office/drawing/2014/chart" uri="{C3380CC4-5D6E-409C-BE32-E72D297353CC}">
              <c16:uniqueId val="{00000000-5746-4E3C-A40C-5349623BEB31}"/>
            </c:ext>
          </c:extLst>
        </c:ser>
        <c:dLbls>
          <c:showLegendKey val="0"/>
          <c:showVal val="0"/>
          <c:showCatName val="0"/>
          <c:showSerName val="0"/>
          <c:showPercent val="0"/>
          <c:showBubbleSize val="0"/>
        </c:dLbls>
        <c:gapWidth val="150"/>
        <c:axId val="364061784"/>
        <c:axId val="364058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xmlns:c16r2="http://schemas.microsoft.com/office/drawing/2015/06/chart">
            <c:ext xmlns:c16="http://schemas.microsoft.com/office/drawing/2014/chart" uri="{C3380CC4-5D6E-409C-BE32-E72D297353CC}">
              <c16:uniqueId val="{00000001-5746-4E3C-A40C-5349623BEB31}"/>
            </c:ext>
          </c:extLst>
        </c:ser>
        <c:dLbls>
          <c:showLegendKey val="0"/>
          <c:showVal val="0"/>
          <c:showCatName val="0"/>
          <c:showSerName val="0"/>
          <c:showPercent val="0"/>
          <c:showBubbleSize val="0"/>
        </c:dLbls>
        <c:marker val="1"/>
        <c:smooth val="0"/>
        <c:axId val="364061784"/>
        <c:axId val="364058648"/>
      </c:lineChart>
      <c:dateAx>
        <c:axId val="364061784"/>
        <c:scaling>
          <c:orientation val="minMax"/>
        </c:scaling>
        <c:delete val="1"/>
        <c:axPos val="b"/>
        <c:numFmt formatCode="&quot;H&quot;yy" sourceLinked="1"/>
        <c:majorTickMark val="none"/>
        <c:minorTickMark val="none"/>
        <c:tickLblPos val="none"/>
        <c:crossAx val="364058648"/>
        <c:crosses val="autoZero"/>
        <c:auto val="1"/>
        <c:lblOffset val="100"/>
        <c:baseTimeUnit val="years"/>
      </c:dateAx>
      <c:valAx>
        <c:axId val="36405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6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70.23</c:v>
                </c:pt>
                <c:pt idx="1">
                  <c:v>67.37</c:v>
                </c:pt>
                <c:pt idx="2">
                  <c:v>65.33</c:v>
                </c:pt>
                <c:pt idx="3">
                  <c:v>61.32</c:v>
                </c:pt>
                <c:pt idx="4">
                  <c:v>49.54</c:v>
                </c:pt>
              </c:numCache>
            </c:numRef>
          </c:val>
          <c:extLst xmlns:c16r2="http://schemas.microsoft.com/office/drawing/2015/06/chart">
            <c:ext xmlns:c16="http://schemas.microsoft.com/office/drawing/2014/chart" uri="{C3380CC4-5D6E-409C-BE32-E72D297353CC}">
              <c16:uniqueId val="{00000000-C61C-4223-BE65-A0D2B0CAE13D}"/>
            </c:ext>
          </c:extLst>
        </c:ser>
        <c:dLbls>
          <c:showLegendKey val="0"/>
          <c:showVal val="0"/>
          <c:showCatName val="0"/>
          <c:showSerName val="0"/>
          <c:showPercent val="0"/>
          <c:showBubbleSize val="0"/>
        </c:dLbls>
        <c:gapWidth val="150"/>
        <c:axId val="364060216"/>
        <c:axId val="364062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xmlns:c16r2="http://schemas.microsoft.com/office/drawing/2015/06/chart">
            <c:ext xmlns:c16="http://schemas.microsoft.com/office/drawing/2014/chart" uri="{C3380CC4-5D6E-409C-BE32-E72D297353CC}">
              <c16:uniqueId val="{00000001-C61C-4223-BE65-A0D2B0CAE13D}"/>
            </c:ext>
          </c:extLst>
        </c:ser>
        <c:dLbls>
          <c:showLegendKey val="0"/>
          <c:showVal val="0"/>
          <c:showCatName val="0"/>
          <c:showSerName val="0"/>
          <c:showPercent val="0"/>
          <c:showBubbleSize val="0"/>
        </c:dLbls>
        <c:marker val="1"/>
        <c:smooth val="0"/>
        <c:axId val="364060216"/>
        <c:axId val="364062176"/>
      </c:lineChart>
      <c:dateAx>
        <c:axId val="364060216"/>
        <c:scaling>
          <c:orientation val="minMax"/>
        </c:scaling>
        <c:delete val="1"/>
        <c:axPos val="b"/>
        <c:numFmt formatCode="&quot;H&quot;yy" sourceLinked="1"/>
        <c:majorTickMark val="none"/>
        <c:minorTickMark val="none"/>
        <c:tickLblPos val="none"/>
        <c:crossAx val="364062176"/>
        <c:crosses val="autoZero"/>
        <c:auto val="1"/>
        <c:lblOffset val="100"/>
        <c:baseTimeUnit val="years"/>
      </c:dateAx>
      <c:valAx>
        <c:axId val="36406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406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71.39</c:v>
                </c:pt>
                <c:pt idx="1">
                  <c:v>56.92</c:v>
                </c:pt>
                <c:pt idx="2">
                  <c:v>54.94</c:v>
                </c:pt>
                <c:pt idx="3">
                  <c:v>60.09</c:v>
                </c:pt>
                <c:pt idx="4">
                  <c:v>61.51</c:v>
                </c:pt>
              </c:numCache>
            </c:numRef>
          </c:val>
          <c:extLst xmlns:c16r2="http://schemas.microsoft.com/office/drawing/2015/06/chart">
            <c:ext xmlns:c16="http://schemas.microsoft.com/office/drawing/2014/chart" uri="{C3380CC4-5D6E-409C-BE32-E72D297353CC}">
              <c16:uniqueId val="{00000000-8B5E-4B38-814A-0A55582DC0FB}"/>
            </c:ext>
          </c:extLst>
        </c:ser>
        <c:dLbls>
          <c:showLegendKey val="0"/>
          <c:showVal val="0"/>
          <c:showCatName val="0"/>
          <c:showSerName val="0"/>
          <c:showPercent val="0"/>
          <c:showBubbleSize val="0"/>
        </c:dLbls>
        <c:gapWidth val="150"/>
        <c:axId val="363094504"/>
        <c:axId val="36309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xmlns:c16r2="http://schemas.microsoft.com/office/drawing/2015/06/chart">
            <c:ext xmlns:c16="http://schemas.microsoft.com/office/drawing/2014/chart" uri="{C3380CC4-5D6E-409C-BE32-E72D297353CC}">
              <c16:uniqueId val="{00000001-8B5E-4B38-814A-0A55582DC0FB}"/>
            </c:ext>
          </c:extLst>
        </c:ser>
        <c:dLbls>
          <c:showLegendKey val="0"/>
          <c:showVal val="0"/>
          <c:showCatName val="0"/>
          <c:showSerName val="0"/>
          <c:showPercent val="0"/>
          <c:showBubbleSize val="0"/>
        </c:dLbls>
        <c:marker val="1"/>
        <c:smooth val="0"/>
        <c:axId val="363094504"/>
        <c:axId val="363094888"/>
      </c:lineChart>
      <c:dateAx>
        <c:axId val="363094504"/>
        <c:scaling>
          <c:orientation val="minMax"/>
        </c:scaling>
        <c:delete val="1"/>
        <c:axPos val="b"/>
        <c:numFmt formatCode="&quot;H&quot;yy" sourceLinked="1"/>
        <c:majorTickMark val="none"/>
        <c:minorTickMark val="none"/>
        <c:tickLblPos val="none"/>
        <c:crossAx val="363094888"/>
        <c:crosses val="autoZero"/>
        <c:auto val="1"/>
        <c:lblOffset val="100"/>
        <c:baseTimeUnit val="years"/>
      </c:dateAx>
      <c:valAx>
        <c:axId val="363094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094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87-4CBE-920E-9155619502AD}"/>
            </c:ext>
          </c:extLst>
        </c:ser>
        <c:dLbls>
          <c:showLegendKey val="0"/>
          <c:showVal val="0"/>
          <c:showCatName val="0"/>
          <c:showSerName val="0"/>
          <c:showPercent val="0"/>
          <c:showBubbleSize val="0"/>
        </c:dLbls>
        <c:gapWidth val="150"/>
        <c:axId val="363695376"/>
        <c:axId val="363695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87-4CBE-920E-9155619502AD}"/>
            </c:ext>
          </c:extLst>
        </c:ser>
        <c:dLbls>
          <c:showLegendKey val="0"/>
          <c:showVal val="0"/>
          <c:showCatName val="0"/>
          <c:showSerName val="0"/>
          <c:showPercent val="0"/>
          <c:showBubbleSize val="0"/>
        </c:dLbls>
        <c:marker val="1"/>
        <c:smooth val="0"/>
        <c:axId val="363695376"/>
        <c:axId val="363695760"/>
      </c:lineChart>
      <c:dateAx>
        <c:axId val="363695376"/>
        <c:scaling>
          <c:orientation val="minMax"/>
        </c:scaling>
        <c:delete val="1"/>
        <c:axPos val="b"/>
        <c:numFmt formatCode="&quot;H&quot;yy" sourceLinked="1"/>
        <c:majorTickMark val="none"/>
        <c:minorTickMark val="none"/>
        <c:tickLblPos val="none"/>
        <c:crossAx val="363695760"/>
        <c:crosses val="autoZero"/>
        <c:auto val="1"/>
        <c:lblOffset val="100"/>
        <c:baseTimeUnit val="years"/>
      </c:dateAx>
      <c:valAx>
        <c:axId val="363695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695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AE7-43AD-9935-EF4807A27EE6}"/>
            </c:ext>
          </c:extLst>
        </c:ser>
        <c:dLbls>
          <c:showLegendKey val="0"/>
          <c:showVal val="0"/>
          <c:showCatName val="0"/>
          <c:showSerName val="0"/>
          <c:showPercent val="0"/>
          <c:showBubbleSize val="0"/>
        </c:dLbls>
        <c:gapWidth val="150"/>
        <c:axId val="362700640"/>
        <c:axId val="362697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AE7-43AD-9935-EF4807A27EE6}"/>
            </c:ext>
          </c:extLst>
        </c:ser>
        <c:dLbls>
          <c:showLegendKey val="0"/>
          <c:showVal val="0"/>
          <c:showCatName val="0"/>
          <c:showSerName val="0"/>
          <c:showPercent val="0"/>
          <c:showBubbleSize val="0"/>
        </c:dLbls>
        <c:marker val="1"/>
        <c:smooth val="0"/>
        <c:axId val="362700640"/>
        <c:axId val="362697896"/>
      </c:lineChart>
      <c:dateAx>
        <c:axId val="362700640"/>
        <c:scaling>
          <c:orientation val="minMax"/>
        </c:scaling>
        <c:delete val="1"/>
        <c:axPos val="b"/>
        <c:numFmt formatCode="&quot;H&quot;yy" sourceLinked="1"/>
        <c:majorTickMark val="none"/>
        <c:minorTickMark val="none"/>
        <c:tickLblPos val="none"/>
        <c:crossAx val="362697896"/>
        <c:crosses val="autoZero"/>
        <c:auto val="1"/>
        <c:lblOffset val="100"/>
        <c:baseTimeUnit val="years"/>
      </c:dateAx>
      <c:valAx>
        <c:axId val="362697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2700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46-496D-80E6-7DA669A44B10}"/>
            </c:ext>
          </c:extLst>
        </c:ser>
        <c:dLbls>
          <c:showLegendKey val="0"/>
          <c:showVal val="0"/>
          <c:showCatName val="0"/>
          <c:showSerName val="0"/>
          <c:showPercent val="0"/>
          <c:showBubbleSize val="0"/>
        </c:dLbls>
        <c:gapWidth val="150"/>
        <c:axId val="363770496"/>
        <c:axId val="363771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46-496D-80E6-7DA669A44B10}"/>
            </c:ext>
          </c:extLst>
        </c:ser>
        <c:dLbls>
          <c:showLegendKey val="0"/>
          <c:showVal val="0"/>
          <c:showCatName val="0"/>
          <c:showSerName val="0"/>
          <c:showPercent val="0"/>
          <c:showBubbleSize val="0"/>
        </c:dLbls>
        <c:marker val="1"/>
        <c:smooth val="0"/>
        <c:axId val="363770496"/>
        <c:axId val="363771672"/>
      </c:lineChart>
      <c:dateAx>
        <c:axId val="363770496"/>
        <c:scaling>
          <c:orientation val="minMax"/>
        </c:scaling>
        <c:delete val="1"/>
        <c:axPos val="b"/>
        <c:numFmt formatCode="&quot;H&quot;yy" sourceLinked="1"/>
        <c:majorTickMark val="none"/>
        <c:minorTickMark val="none"/>
        <c:tickLblPos val="none"/>
        <c:crossAx val="363771672"/>
        <c:crosses val="autoZero"/>
        <c:auto val="1"/>
        <c:lblOffset val="100"/>
        <c:baseTimeUnit val="years"/>
      </c:dateAx>
      <c:valAx>
        <c:axId val="363771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7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5E3-47F0-925C-7F084378095D}"/>
            </c:ext>
          </c:extLst>
        </c:ser>
        <c:dLbls>
          <c:showLegendKey val="0"/>
          <c:showVal val="0"/>
          <c:showCatName val="0"/>
          <c:showSerName val="0"/>
          <c:showPercent val="0"/>
          <c:showBubbleSize val="0"/>
        </c:dLbls>
        <c:gapWidth val="150"/>
        <c:axId val="363768928"/>
        <c:axId val="363769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5E3-47F0-925C-7F084378095D}"/>
            </c:ext>
          </c:extLst>
        </c:ser>
        <c:dLbls>
          <c:showLegendKey val="0"/>
          <c:showVal val="0"/>
          <c:showCatName val="0"/>
          <c:showSerName val="0"/>
          <c:showPercent val="0"/>
          <c:showBubbleSize val="0"/>
        </c:dLbls>
        <c:marker val="1"/>
        <c:smooth val="0"/>
        <c:axId val="363768928"/>
        <c:axId val="363769712"/>
      </c:lineChart>
      <c:dateAx>
        <c:axId val="363768928"/>
        <c:scaling>
          <c:orientation val="minMax"/>
        </c:scaling>
        <c:delete val="1"/>
        <c:axPos val="b"/>
        <c:numFmt formatCode="&quot;H&quot;yy" sourceLinked="1"/>
        <c:majorTickMark val="none"/>
        <c:minorTickMark val="none"/>
        <c:tickLblPos val="none"/>
        <c:crossAx val="363769712"/>
        <c:crosses val="autoZero"/>
        <c:auto val="1"/>
        <c:lblOffset val="100"/>
        <c:baseTimeUnit val="years"/>
      </c:dateAx>
      <c:valAx>
        <c:axId val="36376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6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973.49</c:v>
                </c:pt>
                <c:pt idx="1">
                  <c:v>895.04</c:v>
                </c:pt>
                <c:pt idx="2">
                  <c:v>804.05</c:v>
                </c:pt>
                <c:pt idx="3">
                  <c:v>753.99</c:v>
                </c:pt>
                <c:pt idx="4">
                  <c:v>702.81</c:v>
                </c:pt>
              </c:numCache>
            </c:numRef>
          </c:val>
          <c:extLst xmlns:c16r2="http://schemas.microsoft.com/office/drawing/2015/06/chart">
            <c:ext xmlns:c16="http://schemas.microsoft.com/office/drawing/2014/chart" uri="{C3380CC4-5D6E-409C-BE32-E72D297353CC}">
              <c16:uniqueId val="{00000000-AC23-422C-8439-CB84F58FDE51}"/>
            </c:ext>
          </c:extLst>
        </c:ser>
        <c:dLbls>
          <c:showLegendKey val="0"/>
          <c:showVal val="0"/>
          <c:showCatName val="0"/>
          <c:showSerName val="0"/>
          <c:showPercent val="0"/>
          <c:showBubbleSize val="0"/>
        </c:dLbls>
        <c:gapWidth val="150"/>
        <c:axId val="363767752"/>
        <c:axId val="363770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xmlns:c16r2="http://schemas.microsoft.com/office/drawing/2015/06/chart">
            <c:ext xmlns:c16="http://schemas.microsoft.com/office/drawing/2014/chart" uri="{C3380CC4-5D6E-409C-BE32-E72D297353CC}">
              <c16:uniqueId val="{00000001-AC23-422C-8439-CB84F58FDE51}"/>
            </c:ext>
          </c:extLst>
        </c:ser>
        <c:dLbls>
          <c:showLegendKey val="0"/>
          <c:showVal val="0"/>
          <c:showCatName val="0"/>
          <c:showSerName val="0"/>
          <c:showPercent val="0"/>
          <c:showBubbleSize val="0"/>
        </c:dLbls>
        <c:marker val="1"/>
        <c:smooth val="0"/>
        <c:axId val="363767752"/>
        <c:axId val="363770104"/>
      </c:lineChart>
      <c:dateAx>
        <c:axId val="363767752"/>
        <c:scaling>
          <c:orientation val="minMax"/>
        </c:scaling>
        <c:delete val="1"/>
        <c:axPos val="b"/>
        <c:numFmt formatCode="&quot;H&quot;yy" sourceLinked="1"/>
        <c:majorTickMark val="none"/>
        <c:minorTickMark val="none"/>
        <c:tickLblPos val="none"/>
        <c:crossAx val="363770104"/>
        <c:crosses val="autoZero"/>
        <c:auto val="1"/>
        <c:lblOffset val="100"/>
        <c:baseTimeUnit val="years"/>
      </c:dateAx>
      <c:valAx>
        <c:axId val="363770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67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45.44</c:v>
                </c:pt>
                <c:pt idx="1">
                  <c:v>51.21</c:v>
                </c:pt>
                <c:pt idx="2">
                  <c:v>50.45</c:v>
                </c:pt>
                <c:pt idx="3">
                  <c:v>55.27</c:v>
                </c:pt>
                <c:pt idx="4">
                  <c:v>56.4</c:v>
                </c:pt>
              </c:numCache>
            </c:numRef>
          </c:val>
          <c:extLst xmlns:c16r2="http://schemas.microsoft.com/office/drawing/2015/06/chart">
            <c:ext xmlns:c16="http://schemas.microsoft.com/office/drawing/2014/chart" uri="{C3380CC4-5D6E-409C-BE32-E72D297353CC}">
              <c16:uniqueId val="{00000000-52AD-4D27-AC1E-813AEC2D298F}"/>
            </c:ext>
          </c:extLst>
        </c:ser>
        <c:dLbls>
          <c:showLegendKey val="0"/>
          <c:showVal val="0"/>
          <c:showCatName val="0"/>
          <c:showSerName val="0"/>
          <c:showPercent val="0"/>
          <c:showBubbleSize val="0"/>
        </c:dLbls>
        <c:gapWidth val="150"/>
        <c:axId val="363774024"/>
        <c:axId val="363772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xmlns:c16r2="http://schemas.microsoft.com/office/drawing/2015/06/chart">
            <c:ext xmlns:c16="http://schemas.microsoft.com/office/drawing/2014/chart" uri="{C3380CC4-5D6E-409C-BE32-E72D297353CC}">
              <c16:uniqueId val="{00000001-52AD-4D27-AC1E-813AEC2D298F}"/>
            </c:ext>
          </c:extLst>
        </c:ser>
        <c:dLbls>
          <c:showLegendKey val="0"/>
          <c:showVal val="0"/>
          <c:showCatName val="0"/>
          <c:showSerName val="0"/>
          <c:showPercent val="0"/>
          <c:showBubbleSize val="0"/>
        </c:dLbls>
        <c:marker val="1"/>
        <c:smooth val="0"/>
        <c:axId val="363774024"/>
        <c:axId val="363772064"/>
      </c:lineChart>
      <c:dateAx>
        <c:axId val="363774024"/>
        <c:scaling>
          <c:orientation val="minMax"/>
        </c:scaling>
        <c:delete val="1"/>
        <c:axPos val="b"/>
        <c:numFmt formatCode="&quot;H&quot;yy" sourceLinked="1"/>
        <c:majorTickMark val="none"/>
        <c:minorTickMark val="none"/>
        <c:tickLblPos val="none"/>
        <c:crossAx val="363772064"/>
        <c:crosses val="autoZero"/>
        <c:auto val="1"/>
        <c:lblOffset val="100"/>
        <c:baseTimeUnit val="years"/>
      </c:dateAx>
      <c:valAx>
        <c:axId val="36377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7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403.86</c:v>
                </c:pt>
                <c:pt idx="1">
                  <c:v>358.98</c:v>
                </c:pt>
                <c:pt idx="2">
                  <c:v>363.95</c:v>
                </c:pt>
                <c:pt idx="3">
                  <c:v>333.46</c:v>
                </c:pt>
                <c:pt idx="4">
                  <c:v>332.07</c:v>
                </c:pt>
              </c:numCache>
            </c:numRef>
          </c:val>
          <c:extLst xmlns:c16r2="http://schemas.microsoft.com/office/drawing/2015/06/chart">
            <c:ext xmlns:c16="http://schemas.microsoft.com/office/drawing/2014/chart" uri="{C3380CC4-5D6E-409C-BE32-E72D297353CC}">
              <c16:uniqueId val="{00000000-FDFF-4E7E-A9A8-1D01B3D5EDD8}"/>
            </c:ext>
          </c:extLst>
        </c:ser>
        <c:dLbls>
          <c:showLegendKey val="0"/>
          <c:showVal val="0"/>
          <c:showCatName val="0"/>
          <c:showSerName val="0"/>
          <c:showPercent val="0"/>
          <c:showBubbleSize val="0"/>
        </c:dLbls>
        <c:gapWidth val="150"/>
        <c:axId val="363773240"/>
        <c:axId val="364057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xmlns:c16r2="http://schemas.microsoft.com/office/drawing/2015/06/chart">
            <c:ext xmlns:c16="http://schemas.microsoft.com/office/drawing/2014/chart" uri="{C3380CC4-5D6E-409C-BE32-E72D297353CC}">
              <c16:uniqueId val="{00000001-FDFF-4E7E-A9A8-1D01B3D5EDD8}"/>
            </c:ext>
          </c:extLst>
        </c:ser>
        <c:dLbls>
          <c:showLegendKey val="0"/>
          <c:showVal val="0"/>
          <c:showCatName val="0"/>
          <c:showSerName val="0"/>
          <c:showPercent val="0"/>
          <c:showBubbleSize val="0"/>
        </c:dLbls>
        <c:marker val="1"/>
        <c:smooth val="0"/>
        <c:axId val="363773240"/>
        <c:axId val="364057080"/>
      </c:lineChart>
      <c:dateAx>
        <c:axId val="363773240"/>
        <c:scaling>
          <c:orientation val="minMax"/>
        </c:scaling>
        <c:delete val="1"/>
        <c:axPos val="b"/>
        <c:numFmt formatCode="&quot;H&quot;yy" sourceLinked="1"/>
        <c:majorTickMark val="none"/>
        <c:minorTickMark val="none"/>
        <c:tickLblPos val="none"/>
        <c:crossAx val="364057080"/>
        <c:crosses val="autoZero"/>
        <c:auto val="1"/>
        <c:lblOffset val="100"/>
        <c:baseTimeUnit val="years"/>
      </c:dateAx>
      <c:valAx>
        <c:axId val="364057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377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28" zoomScale="75" zoomScaleNormal="7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広島県　安芸太田町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c r="AG6" s="7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2" t="s">
        <v>1</v>
      </c>
      <c r="C7" s="72"/>
      <c r="D7" s="72"/>
      <c r="E7" s="72"/>
      <c r="F7" s="72"/>
      <c r="G7" s="72"/>
      <c r="H7" s="72"/>
      <c r="I7" s="72" t="s">
        <v>2</v>
      </c>
      <c r="J7" s="72"/>
      <c r="K7" s="72"/>
      <c r="L7" s="72"/>
      <c r="M7" s="72"/>
      <c r="N7" s="72"/>
      <c r="O7" s="72"/>
      <c r="P7" s="72" t="s">
        <v>3</v>
      </c>
      <c r="Q7" s="72"/>
      <c r="R7" s="72"/>
      <c r="S7" s="72"/>
      <c r="T7" s="72"/>
      <c r="U7" s="72"/>
      <c r="V7" s="72"/>
      <c r="W7" s="72" t="s">
        <v>4</v>
      </c>
      <c r="X7" s="72"/>
      <c r="Y7" s="72"/>
      <c r="Z7" s="72"/>
      <c r="AA7" s="72"/>
      <c r="AB7" s="72"/>
      <c r="AC7" s="72"/>
      <c r="AD7" s="72" t="s">
        <v>5</v>
      </c>
      <c r="AE7" s="72"/>
      <c r="AF7" s="72"/>
      <c r="AG7" s="72"/>
      <c r="AH7" s="72"/>
      <c r="AI7" s="72"/>
      <c r="AJ7" s="72"/>
      <c r="AK7" s="2"/>
      <c r="AL7" s="72" t="s">
        <v>6</v>
      </c>
      <c r="AM7" s="72"/>
      <c r="AN7" s="72"/>
      <c r="AO7" s="72"/>
      <c r="AP7" s="72"/>
      <c r="AQ7" s="72"/>
      <c r="AR7" s="72"/>
      <c r="AS7" s="72"/>
      <c r="AT7" s="72" t="s">
        <v>7</v>
      </c>
      <c r="AU7" s="72"/>
      <c r="AV7" s="72"/>
      <c r="AW7" s="72"/>
      <c r="AX7" s="72"/>
      <c r="AY7" s="72"/>
      <c r="AZ7" s="72"/>
      <c r="BA7" s="72"/>
      <c r="BB7" s="72" t="s">
        <v>8</v>
      </c>
      <c r="BC7" s="72"/>
      <c r="BD7" s="72"/>
      <c r="BE7" s="72"/>
      <c r="BF7" s="72"/>
      <c r="BG7" s="72"/>
      <c r="BH7" s="72"/>
      <c r="BI7" s="72"/>
      <c r="BJ7" s="3"/>
      <c r="BK7" s="3"/>
      <c r="BL7" s="4" t="s">
        <v>9</v>
      </c>
      <c r="BM7" s="5"/>
      <c r="BN7" s="5"/>
      <c r="BO7" s="5"/>
      <c r="BP7" s="5"/>
      <c r="BQ7" s="5"/>
      <c r="BR7" s="5"/>
      <c r="BS7" s="5"/>
      <c r="BT7" s="5"/>
      <c r="BU7" s="5"/>
      <c r="BV7" s="5"/>
      <c r="BW7" s="5"/>
      <c r="BX7" s="5"/>
      <c r="BY7" s="6"/>
    </row>
    <row r="8" spans="1:78" ht="18.75" customHeight="1" x14ac:dyDescent="0.15">
      <c r="A8" s="2"/>
      <c r="B8" s="73" t="str">
        <f>データ!$I$6</f>
        <v>法非適用</v>
      </c>
      <c r="C8" s="73"/>
      <c r="D8" s="73"/>
      <c r="E8" s="73"/>
      <c r="F8" s="73"/>
      <c r="G8" s="73"/>
      <c r="H8" s="73"/>
      <c r="I8" s="73" t="str">
        <f>データ!$J$6</f>
        <v>水道事業</v>
      </c>
      <c r="J8" s="73"/>
      <c r="K8" s="73"/>
      <c r="L8" s="73"/>
      <c r="M8" s="73"/>
      <c r="N8" s="73"/>
      <c r="O8" s="73"/>
      <c r="P8" s="73" t="str">
        <f>データ!$K$6</f>
        <v>簡易水道事業</v>
      </c>
      <c r="Q8" s="73"/>
      <c r="R8" s="73"/>
      <c r="S8" s="73"/>
      <c r="T8" s="73"/>
      <c r="U8" s="73"/>
      <c r="V8" s="73"/>
      <c r="W8" s="73" t="str">
        <f>データ!$L$6</f>
        <v>D3</v>
      </c>
      <c r="X8" s="73"/>
      <c r="Y8" s="73"/>
      <c r="Z8" s="73"/>
      <c r="AA8" s="73"/>
      <c r="AB8" s="73"/>
      <c r="AC8" s="73"/>
      <c r="AD8" s="73" t="str">
        <f>データ!$M$6</f>
        <v>非設置</v>
      </c>
      <c r="AE8" s="73"/>
      <c r="AF8" s="73"/>
      <c r="AG8" s="73"/>
      <c r="AH8" s="73"/>
      <c r="AI8" s="73"/>
      <c r="AJ8" s="73"/>
      <c r="AK8" s="2"/>
      <c r="AL8" s="67">
        <f>データ!$R$6</f>
        <v>6147</v>
      </c>
      <c r="AM8" s="67"/>
      <c r="AN8" s="67"/>
      <c r="AO8" s="67"/>
      <c r="AP8" s="67"/>
      <c r="AQ8" s="67"/>
      <c r="AR8" s="67"/>
      <c r="AS8" s="67"/>
      <c r="AT8" s="66">
        <f>データ!$S$6</f>
        <v>341.89</v>
      </c>
      <c r="AU8" s="66"/>
      <c r="AV8" s="66"/>
      <c r="AW8" s="66"/>
      <c r="AX8" s="66"/>
      <c r="AY8" s="66"/>
      <c r="AZ8" s="66"/>
      <c r="BA8" s="66"/>
      <c r="BB8" s="66">
        <f>データ!$T$6</f>
        <v>17.98</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15">
      <c r="A9" s="2"/>
      <c r="B9" s="72" t="s">
        <v>12</v>
      </c>
      <c r="C9" s="72"/>
      <c r="D9" s="72"/>
      <c r="E9" s="72"/>
      <c r="F9" s="72"/>
      <c r="G9" s="72"/>
      <c r="H9" s="72"/>
      <c r="I9" s="72" t="s">
        <v>13</v>
      </c>
      <c r="J9" s="72"/>
      <c r="K9" s="72"/>
      <c r="L9" s="72"/>
      <c r="M9" s="72"/>
      <c r="N9" s="72"/>
      <c r="O9" s="72"/>
      <c r="P9" s="72" t="s">
        <v>14</v>
      </c>
      <c r="Q9" s="72"/>
      <c r="R9" s="72"/>
      <c r="S9" s="72"/>
      <c r="T9" s="72"/>
      <c r="U9" s="72"/>
      <c r="V9" s="72"/>
      <c r="W9" s="72" t="s">
        <v>15</v>
      </c>
      <c r="X9" s="72"/>
      <c r="Y9" s="72"/>
      <c r="Z9" s="72"/>
      <c r="AA9" s="72"/>
      <c r="AB9" s="72"/>
      <c r="AC9" s="72"/>
      <c r="AD9" s="2"/>
      <c r="AE9" s="2"/>
      <c r="AF9" s="2"/>
      <c r="AG9" s="2"/>
      <c r="AH9" s="3"/>
      <c r="AI9" s="2"/>
      <c r="AJ9" s="2"/>
      <c r="AK9" s="2"/>
      <c r="AL9" s="72" t="s">
        <v>16</v>
      </c>
      <c r="AM9" s="72"/>
      <c r="AN9" s="72"/>
      <c r="AO9" s="72"/>
      <c r="AP9" s="72"/>
      <c r="AQ9" s="72"/>
      <c r="AR9" s="72"/>
      <c r="AS9" s="72"/>
      <c r="AT9" s="72" t="s">
        <v>17</v>
      </c>
      <c r="AU9" s="72"/>
      <c r="AV9" s="72"/>
      <c r="AW9" s="72"/>
      <c r="AX9" s="72"/>
      <c r="AY9" s="72"/>
      <c r="AZ9" s="72"/>
      <c r="BA9" s="72"/>
      <c r="BB9" s="72" t="s">
        <v>18</v>
      </c>
      <c r="BC9" s="72"/>
      <c r="BD9" s="72"/>
      <c r="BE9" s="72"/>
      <c r="BF9" s="72"/>
      <c r="BG9" s="72"/>
      <c r="BH9" s="72"/>
      <c r="BI9" s="72"/>
      <c r="BJ9" s="3"/>
      <c r="BK9" s="3"/>
      <c r="BL9" s="64" t="s">
        <v>19</v>
      </c>
      <c r="BM9" s="65"/>
      <c r="BN9" s="10" t="s">
        <v>20</v>
      </c>
      <c r="BO9" s="11"/>
      <c r="BP9" s="11"/>
      <c r="BQ9" s="11"/>
      <c r="BR9" s="11"/>
      <c r="BS9" s="11"/>
      <c r="BT9" s="11"/>
      <c r="BU9" s="11"/>
      <c r="BV9" s="11"/>
      <c r="BW9" s="11"/>
      <c r="BX9" s="11"/>
      <c r="BY9" s="12"/>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72.52</v>
      </c>
      <c r="Q10" s="66"/>
      <c r="R10" s="66"/>
      <c r="S10" s="66"/>
      <c r="T10" s="66"/>
      <c r="U10" s="66"/>
      <c r="V10" s="66"/>
      <c r="W10" s="67">
        <f>データ!$Q$6</f>
        <v>3021</v>
      </c>
      <c r="X10" s="67"/>
      <c r="Y10" s="67"/>
      <c r="Z10" s="67"/>
      <c r="AA10" s="67"/>
      <c r="AB10" s="67"/>
      <c r="AC10" s="67"/>
      <c r="AD10" s="2"/>
      <c r="AE10" s="2"/>
      <c r="AF10" s="2"/>
      <c r="AG10" s="2"/>
      <c r="AH10" s="2"/>
      <c r="AI10" s="2"/>
      <c r="AJ10" s="2"/>
      <c r="AK10" s="2"/>
      <c r="AL10" s="67">
        <f>データ!$U$6</f>
        <v>4413</v>
      </c>
      <c r="AM10" s="67"/>
      <c r="AN10" s="67"/>
      <c r="AO10" s="67"/>
      <c r="AP10" s="67"/>
      <c r="AQ10" s="67"/>
      <c r="AR10" s="67"/>
      <c r="AS10" s="67"/>
      <c r="AT10" s="66">
        <f>データ!$V$6</f>
        <v>8.0500000000000007</v>
      </c>
      <c r="AU10" s="66"/>
      <c r="AV10" s="66"/>
      <c r="AW10" s="66"/>
      <c r="AX10" s="66"/>
      <c r="AY10" s="66"/>
      <c r="AZ10" s="66"/>
      <c r="BA10" s="66"/>
      <c r="BB10" s="66">
        <f>データ!$W$6</f>
        <v>548.20000000000005</v>
      </c>
      <c r="BC10" s="66"/>
      <c r="BD10" s="66"/>
      <c r="BE10" s="66"/>
      <c r="BF10" s="66"/>
      <c r="BG10" s="66"/>
      <c r="BH10" s="66"/>
      <c r="BI10" s="66"/>
      <c r="BJ10" s="2"/>
      <c r="BK10" s="2"/>
      <c r="BL10" s="68" t="s">
        <v>21</v>
      </c>
      <c r="BM10" s="69"/>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0" t="s">
        <v>115</v>
      </c>
      <c r="BM16" s="51"/>
      <c r="BN16" s="51"/>
      <c r="BO16" s="51"/>
      <c r="BP16" s="51"/>
      <c r="BQ16" s="51"/>
      <c r="BR16" s="51"/>
      <c r="BS16" s="51"/>
      <c r="BT16" s="51"/>
      <c r="BU16" s="51"/>
      <c r="BV16" s="51"/>
      <c r="BW16" s="51"/>
      <c r="BX16" s="51"/>
      <c r="BY16" s="51"/>
      <c r="BZ16" s="5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3"/>
      <c r="BM44" s="54"/>
      <c r="BN44" s="54"/>
      <c r="BO44" s="54"/>
      <c r="BP44" s="54"/>
      <c r="BQ44" s="54"/>
      <c r="BR44" s="54"/>
      <c r="BS44" s="54"/>
      <c r="BT44" s="54"/>
      <c r="BU44" s="54"/>
      <c r="BV44" s="54"/>
      <c r="BW44" s="54"/>
      <c r="BX44" s="54"/>
      <c r="BY44" s="54"/>
      <c r="BZ44" s="5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0" t="s">
        <v>116</v>
      </c>
      <c r="BM47" s="51"/>
      <c r="BN47" s="51"/>
      <c r="BO47" s="51"/>
      <c r="BP47" s="51"/>
      <c r="BQ47" s="51"/>
      <c r="BR47" s="51"/>
      <c r="BS47" s="51"/>
      <c r="BT47" s="51"/>
      <c r="BU47" s="51"/>
      <c r="BV47" s="51"/>
      <c r="BW47" s="51"/>
      <c r="BX47" s="51"/>
      <c r="BY47" s="51"/>
      <c r="BZ47" s="52"/>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3"/>
      <c r="BM63" s="54"/>
      <c r="BN63" s="54"/>
      <c r="BO63" s="54"/>
      <c r="BP63" s="54"/>
      <c r="BQ63" s="54"/>
      <c r="BR63" s="54"/>
      <c r="BS63" s="54"/>
      <c r="BT63" s="54"/>
      <c r="BU63" s="54"/>
      <c r="BV63" s="54"/>
      <c r="BW63" s="54"/>
      <c r="BX63" s="54"/>
      <c r="BY63" s="54"/>
      <c r="BZ63" s="55"/>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0" t="s">
        <v>117</v>
      </c>
      <c r="BM66" s="51"/>
      <c r="BN66" s="51"/>
      <c r="BO66" s="51"/>
      <c r="BP66" s="51"/>
      <c r="BQ66" s="51"/>
      <c r="BR66" s="51"/>
      <c r="BS66" s="51"/>
      <c r="BT66" s="51"/>
      <c r="BU66" s="51"/>
      <c r="BV66" s="51"/>
      <c r="BW66" s="51"/>
      <c r="BX66" s="51"/>
      <c r="BY66" s="51"/>
      <c r="BZ66" s="5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41</v>
      </c>
      <c r="N85" s="27" t="s">
        <v>42</v>
      </c>
      <c r="O85" s="27" t="str">
        <f>データ!EN6</f>
        <v>【0.56】</v>
      </c>
    </row>
  </sheetData>
  <sheetProtection algorithmName="SHA-512" hashValue="Mi5YyN50I0fu7KGeY7jJznCC4N7LMuBwlyEtIHxhMgPCZYrvU9E/+8/P0VhwpwIhEQG1pVBAh8WPOcflzXT0PA==" saltValue="w8d4fuvg8Tr6iByPErMSF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343684</v>
      </c>
      <c r="D6" s="34">
        <f t="shared" si="3"/>
        <v>47</v>
      </c>
      <c r="E6" s="34">
        <f t="shared" si="3"/>
        <v>1</v>
      </c>
      <c r="F6" s="34">
        <f t="shared" si="3"/>
        <v>0</v>
      </c>
      <c r="G6" s="34">
        <f t="shared" si="3"/>
        <v>0</v>
      </c>
      <c r="H6" s="34" t="str">
        <f t="shared" si="3"/>
        <v>広島県　安芸太田町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72.52</v>
      </c>
      <c r="Q6" s="35">
        <f t="shared" si="3"/>
        <v>3021</v>
      </c>
      <c r="R6" s="35">
        <f t="shared" si="3"/>
        <v>6147</v>
      </c>
      <c r="S6" s="35">
        <f t="shared" si="3"/>
        <v>341.89</v>
      </c>
      <c r="T6" s="35">
        <f t="shared" si="3"/>
        <v>17.98</v>
      </c>
      <c r="U6" s="35">
        <f t="shared" si="3"/>
        <v>4413</v>
      </c>
      <c r="V6" s="35">
        <f t="shared" si="3"/>
        <v>8.0500000000000007</v>
      </c>
      <c r="W6" s="35">
        <f t="shared" si="3"/>
        <v>548.20000000000005</v>
      </c>
      <c r="X6" s="36">
        <f>IF(X7="",NA(),X7)</f>
        <v>71.39</v>
      </c>
      <c r="Y6" s="36">
        <f t="shared" ref="Y6:AG6" si="4">IF(Y7="",NA(),Y7)</f>
        <v>56.92</v>
      </c>
      <c r="Z6" s="36">
        <f t="shared" si="4"/>
        <v>54.94</v>
      </c>
      <c r="AA6" s="36">
        <f t="shared" si="4"/>
        <v>60.09</v>
      </c>
      <c r="AB6" s="36">
        <f t="shared" si="4"/>
        <v>61.51</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973.49</v>
      </c>
      <c r="BF6" s="36">
        <f t="shared" ref="BF6:BN6" si="7">IF(BF7="",NA(),BF7)</f>
        <v>895.04</v>
      </c>
      <c r="BG6" s="36">
        <f t="shared" si="7"/>
        <v>804.05</v>
      </c>
      <c r="BH6" s="36">
        <f t="shared" si="7"/>
        <v>753.99</v>
      </c>
      <c r="BI6" s="36">
        <f t="shared" si="7"/>
        <v>702.81</v>
      </c>
      <c r="BJ6" s="36">
        <f t="shared" si="7"/>
        <v>1134.67</v>
      </c>
      <c r="BK6" s="36">
        <f t="shared" si="7"/>
        <v>1144.79</v>
      </c>
      <c r="BL6" s="36">
        <f t="shared" si="7"/>
        <v>1061.58</v>
      </c>
      <c r="BM6" s="36">
        <f t="shared" si="7"/>
        <v>1007.7</v>
      </c>
      <c r="BN6" s="36">
        <f t="shared" si="7"/>
        <v>1018.52</v>
      </c>
      <c r="BO6" s="35" t="str">
        <f>IF(BO7="","",IF(BO7="-","【-】","【"&amp;SUBSTITUTE(TEXT(BO7,"#,##0.00"),"-","△")&amp;"】"))</f>
        <v>【1,084.05】</v>
      </c>
      <c r="BP6" s="36">
        <f>IF(BP7="",NA(),BP7)</f>
        <v>45.44</v>
      </c>
      <c r="BQ6" s="36">
        <f t="shared" ref="BQ6:BY6" si="8">IF(BQ7="",NA(),BQ7)</f>
        <v>51.21</v>
      </c>
      <c r="BR6" s="36">
        <f t="shared" si="8"/>
        <v>50.45</v>
      </c>
      <c r="BS6" s="36">
        <f t="shared" si="8"/>
        <v>55.27</v>
      </c>
      <c r="BT6" s="36">
        <f t="shared" si="8"/>
        <v>56.4</v>
      </c>
      <c r="BU6" s="36">
        <f t="shared" si="8"/>
        <v>40.6</v>
      </c>
      <c r="BV6" s="36">
        <f t="shared" si="8"/>
        <v>56.04</v>
      </c>
      <c r="BW6" s="36">
        <f t="shared" si="8"/>
        <v>58.52</v>
      </c>
      <c r="BX6" s="36">
        <f t="shared" si="8"/>
        <v>59.22</v>
      </c>
      <c r="BY6" s="36">
        <f t="shared" si="8"/>
        <v>58.79</v>
      </c>
      <c r="BZ6" s="35" t="str">
        <f>IF(BZ7="","",IF(BZ7="-","【-】","【"&amp;SUBSTITUTE(TEXT(BZ7,"#,##0.00"),"-","△")&amp;"】"))</f>
        <v>【53.46】</v>
      </c>
      <c r="CA6" s="36">
        <f>IF(CA7="",NA(),CA7)</f>
        <v>403.86</v>
      </c>
      <c r="CB6" s="36">
        <f t="shared" ref="CB6:CJ6" si="9">IF(CB7="",NA(),CB7)</f>
        <v>358.98</v>
      </c>
      <c r="CC6" s="36">
        <f t="shared" si="9"/>
        <v>363.95</v>
      </c>
      <c r="CD6" s="36">
        <f t="shared" si="9"/>
        <v>333.46</v>
      </c>
      <c r="CE6" s="36">
        <f t="shared" si="9"/>
        <v>332.07</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56.04</v>
      </c>
      <c r="CM6" s="36">
        <f t="shared" ref="CM6:CU6" si="10">IF(CM7="",NA(),CM7)</f>
        <v>62.97</v>
      </c>
      <c r="CN6" s="36">
        <f t="shared" si="10"/>
        <v>64.97</v>
      </c>
      <c r="CO6" s="36">
        <f t="shared" si="10"/>
        <v>67.239999999999995</v>
      </c>
      <c r="CP6" s="36">
        <f t="shared" si="10"/>
        <v>80.22</v>
      </c>
      <c r="CQ6" s="36">
        <f t="shared" si="10"/>
        <v>57.29</v>
      </c>
      <c r="CR6" s="36">
        <f t="shared" si="10"/>
        <v>55.9</v>
      </c>
      <c r="CS6" s="36">
        <f t="shared" si="10"/>
        <v>57.3</v>
      </c>
      <c r="CT6" s="36">
        <f t="shared" si="10"/>
        <v>56.76</v>
      </c>
      <c r="CU6" s="36">
        <f t="shared" si="10"/>
        <v>56.04</v>
      </c>
      <c r="CV6" s="35" t="str">
        <f>IF(CV7="","",IF(CV7="-","【-】","【"&amp;SUBSTITUTE(TEXT(CV7,"#,##0.00"),"-","△")&amp;"】"))</f>
        <v>【54.90】</v>
      </c>
      <c r="CW6" s="36">
        <f>IF(CW7="",NA(),CW7)</f>
        <v>70.23</v>
      </c>
      <c r="CX6" s="36">
        <f t="shared" ref="CX6:DF6" si="11">IF(CX7="",NA(),CX7)</f>
        <v>67.37</v>
      </c>
      <c r="CY6" s="36">
        <f t="shared" si="11"/>
        <v>65.33</v>
      </c>
      <c r="CZ6" s="36">
        <f t="shared" si="11"/>
        <v>61.32</v>
      </c>
      <c r="DA6" s="36">
        <f t="shared" si="11"/>
        <v>49.54</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6">
        <f t="shared" si="14"/>
        <v>0.24</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343684</v>
      </c>
      <c r="D7" s="38">
        <v>47</v>
      </c>
      <c r="E7" s="38">
        <v>1</v>
      </c>
      <c r="F7" s="38">
        <v>0</v>
      </c>
      <c r="G7" s="38">
        <v>0</v>
      </c>
      <c r="H7" s="38" t="s">
        <v>96</v>
      </c>
      <c r="I7" s="38" t="s">
        <v>97</v>
      </c>
      <c r="J7" s="38" t="s">
        <v>98</v>
      </c>
      <c r="K7" s="38" t="s">
        <v>99</v>
      </c>
      <c r="L7" s="38" t="s">
        <v>100</v>
      </c>
      <c r="M7" s="38" t="s">
        <v>101</v>
      </c>
      <c r="N7" s="39" t="s">
        <v>102</v>
      </c>
      <c r="O7" s="39" t="s">
        <v>103</v>
      </c>
      <c r="P7" s="39">
        <v>72.52</v>
      </c>
      <c r="Q7" s="39">
        <v>3021</v>
      </c>
      <c r="R7" s="39">
        <v>6147</v>
      </c>
      <c r="S7" s="39">
        <v>341.89</v>
      </c>
      <c r="T7" s="39">
        <v>17.98</v>
      </c>
      <c r="U7" s="39">
        <v>4413</v>
      </c>
      <c r="V7" s="39">
        <v>8.0500000000000007</v>
      </c>
      <c r="W7" s="39">
        <v>548.20000000000005</v>
      </c>
      <c r="X7" s="39">
        <v>71.39</v>
      </c>
      <c r="Y7" s="39">
        <v>56.92</v>
      </c>
      <c r="Z7" s="39">
        <v>54.94</v>
      </c>
      <c r="AA7" s="39">
        <v>60.09</v>
      </c>
      <c r="AB7" s="39">
        <v>61.51</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973.49</v>
      </c>
      <c r="BF7" s="39">
        <v>895.04</v>
      </c>
      <c r="BG7" s="39">
        <v>804.05</v>
      </c>
      <c r="BH7" s="39">
        <v>753.99</v>
      </c>
      <c r="BI7" s="39">
        <v>702.81</v>
      </c>
      <c r="BJ7" s="39">
        <v>1134.67</v>
      </c>
      <c r="BK7" s="39">
        <v>1144.79</v>
      </c>
      <c r="BL7" s="39">
        <v>1061.58</v>
      </c>
      <c r="BM7" s="39">
        <v>1007.7</v>
      </c>
      <c r="BN7" s="39">
        <v>1018.52</v>
      </c>
      <c r="BO7" s="39">
        <v>1084.05</v>
      </c>
      <c r="BP7" s="39">
        <v>45.44</v>
      </c>
      <c r="BQ7" s="39">
        <v>51.21</v>
      </c>
      <c r="BR7" s="39">
        <v>50.45</v>
      </c>
      <c r="BS7" s="39">
        <v>55.27</v>
      </c>
      <c r="BT7" s="39">
        <v>56.4</v>
      </c>
      <c r="BU7" s="39">
        <v>40.6</v>
      </c>
      <c r="BV7" s="39">
        <v>56.04</v>
      </c>
      <c r="BW7" s="39">
        <v>58.52</v>
      </c>
      <c r="BX7" s="39">
        <v>59.22</v>
      </c>
      <c r="BY7" s="39">
        <v>58.79</v>
      </c>
      <c r="BZ7" s="39">
        <v>53.46</v>
      </c>
      <c r="CA7" s="39">
        <v>403.86</v>
      </c>
      <c r="CB7" s="39">
        <v>358.98</v>
      </c>
      <c r="CC7" s="39">
        <v>363.95</v>
      </c>
      <c r="CD7" s="39">
        <v>333.46</v>
      </c>
      <c r="CE7" s="39">
        <v>332.07</v>
      </c>
      <c r="CF7" s="39">
        <v>440.03</v>
      </c>
      <c r="CG7" s="39">
        <v>304.35000000000002</v>
      </c>
      <c r="CH7" s="39">
        <v>296.3</v>
      </c>
      <c r="CI7" s="39">
        <v>292.89999999999998</v>
      </c>
      <c r="CJ7" s="39">
        <v>298.25</v>
      </c>
      <c r="CK7" s="39">
        <v>300.47000000000003</v>
      </c>
      <c r="CL7" s="39">
        <v>56.04</v>
      </c>
      <c r="CM7" s="39">
        <v>62.97</v>
      </c>
      <c r="CN7" s="39">
        <v>64.97</v>
      </c>
      <c r="CO7" s="39">
        <v>67.239999999999995</v>
      </c>
      <c r="CP7" s="39">
        <v>80.22</v>
      </c>
      <c r="CQ7" s="39">
        <v>57.29</v>
      </c>
      <c r="CR7" s="39">
        <v>55.9</v>
      </c>
      <c r="CS7" s="39">
        <v>57.3</v>
      </c>
      <c r="CT7" s="39">
        <v>56.76</v>
      </c>
      <c r="CU7" s="39">
        <v>56.04</v>
      </c>
      <c r="CV7" s="39">
        <v>54.9</v>
      </c>
      <c r="CW7" s="39">
        <v>70.23</v>
      </c>
      <c r="CX7" s="39">
        <v>67.37</v>
      </c>
      <c r="CY7" s="39">
        <v>65.33</v>
      </c>
      <c r="CZ7" s="39">
        <v>61.32</v>
      </c>
      <c r="DA7" s="39">
        <v>49.54</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0.24</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112</v>
      </c>
      <c r="E13" t="s">
        <v>112</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2020-12-04T02:21:51Z</dcterms:created>
  <dcterms:modified xsi:type="dcterms:W3CDTF">2021-01-28T09:26:46Z</dcterms:modified>
  <cp:category/>
</cp:coreProperties>
</file>