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R02_経営比較分析表\7回答\"/>
    </mc:Choice>
  </mc:AlternateContent>
  <xr:revisionPtr revIDLastSave="0" documentId="13_ncr:1_{C1EC514F-922B-4852-9879-8AAF72733E4E}" xr6:coauthVersionLast="36" xr6:coauthVersionMax="36" xr10:uidLastSave="{00000000-0000-0000-0000-000000000000}"/>
  <workbookProtection workbookAlgorithmName="SHA-512" workbookHashValue="1IZwAqEW4mhq420iKQ5pEBMStetoidJ+nfQmbPL6KbAXUaz5b8GLtXQz04V9kE78nt5ED8YYMi2+9zzAJeDY9A==" workbookSaltValue="H+0/lbtC/yDEYsR0f2eW+A=="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E86" i="4"/>
  <c r="AT10" i="4"/>
  <c r="AL10" i="4"/>
  <c r="AD10" i="4"/>
  <c r="I10" i="4"/>
  <c r="B10" i="4"/>
  <c r="AL8" i="4"/>
  <c r="P8" i="4"/>
  <c r="I8"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<sst xmlns="http://schemas.openxmlformats.org/spreadsheetml/2006/main" count="236" uniqueCount="122">
  <si>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</si>
  <si>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</si>
  <si>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</si>
  <si>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</si>
  <si>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</si>
  <si>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</si>
  <si>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</si>
  <si>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</si>
  <si>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</si>
  <si>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</si>
  <si>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</si>
  <si>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</si>
  <si>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</si>
  <si>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</si>
  <si>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</si>
  <si>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</si>
  <si>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</si>
  <si>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</si>
  <si>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</si>
  <si>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</si>
  <si>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</si>
  <si>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</si>
  <si>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</si>
  <si>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</si>
  <si>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</si>
  <si>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</si>
  <si>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</si>
  <si>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</si>
  <si>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</si>
  <si>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</si>
  <si>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</si>
  <si>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</si>
  <si>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</si>
  <si>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</si>
  <si>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</si>
  <si>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</si>
  <si>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</si>
  <si>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</si>
  <si>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</si>
  <si>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</si>
  <si>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</si>
  <si>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</si>
  <si>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</si>
  <si>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</si>
  <si>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</si>
  <si>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</si>
  <si>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</si>
  <si>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</si>
  <si>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</si>
  <si>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</si>
  <si>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</si>
  <si>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</si>
  <si>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</si>
  <si>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</si>
  <si>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</si>
  <si>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</si>
  <si>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</si>
  <si>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</si>
  <si>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</si>
  <si>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</si>
  <si>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</si>
  <si>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</si>
  <si>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</si>
  <si>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</si>
  <si>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</si>
  <si>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</si>
  <si>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</si>
  <si>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</si>
  <si>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</si>
  <si>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</si>
  <si>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</si>
  <si>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</si>
  <si>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</si>
  <si>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</si>
  <si>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</si>
  <si>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</si>
  <si>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</si>
  <si>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</si>
  <si>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</si>
  <si>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</si>
  <si>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</si>
  <si>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</si>
  <si>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</si>
  <si>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</si>
  <si>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</si>
  <si>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</si>
  <si>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</si>
  <si>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</si>
  <si>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</si>
  <si>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</si>
  <si>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</si>
  <si>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</si>
  <si>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</si>
  <si>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</si>
  <si>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</si>
  <si>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</si>
  <si>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</si>
  <si>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</si>
  <si>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</si>
  <si>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</si>
  <si>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</si>
  <si>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</si>
  <si>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</si>
  <si>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</si>
  <si>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</si>
  <si>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</si>
  <si>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</si>
  <si>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</si>
  <si>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</si>
  <si>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</si>
  <si>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</si>
  <si>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</si>
  <si>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</si>
  <si>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</si>
  <si>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</si>
  <si>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</si>
  <si>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</si>
  <si>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</si>
  <si>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</si>
  <si>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平成８年度の供用開始から25年が経過していますが，法定耐用年数を経過した管渠はありません。</t>
    <rPh sb="1" eb="3">
      <t>ヘイセイ</t>
    </rPh>
    <rPh sb="4" eb="5">
      <t>ネン</t>
    </rPh>
    <rPh sb="5" eb="6">
      <t>ド</t>
    </rPh>
    <rPh sb="7" eb="9">
      <t>キョウヨウ</t>
    </rPh>
    <rPh sb="9" eb="11">
      <t>カイシ</t>
    </rPh>
    <rPh sb="15" eb="16">
      <t>ネン</t>
    </rPh>
    <rPh sb="17" eb="19">
      <t>ケイカ</t>
    </rPh>
    <rPh sb="26" eb="28">
      <t>ホウテイ</t>
    </rPh>
    <rPh sb="28" eb="30">
      <t>タイヨウ</t>
    </rPh>
    <rPh sb="30" eb="32">
      <t>ネンスウ</t>
    </rPh>
    <rPh sb="33" eb="35">
      <t>ケイカ</t>
    </rPh>
    <rPh sb="37" eb="39">
      <t>カンキョ</t>
    </rPh>
    <phoneticPr fontId="4"/>
  </si>
  <si>
    <t>「①収益的収支比率」
　100％未満の赤字で推移しています。
「⑤経費回収率，⑥汚水処理原価
　⑦施設利用率，⑧水洗化率」
　本市の水洗化率は，約81％となっています。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【要因と現状】
　当該事業は，市内８地区の農業集落における，し尿や生活雑排水等の汚水の処理，公共用水域の水質保全，当該区域の生活環境の改善を目的とした，区域内人口2,395人（令和２年度末）の小規模事業です。
　その経営は，対象区域の人口密度が低く，人口が少ないことから，経常的な経費を使用料収入だけでは賄えないため，不足分は公費（税金）で補てん（負担割合は約７割）している状況です。
　また，平成30年7月豪雨災害の影響で悪化していた①収益的収支比率，⑤経費回収率，⑥汚水処理原価の数値は回復傾向にあります。</t>
    <rPh sb="2" eb="5">
      <t>シュウエキテキ</t>
    </rPh>
    <rPh sb="5" eb="7">
      <t>シュウシ</t>
    </rPh>
    <rPh sb="7" eb="9">
      <t>ヒリツ</t>
    </rPh>
    <rPh sb="16" eb="18">
      <t>ミマン</t>
    </rPh>
    <rPh sb="19" eb="21">
      <t>アカジ</t>
    </rPh>
    <rPh sb="22" eb="24">
      <t>スイイ</t>
    </rPh>
    <rPh sb="33" eb="35">
      <t>ケイヒ</t>
    </rPh>
    <rPh sb="35" eb="37">
      <t>カイシュウ</t>
    </rPh>
    <rPh sb="37" eb="38">
      <t>リツ</t>
    </rPh>
    <rPh sb="40" eb="42">
      <t>オスイ</t>
    </rPh>
    <rPh sb="42" eb="44">
      <t>ショリ</t>
    </rPh>
    <rPh sb="44" eb="46">
      <t>ゲンカ</t>
    </rPh>
    <rPh sb="49" eb="51">
      <t>シセツ</t>
    </rPh>
    <rPh sb="51" eb="53">
      <t>リヨウ</t>
    </rPh>
    <rPh sb="53" eb="54">
      <t>リツ</t>
    </rPh>
    <rPh sb="56" eb="59">
      <t>スイセンカ</t>
    </rPh>
    <rPh sb="59" eb="60">
      <t>リツ</t>
    </rPh>
    <rPh sb="63" eb="65">
      <t>ホンシ</t>
    </rPh>
    <rPh sb="66" eb="69">
      <t>スイセンカ</t>
    </rPh>
    <rPh sb="69" eb="70">
      <t>リツ</t>
    </rPh>
    <rPh sb="72" eb="73">
      <t>ヤク</t>
    </rPh>
    <rPh sb="84" eb="86">
      <t>キンネン</t>
    </rPh>
    <rPh sb="87" eb="89">
      <t>ジョウショウ</t>
    </rPh>
    <rPh sb="89" eb="91">
      <t>ケイコウ</t>
    </rPh>
    <rPh sb="98" eb="100">
      <t>ゼンコク</t>
    </rPh>
    <rPh sb="100" eb="102">
      <t>ヘイキン</t>
    </rPh>
    <rPh sb="103" eb="105">
      <t>ルイジ</t>
    </rPh>
    <rPh sb="105" eb="107">
      <t>ダンタイ</t>
    </rPh>
    <rPh sb="108" eb="109">
      <t>クラ</t>
    </rPh>
    <rPh sb="110" eb="111">
      <t>ヒク</t>
    </rPh>
    <rPh sb="123" eb="126">
      <t>シヨウリョウ</t>
    </rPh>
    <rPh sb="126" eb="128">
      <t>シュウニュウ</t>
    </rPh>
    <rPh sb="129" eb="130">
      <t>モト</t>
    </rPh>
    <rPh sb="133" eb="135">
      <t>ユウシュウ</t>
    </rPh>
    <rPh sb="135" eb="137">
      <t>スイリョウ</t>
    </rPh>
    <rPh sb="138" eb="139">
      <t>スク</t>
    </rPh>
    <rPh sb="144" eb="145">
      <t>シメ</t>
    </rPh>
    <rPh sb="150" eb="152">
      <t>シセツ</t>
    </rPh>
    <rPh sb="152" eb="154">
      <t>リヨウ</t>
    </rPh>
    <rPh sb="154" eb="155">
      <t>リツ</t>
    </rPh>
    <rPh sb="156" eb="157">
      <t>ヒク</t>
    </rPh>
    <rPh sb="159" eb="160">
      <t>ツナ</t>
    </rPh>
    <rPh sb="172" eb="174">
      <t>ユウシュウ</t>
    </rPh>
    <rPh sb="174" eb="176">
      <t>スイリョウ</t>
    </rPh>
    <rPh sb="177" eb="178">
      <t>スク</t>
    </rPh>
    <rPh sb="185" eb="188">
      <t>シヨウリョウ</t>
    </rPh>
    <rPh sb="188" eb="190">
      <t>シュウニュウ</t>
    </rPh>
    <rPh sb="191" eb="192">
      <t>スク</t>
    </rPh>
    <rPh sb="197" eb="199">
      <t>ゼンコク</t>
    </rPh>
    <rPh sb="199" eb="201">
      <t>ヘイキン</t>
    </rPh>
    <rPh sb="202" eb="204">
      <t>ルイジ</t>
    </rPh>
    <rPh sb="204" eb="206">
      <t>ダンタイ</t>
    </rPh>
    <rPh sb="207" eb="208">
      <t>クラ</t>
    </rPh>
    <rPh sb="210" eb="212">
      <t>ケイヒ</t>
    </rPh>
    <rPh sb="212" eb="214">
      <t>カイシュウ</t>
    </rPh>
    <rPh sb="214" eb="215">
      <t>リツ</t>
    </rPh>
    <rPh sb="216" eb="217">
      <t>ヒク</t>
    </rPh>
    <rPh sb="219" eb="221">
      <t>オスイ</t>
    </rPh>
    <rPh sb="221" eb="223">
      <t>ショリ</t>
    </rPh>
    <rPh sb="223" eb="225">
      <t>ゲンカ</t>
    </rPh>
    <rPh sb="226" eb="227">
      <t>タカ</t>
    </rPh>
    <rPh sb="238" eb="240">
      <t>ヨウイン</t>
    </rPh>
    <rPh sb="241" eb="243">
      <t>ゲンジョウ</t>
    </rPh>
    <rPh sb="246" eb="248">
      <t>トウガイ</t>
    </rPh>
    <rPh sb="248" eb="250">
      <t>ジギョウ</t>
    </rPh>
    <rPh sb="252" eb="254">
      <t>シナイ</t>
    </rPh>
    <rPh sb="255" eb="257">
      <t>チク</t>
    </rPh>
    <rPh sb="258" eb="260">
      <t>ノウギョウ</t>
    </rPh>
    <rPh sb="260" eb="262">
      <t>シュウラク</t>
    </rPh>
    <rPh sb="268" eb="269">
      <t>ニョウ</t>
    </rPh>
    <rPh sb="270" eb="272">
      <t>セイカツ</t>
    </rPh>
    <rPh sb="272" eb="273">
      <t>ザツ</t>
    </rPh>
    <rPh sb="273" eb="275">
      <t>ハイスイ</t>
    </rPh>
    <rPh sb="275" eb="276">
      <t>トウ</t>
    </rPh>
    <rPh sb="277" eb="279">
      <t>オスイ</t>
    </rPh>
    <rPh sb="280" eb="282">
      <t>ショリ</t>
    </rPh>
    <rPh sb="283" eb="285">
      <t>コウキョウ</t>
    </rPh>
    <rPh sb="285" eb="287">
      <t>ヨウスイ</t>
    </rPh>
    <rPh sb="287" eb="288">
      <t>イキ</t>
    </rPh>
    <rPh sb="289" eb="291">
      <t>スイシツ</t>
    </rPh>
    <rPh sb="291" eb="293">
      <t>ホゼン</t>
    </rPh>
    <rPh sb="294" eb="296">
      <t>トウガイ</t>
    </rPh>
    <rPh sb="296" eb="298">
      <t>クイキ</t>
    </rPh>
    <rPh sb="299" eb="303">
      <t>セイカツカンキョウ</t>
    </rPh>
    <rPh sb="304" eb="306">
      <t>カイゼン</t>
    </rPh>
    <rPh sb="307" eb="309">
      <t>モクテキ</t>
    </rPh>
    <rPh sb="313" eb="316">
      <t>クイキナイ</t>
    </rPh>
    <rPh sb="316" eb="318">
      <t>ジンコウ</t>
    </rPh>
    <rPh sb="323" eb="324">
      <t>ニン</t>
    </rPh>
    <rPh sb="328" eb="329">
      <t>ネン</t>
    </rPh>
    <rPh sb="329" eb="330">
      <t>ド</t>
    </rPh>
    <rPh sb="330" eb="331">
      <t>マツ</t>
    </rPh>
    <rPh sb="333" eb="336">
      <t>ショウキボ</t>
    </rPh>
    <rPh sb="336" eb="338">
      <t>ジギョウ</t>
    </rPh>
    <rPh sb="345" eb="347">
      <t>ケイエイ</t>
    </rPh>
    <rPh sb="349" eb="351">
      <t>タイショウ</t>
    </rPh>
    <rPh sb="351" eb="353">
      <t>クイキ</t>
    </rPh>
    <rPh sb="354" eb="356">
      <t>ジンコウ</t>
    </rPh>
    <rPh sb="356" eb="358">
      <t>ミツド</t>
    </rPh>
    <rPh sb="359" eb="360">
      <t>ヒク</t>
    </rPh>
    <rPh sb="362" eb="364">
      <t>ジンコウ</t>
    </rPh>
    <rPh sb="365" eb="366">
      <t>スク</t>
    </rPh>
    <rPh sb="373" eb="376">
      <t>ケイジョウテキ</t>
    </rPh>
    <rPh sb="377" eb="379">
      <t>ケイヒ</t>
    </rPh>
    <rPh sb="380" eb="383">
      <t>シヨウリョウ</t>
    </rPh>
    <rPh sb="383" eb="385">
      <t>シュウニュウ</t>
    </rPh>
    <rPh sb="389" eb="390">
      <t>マカナ</t>
    </rPh>
    <rPh sb="396" eb="399">
      <t>フソクブン</t>
    </rPh>
    <rPh sb="400" eb="402">
      <t>コウヒ</t>
    </rPh>
    <rPh sb="403" eb="405">
      <t>ゼイキン</t>
    </rPh>
    <rPh sb="407" eb="408">
      <t>ホ</t>
    </rPh>
    <rPh sb="411" eb="413">
      <t>フタン</t>
    </rPh>
    <rPh sb="413" eb="415">
      <t>ワリアイ</t>
    </rPh>
    <rPh sb="416" eb="417">
      <t>ヤク</t>
    </rPh>
    <rPh sb="418" eb="419">
      <t>ワリ</t>
    </rPh>
    <rPh sb="424" eb="426">
      <t>ジョウキョウ</t>
    </rPh>
    <rPh sb="434" eb="436">
      <t>ヘイセイ</t>
    </rPh>
    <rPh sb="438" eb="439">
      <t>ネン</t>
    </rPh>
    <rPh sb="440" eb="441">
      <t>ガツ</t>
    </rPh>
    <rPh sb="441" eb="443">
      <t>ゴウウ</t>
    </rPh>
    <rPh sb="443" eb="445">
      <t>サイガイ</t>
    </rPh>
    <rPh sb="446" eb="448">
      <t>エイキョウ</t>
    </rPh>
    <rPh sb="449" eb="451">
      <t>アッカ</t>
    </rPh>
    <rPh sb="456" eb="459">
      <t>シュウエキテキ</t>
    </rPh>
    <rPh sb="459" eb="461">
      <t>シュウシ</t>
    </rPh>
    <rPh sb="461" eb="463">
      <t>ヒリツ</t>
    </rPh>
    <rPh sb="465" eb="467">
      <t>ケイヒ</t>
    </rPh>
    <rPh sb="467" eb="469">
      <t>カイシュウ</t>
    </rPh>
    <rPh sb="469" eb="470">
      <t>リツ</t>
    </rPh>
    <rPh sb="472" eb="474">
      <t>オスイ</t>
    </rPh>
    <rPh sb="474" eb="476">
      <t>ショリ</t>
    </rPh>
    <rPh sb="476" eb="478">
      <t>ゲンカ</t>
    </rPh>
    <rPh sb="479" eb="481">
      <t>スウチ</t>
    </rPh>
    <rPh sb="482" eb="484">
      <t>カイフク</t>
    </rPh>
    <rPh sb="484" eb="486">
      <t>ケイコウ</t>
    </rPh>
    <phoneticPr fontId="4"/>
  </si>
  <si>
    <t>　下水道は，市民生活等に欠くことのできない極めて公共性が高いインフラであることから，今後も持続可能な事業運営が求められます。
　本市の農業集落排水事業は，中長期的な視点に立った事業経営の指針である「呉市集落排水事業経営計画」に基づき事業を運営しており，当該計画に基づき使用料水準を見直し，令和２年４月に公共下水道事業に合わせて，使用料改定を行いました。</t>
    <rPh sb="1" eb="4">
      <t>ゲスイドウ</t>
    </rPh>
    <rPh sb="6" eb="8">
      <t>シミン</t>
    </rPh>
    <rPh sb="8" eb="10">
      <t>セイカツ</t>
    </rPh>
    <rPh sb="10" eb="11">
      <t>トウ</t>
    </rPh>
    <rPh sb="12" eb="13">
      <t>カ</t>
    </rPh>
    <rPh sb="21" eb="22">
      <t>キワ</t>
    </rPh>
    <rPh sb="24" eb="27">
      <t>コウキョウセイ</t>
    </rPh>
    <rPh sb="28" eb="29">
      <t>タカ</t>
    </rPh>
    <rPh sb="42" eb="44">
      <t>コンゴ</t>
    </rPh>
    <rPh sb="45" eb="47">
      <t>ジゾク</t>
    </rPh>
    <rPh sb="47" eb="49">
      <t>カノウ</t>
    </rPh>
    <rPh sb="50" eb="52">
      <t>ジギョウ</t>
    </rPh>
    <rPh sb="52" eb="54">
      <t>ウンエイ</t>
    </rPh>
    <rPh sb="55" eb="56">
      <t>モト</t>
    </rPh>
    <rPh sb="64" eb="66">
      <t>ホンシ</t>
    </rPh>
    <rPh sb="67" eb="71">
      <t>ノウギョウシュウラク</t>
    </rPh>
    <rPh sb="71" eb="73">
      <t>ハイスイ</t>
    </rPh>
    <rPh sb="73" eb="75">
      <t>ジギョウ</t>
    </rPh>
    <rPh sb="77" eb="81">
      <t>チュウチョウキテキ</t>
    </rPh>
    <rPh sb="82" eb="84">
      <t>シテン</t>
    </rPh>
    <rPh sb="85" eb="86">
      <t>タ</t>
    </rPh>
    <rPh sb="88" eb="90">
      <t>ジギョウ</t>
    </rPh>
    <rPh sb="90" eb="92">
      <t>ケイエイ</t>
    </rPh>
    <rPh sb="93" eb="95">
      <t>シシン</t>
    </rPh>
    <rPh sb="99" eb="101">
      <t>クレシ</t>
    </rPh>
    <rPh sb="101" eb="103">
      <t>シュウラク</t>
    </rPh>
    <rPh sb="103" eb="105">
      <t>ハイスイ</t>
    </rPh>
    <rPh sb="105" eb="107">
      <t>ジギョウ</t>
    </rPh>
    <rPh sb="107" eb="109">
      <t>ケイエイ</t>
    </rPh>
    <rPh sb="109" eb="111">
      <t>ケイカク</t>
    </rPh>
    <rPh sb="113" eb="114">
      <t>モト</t>
    </rPh>
    <rPh sb="116" eb="118">
      <t>ジギョウ</t>
    </rPh>
    <rPh sb="119" eb="121">
      <t>ウンエイ</t>
    </rPh>
    <rPh sb="126" eb="128">
      <t>トウガイ</t>
    </rPh>
    <rPh sb="128" eb="130">
      <t>ケイカク</t>
    </rPh>
    <rPh sb="131" eb="132">
      <t>モト</t>
    </rPh>
    <rPh sb="134" eb="137">
      <t>シヨウリョウ</t>
    </rPh>
    <rPh sb="137" eb="139">
      <t>スイジュン</t>
    </rPh>
    <rPh sb="140" eb="142">
      <t>ミナオ</t>
    </rPh>
    <rPh sb="144" eb="146">
      <t>レイワ</t>
    </rPh>
    <rPh sb="147" eb="148">
      <t>ネン</t>
    </rPh>
    <rPh sb="149" eb="150">
      <t>ガツ</t>
    </rPh>
    <rPh sb="151" eb="153">
      <t>コウキョウ</t>
    </rPh>
    <rPh sb="153" eb="156">
      <t>ゲスイドウ</t>
    </rPh>
    <rPh sb="156" eb="158">
      <t>ジギョウ</t>
    </rPh>
    <rPh sb="159" eb="160">
      <t>ア</t>
    </rPh>
    <rPh sb="164" eb="167">
      <t>シヨウリョウ</t>
    </rPh>
    <rPh sb="167" eb="169">
      <t>カイテイ</t>
    </rPh>
    <rPh sb="170" eb="171">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</si>
</sst>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5B-4E45-8582-E4FB939B77A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4D5B-4E45-8582-E4FB939B77A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26.86</c:v>
                </c:pt>
                <c:pt idx="1">
                  <c:v>26.86</c:v>
                </c:pt>
                <c:pt idx="2">
                  <c:v>26.86</c:v>
                </c:pt>
                <c:pt idx="3">
                  <c:v>26.86</c:v>
                </c:pt>
                <c:pt idx="4">
                  <c:v>26.86</c:v>
                </c:pt>
              </c:numCache>
            </c:numRef>
          </c:val>
          <c:extLst>
            <c:ext xmlns:c16="http://schemas.microsoft.com/office/drawing/2014/chart" uri="{C3380CC4-5D6E-409C-BE32-E72D297353CC}">
              <c16:uniqueId val="{00000000-BE21-4D25-9FAB-DD1DF8E84F0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BE21-4D25-9FAB-DD1DF8E84F0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74.38</c:v>
                </c:pt>
                <c:pt idx="1">
                  <c:v>76.8</c:v>
                </c:pt>
                <c:pt idx="2">
                  <c:v>78.010000000000005</c:v>
                </c:pt>
                <c:pt idx="3">
                  <c:v>80.44</c:v>
                </c:pt>
                <c:pt idx="4">
                  <c:v>81.459999999999994</c:v>
                </c:pt>
              </c:numCache>
            </c:numRef>
          </c:val>
          <c:extLst>
            <c:ext xmlns:c16="http://schemas.microsoft.com/office/drawing/2014/chart" uri="{C3380CC4-5D6E-409C-BE32-E72D297353CC}">
              <c16:uniqueId val="{00000000-421E-4E82-9A86-C0B89705761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421E-4E82-9A86-C0B89705761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85.47</c:v>
                </c:pt>
                <c:pt idx="1">
                  <c:v>88.46</c:v>
                </c:pt>
                <c:pt idx="2">
                  <c:v>82.22</c:v>
                </c:pt>
                <c:pt idx="3">
                  <c:v>87.19</c:v>
                </c:pt>
                <c:pt idx="4">
                  <c:v>86.24</c:v>
                </c:pt>
              </c:numCache>
            </c:numRef>
          </c:val>
          <c:extLst>
            <c:ext xmlns:c16="http://schemas.microsoft.com/office/drawing/2014/chart" uri="{C3380CC4-5D6E-409C-BE32-E72D297353CC}">
              <c16:uniqueId val="{00000000-7BBA-4885-980D-41E31771BE6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BA-4885-980D-41E31771BE6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F55-4E81-95AC-0E3C3DD6702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F55-4E81-95AC-0E3C3DD6702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976-4D6F-BBDC-ECEFD215A6F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976-4D6F-BBDC-ECEFD215A6F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80-40BA-9F9A-E069BAF4B3F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80-40BA-9F9A-E069BAF4B3F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E6-4600-9626-3956291969C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E6-4600-9626-3956291969C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5.14</c:v>
                </c:pt>
                <c:pt idx="1">
                  <c:v>3.58</c:v>
                </c:pt>
                <c:pt idx="2">
                  <c:v>2.86</c:v>
                </c:pt>
                <c:pt idx="3">
                  <c:v>1.9</c:v>
                </c:pt>
                <c:pt idx="4">
                  <c:v>1.2</c:v>
                </c:pt>
              </c:numCache>
            </c:numRef>
          </c:val>
          <c:extLst>
            <c:ext xmlns:c16="http://schemas.microsoft.com/office/drawing/2014/chart" uri="{C3380CC4-5D6E-409C-BE32-E72D297353CC}">
              <c16:uniqueId val="{00000000-BD73-4481-B4F9-076CB967DCD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BD73-4481-B4F9-076CB967DCD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36.99</c:v>
                </c:pt>
                <c:pt idx="1">
                  <c:v>34.67</c:v>
                </c:pt>
                <c:pt idx="2">
                  <c:v>23.37</c:v>
                </c:pt>
                <c:pt idx="3">
                  <c:v>27.49</c:v>
                </c:pt>
                <c:pt idx="4">
                  <c:v>31.38</c:v>
                </c:pt>
              </c:numCache>
            </c:numRef>
          </c:val>
          <c:extLst>
            <c:ext xmlns:c16="http://schemas.microsoft.com/office/drawing/2014/chart" uri="{C3380CC4-5D6E-409C-BE32-E72D297353CC}">
              <c16:uniqueId val="{00000000-ED7E-4699-9D45-19059A6553D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ED7E-4699-9D45-19059A6553D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558.13</c:v>
                </c:pt>
                <c:pt idx="1">
                  <c:v>613.86</c:v>
                </c:pt>
                <c:pt idx="2">
                  <c:v>864.49</c:v>
                </c:pt>
                <c:pt idx="3">
                  <c:v>770.37</c:v>
                </c:pt>
                <c:pt idx="4">
                  <c:v>735.85</c:v>
                </c:pt>
              </c:numCache>
            </c:numRef>
          </c:val>
          <c:extLst>
            <c:ext xmlns:c16="http://schemas.microsoft.com/office/drawing/2014/chart" uri="{C3380CC4-5D6E-409C-BE32-E72D297353CC}">
              <c16:uniqueId val="{00000000-3120-4846-856E-FCD8DDECEA3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3120-4846-856E-FCD8DDECEA3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CC78" sqref="CC7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呉市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217690</v>
      </c>
      <c r="AM8" s="51"/>
      <c r="AN8" s="51"/>
      <c r="AO8" s="51"/>
      <c r="AP8" s="51"/>
      <c r="AQ8" s="51"/>
      <c r="AR8" s="51"/>
      <c r="AS8" s="51"/>
      <c r="AT8" s="46">
        <f>データ!T6</f>
        <v>352.83</v>
      </c>
      <c r="AU8" s="46"/>
      <c r="AV8" s="46"/>
      <c r="AW8" s="46"/>
      <c r="AX8" s="46"/>
      <c r="AY8" s="46"/>
      <c r="AZ8" s="46"/>
      <c r="BA8" s="46"/>
      <c r="BB8" s="46">
        <f>データ!U6</f>
        <v>616.98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1.1100000000000001</v>
      </c>
      <c r="Q10" s="46"/>
      <c r="R10" s="46"/>
      <c r="S10" s="46"/>
      <c r="T10" s="46"/>
      <c r="U10" s="46"/>
      <c r="V10" s="46"/>
      <c r="W10" s="46">
        <f>データ!Q6</f>
        <v>94.87</v>
      </c>
      <c r="X10" s="46"/>
      <c r="Y10" s="46"/>
      <c r="Z10" s="46"/>
      <c r="AA10" s="46"/>
      <c r="AB10" s="46"/>
      <c r="AC10" s="46"/>
      <c r="AD10" s="51">
        <f>データ!R6</f>
        <v>3894</v>
      </c>
      <c r="AE10" s="51"/>
      <c r="AF10" s="51"/>
      <c r="AG10" s="51"/>
      <c r="AH10" s="51"/>
      <c r="AI10" s="51"/>
      <c r="AJ10" s="51"/>
      <c r="AK10" s="2"/>
      <c r="AL10" s="51">
        <f>データ!V6</f>
        <v>2395</v>
      </c>
      <c r="AM10" s="51"/>
      <c r="AN10" s="51"/>
      <c r="AO10" s="51"/>
      <c r="AP10" s="51"/>
      <c r="AQ10" s="51"/>
      <c r="AR10" s="51"/>
      <c r="AS10" s="51"/>
      <c r="AT10" s="46">
        <f>データ!W6</f>
        <v>0.7</v>
      </c>
      <c r="AU10" s="46"/>
      <c r="AV10" s="46"/>
      <c r="AW10" s="46"/>
      <c r="AX10" s="46"/>
      <c r="AY10" s="46"/>
      <c r="AZ10" s="46"/>
      <c r="BA10" s="46"/>
      <c r="BB10" s="46">
        <f>データ!X6</f>
        <v>3421.43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121</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vbbjEvjWtZS3WZppb2CmXpcS/JL5Yo52Aa31qbRbk8sJNVHM7aDlDnvF3xr2uJkG8iHQoSAevrqqHOM9yKMSIw==" saltValue="+KGIa552sQm1hvb3E2PCG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headerFooter>
    <oddFooter>&amp;L&amp;8&amp;Z&amp;F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342025</v>
      </c>
      <c r="D6" s="33">
        <f t="shared" si="3"/>
        <v>47</v>
      </c>
      <c r="E6" s="33">
        <f t="shared" si="3"/>
        <v>17</v>
      </c>
      <c r="F6" s="33">
        <f t="shared" si="3"/>
        <v>5</v>
      </c>
      <c r="G6" s="33">
        <f t="shared" si="3"/>
        <v>0</v>
      </c>
      <c r="H6" s="33" t="str">
        <f t="shared" si="3"/>
        <v>広島県　呉市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1.1100000000000001</v>
      </c>
      <c r="Q6" s="34">
        <f t="shared" si="3"/>
        <v>94.87</v>
      </c>
      <c r="R6" s="34">
        <f t="shared" si="3"/>
        <v>3894</v>
      </c>
      <c r="S6" s="34">
        <f t="shared" si="3"/>
        <v>217690</v>
      </c>
      <c r="T6" s="34">
        <f t="shared" si="3"/>
        <v>352.83</v>
      </c>
      <c r="U6" s="34">
        <f t="shared" si="3"/>
        <v>616.98</v>
      </c>
      <c r="V6" s="34">
        <f t="shared" si="3"/>
        <v>2395</v>
      </c>
      <c r="W6" s="34">
        <f t="shared" si="3"/>
        <v>0.7</v>
      </c>
      <c r="X6" s="34">
        <f t="shared" si="3"/>
        <v>3421.43</v>
      </c>
      <c r="Y6" s="35">
        <f>IF(Y7="",NA(),Y7)</f>
        <v>85.47</v>
      </c>
      <c r="Z6" s="35">
        <f t="shared" ref="Z6:AH6" si="4">IF(Z7="",NA(),Z7)</f>
        <v>88.46</v>
      </c>
      <c r="AA6" s="35">
        <f t="shared" si="4"/>
        <v>82.22</v>
      </c>
      <c r="AB6" s="35">
        <f t="shared" si="4"/>
        <v>87.19</v>
      </c>
      <c r="AC6" s="35">
        <f t="shared" si="4"/>
        <v>86.24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5.14</v>
      </c>
      <c r="BG6" s="35">
        <f t="shared" ref="BG6:BO6" si="7">IF(BG7="",NA(),BG7)</f>
        <v>3.58</v>
      </c>
      <c r="BH6" s="35">
        <f t="shared" si="7"/>
        <v>2.86</v>
      </c>
      <c r="BI6" s="35">
        <f t="shared" si="7"/>
        <v>1.9</v>
      </c>
      <c r="BJ6" s="35">
        <f t="shared" si="7"/>
        <v>1.2</v>
      </c>
      <c r="BK6" s="35">
        <f t="shared" si="7"/>
        <v>974.93</v>
      </c>
      <c r="BL6" s="35">
        <f t="shared" si="7"/>
        <v>855.8</v>
      </c>
      <c r="BM6" s="35">
        <f t="shared" si="7"/>
        <v>789.46</v>
      </c>
      <c r="BN6" s="35">
        <f t="shared" si="7"/>
        <v>826.83</v>
      </c>
      <c r="BO6" s="35">
        <f t="shared" si="7"/>
        <v>867.83</v>
      </c>
      <c r="BP6" s="34" t="str">
        <f>IF(BP7="","",IF(BP7="-","【-】","【"&amp;SUBSTITUTE(TEXT(BP7,"#,##0.00"),"-","△")&amp;"】"))</f>
        <v>【832.52】</v>
      </c>
      <c r="BQ6" s="35">
        <f>IF(BQ7="",NA(),BQ7)</f>
        <v>36.99</v>
      </c>
      <c r="BR6" s="35">
        <f t="shared" ref="BR6:BZ6" si="8">IF(BR7="",NA(),BR7)</f>
        <v>34.67</v>
      </c>
      <c r="BS6" s="35">
        <f t="shared" si="8"/>
        <v>23.37</v>
      </c>
      <c r="BT6" s="35">
        <f t="shared" si="8"/>
        <v>27.49</v>
      </c>
      <c r="BU6" s="35">
        <f t="shared" si="8"/>
        <v>31.38</v>
      </c>
      <c r="BV6" s="35">
        <f t="shared" si="8"/>
        <v>55.32</v>
      </c>
      <c r="BW6" s="35">
        <f t="shared" si="8"/>
        <v>59.8</v>
      </c>
      <c r="BX6" s="35">
        <f t="shared" si="8"/>
        <v>57.77</v>
      </c>
      <c r="BY6" s="35">
        <f t="shared" si="8"/>
        <v>57.31</v>
      </c>
      <c r="BZ6" s="35">
        <f t="shared" si="8"/>
        <v>57.08</v>
      </c>
      <c r="CA6" s="34" t="str">
        <f>IF(CA7="","",IF(CA7="-","【-】","【"&amp;SUBSTITUTE(TEXT(CA7,"#,##0.00"),"-","△")&amp;"】"))</f>
        <v>【60.94】</v>
      </c>
      <c r="CB6" s="35">
        <f>IF(CB7="",NA(),CB7)</f>
        <v>558.13</v>
      </c>
      <c r="CC6" s="35">
        <f t="shared" ref="CC6:CK6" si="9">IF(CC7="",NA(),CC7)</f>
        <v>613.86</v>
      </c>
      <c r="CD6" s="35">
        <f t="shared" si="9"/>
        <v>864.49</v>
      </c>
      <c r="CE6" s="35">
        <f t="shared" si="9"/>
        <v>770.37</v>
      </c>
      <c r="CF6" s="35">
        <f t="shared" si="9"/>
        <v>735.85</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26.86</v>
      </c>
      <c r="CN6" s="35">
        <f t="shared" ref="CN6:CV6" si="10">IF(CN7="",NA(),CN7)</f>
        <v>26.86</v>
      </c>
      <c r="CO6" s="35">
        <f t="shared" si="10"/>
        <v>26.86</v>
      </c>
      <c r="CP6" s="35">
        <f t="shared" si="10"/>
        <v>26.86</v>
      </c>
      <c r="CQ6" s="35">
        <f t="shared" si="10"/>
        <v>26.86</v>
      </c>
      <c r="CR6" s="35">
        <f t="shared" si="10"/>
        <v>60.65</v>
      </c>
      <c r="CS6" s="35">
        <f t="shared" si="10"/>
        <v>51.75</v>
      </c>
      <c r="CT6" s="35">
        <f t="shared" si="10"/>
        <v>50.68</v>
      </c>
      <c r="CU6" s="35">
        <f t="shared" si="10"/>
        <v>50.14</v>
      </c>
      <c r="CV6" s="35">
        <f t="shared" si="10"/>
        <v>54.83</v>
      </c>
      <c r="CW6" s="34" t="str">
        <f>IF(CW7="","",IF(CW7="-","【-】","【"&amp;SUBSTITUTE(TEXT(CW7,"#,##0.00"),"-","△")&amp;"】"))</f>
        <v>【54.84】</v>
      </c>
      <c r="CX6" s="35">
        <f>IF(CX7="",NA(),CX7)</f>
        <v>74.38</v>
      </c>
      <c r="CY6" s="35">
        <f t="shared" ref="CY6:DG6" si="11">IF(CY7="",NA(),CY7)</f>
        <v>76.8</v>
      </c>
      <c r="CZ6" s="35">
        <f t="shared" si="11"/>
        <v>78.010000000000005</v>
      </c>
      <c r="DA6" s="35">
        <f t="shared" si="11"/>
        <v>80.44</v>
      </c>
      <c r="DB6" s="35">
        <f t="shared" si="11"/>
        <v>81.459999999999994</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342025</v>
      </c>
      <c r="D7" s="37">
        <v>47</v>
      </c>
      <c r="E7" s="37">
        <v>17</v>
      </c>
      <c r="F7" s="37">
        <v>5</v>
      </c>
      <c r="G7" s="37">
        <v>0</v>
      </c>
      <c r="H7" s="37" t="s">
        <v>98</v>
      </c>
      <c r="I7" s="37" t="s">
        <v>99</v>
      </c>
      <c r="J7" s="37" t="s">
        <v>100</v>
      </c>
      <c r="K7" s="37" t="s">
        <v>101</v>
      </c>
      <c r="L7" s="37" t="s">
        <v>102</v>
      </c>
      <c r="M7" s="37" t="s">
        <v>103</v>
      </c>
      <c r="N7" s="38" t="s">
        <v>104</v>
      </c>
      <c r="O7" s="38" t="s">
        <v>105</v>
      </c>
      <c r="P7" s="38">
        <v>1.1100000000000001</v>
      </c>
      <c r="Q7" s="38">
        <v>94.87</v>
      </c>
      <c r="R7" s="38">
        <v>3894</v>
      </c>
      <c r="S7" s="38">
        <v>217690</v>
      </c>
      <c r="T7" s="38">
        <v>352.83</v>
      </c>
      <c r="U7" s="38">
        <v>616.98</v>
      </c>
      <c r="V7" s="38">
        <v>2395</v>
      </c>
      <c r="W7" s="38">
        <v>0.7</v>
      </c>
      <c r="X7" s="38">
        <v>3421.43</v>
      </c>
      <c r="Y7" s="38">
        <v>85.47</v>
      </c>
      <c r="Z7" s="38">
        <v>88.46</v>
      </c>
      <c r="AA7" s="38">
        <v>82.22</v>
      </c>
      <c r="AB7" s="38">
        <v>87.19</v>
      </c>
      <c r="AC7" s="38">
        <v>86.24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5.14</v>
      </c>
      <c r="BG7" s="38">
        <v>3.58</v>
      </c>
      <c r="BH7" s="38">
        <v>2.86</v>
      </c>
      <c r="BI7" s="38">
        <v>1.9</v>
      </c>
      <c r="BJ7" s="38">
        <v>1.2</v>
      </c>
      <c r="BK7" s="38">
        <v>974.93</v>
      </c>
      <c r="BL7" s="38">
        <v>855.8</v>
      </c>
      <c r="BM7" s="38">
        <v>789.46</v>
      </c>
      <c r="BN7" s="38">
        <v>826.83</v>
      </c>
      <c r="BO7" s="38">
        <v>867.83</v>
      </c>
      <c r="BP7" s="38">
        <v>832.52</v>
      </c>
      <c r="BQ7" s="38">
        <v>36.99</v>
      </c>
      <c r="BR7" s="38">
        <v>34.67</v>
      </c>
      <c r="BS7" s="38">
        <v>23.37</v>
      </c>
      <c r="BT7" s="38">
        <v>27.49</v>
      </c>
      <c r="BU7" s="38">
        <v>31.38</v>
      </c>
      <c r="BV7" s="38">
        <v>55.32</v>
      </c>
      <c r="BW7" s="38">
        <v>59.8</v>
      </c>
      <c r="BX7" s="38">
        <v>57.77</v>
      </c>
      <c r="BY7" s="38">
        <v>57.31</v>
      </c>
      <c r="BZ7" s="38">
        <v>57.08</v>
      </c>
      <c r="CA7" s="38">
        <v>60.94</v>
      </c>
      <c r="CB7" s="38">
        <v>558.13</v>
      </c>
      <c r="CC7" s="38">
        <v>613.86</v>
      </c>
      <c r="CD7" s="38">
        <v>864.49</v>
      </c>
      <c r="CE7" s="38">
        <v>770.37</v>
      </c>
      <c r="CF7" s="38">
        <v>735.85</v>
      </c>
      <c r="CG7" s="38">
        <v>283.17</v>
      </c>
      <c r="CH7" s="38">
        <v>263.76</v>
      </c>
      <c r="CI7" s="38">
        <v>274.35000000000002</v>
      </c>
      <c r="CJ7" s="38">
        <v>273.52</v>
      </c>
      <c r="CK7" s="38">
        <v>274.99</v>
      </c>
      <c r="CL7" s="38">
        <v>253.04</v>
      </c>
      <c r="CM7" s="38">
        <v>26.86</v>
      </c>
      <c r="CN7" s="38">
        <v>26.86</v>
      </c>
      <c r="CO7" s="38">
        <v>26.86</v>
      </c>
      <c r="CP7" s="38">
        <v>26.86</v>
      </c>
      <c r="CQ7" s="38">
        <v>26.86</v>
      </c>
      <c r="CR7" s="38">
        <v>60.65</v>
      </c>
      <c r="CS7" s="38">
        <v>51.75</v>
      </c>
      <c r="CT7" s="38">
        <v>50.68</v>
      </c>
      <c r="CU7" s="38">
        <v>50.14</v>
      </c>
      <c r="CV7" s="38">
        <v>54.83</v>
      </c>
      <c r="CW7" s="38">
        <v>54.84</v>
      </c>
      <c r="CX7" s="38">
        <v>74.38</v>
      </c>
      <c r="CY7" s="38">
        <v>76.8</v>
      </c>
      <c r="CZ7" s="38">
        <v>78.010000000000005</v>
      </c>
      <c r="DA7" s="38">
        <v>80.44</v>
      </c>
      <c r="DB7" s="38">
        <v>81.459999999999994</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ﾊｼﾓﾄ ﾀｶﾕｷ</cp:lastModifiedBy>
  <cp:lastPrinted>2022-01-18T02:22:44Z</cp:lastPrinted>
  <dcterms:created xsi:type="dcterms:W3CDTF">2021-12-03T08:01:08Z</dcterms:created>
  <dcterms:modified xsi:type="dcterms:W3CDTF">2022-01-20T07:06:33Z</dcterms:modified>
  <cp:category/>
</cp:coreProperties>
</file>