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230 下水道課［共有］\★下水道必要物抽出\◆経営比較分析表\R2経営比較分析表\"/>
    </mc:Choice>
  </mc:AlternateContent>
  <workbookProtection workbookAlgorithmName="SHA-512" workbookHashValue="chJvYYgLw3XKGKYQVRukhLAZ2HTnP/tkdP+hDrX6Uhkclks81VfD8qAq/Kb13LLALlnI+9yAu0vPLpsBmZHoAw==" workbookSaltValue="KYO0xJk1si+BQYEu8NWcpQ==" workbookSpinCount="100000" lockStructure="1"/>
  <bookViews>
    <workbookView xWindow="0" yWindow="0" windowWidth="28800" windowHeight="1230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AT10" i="4"/>
  <c r="AL10" i="4"/>
  <c r="W10" i="4"/>
  <c r="I10" i="4"/>
  <c r="BB8" i="4"/>
  <c r="AL8" i="4"/>
  <c r="AD8" i="4"/>
  <c r="P8" i="4"/>
  <c r="I8" i="4"/>
  <c r="B8" i="4"/>
</calcChain>
</file>

<file path=xl/sharedStrings.xml><?xml version="1.0" encoding="utf-8"?>
<sst xmlns="http://schemas.openxmlformats.org/spreadsheetml/2006/main" count="320" uniqueCount="119">
  <si>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</si>
  <si>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</si>
  <si>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</si>
  <si>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</si>
  <si>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</si>
  <si>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</si>
  <si>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</si>
  <si>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</si>
  <si>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</si>
  <si>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</si>
  <si>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</si>
  <si>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</si>
  <si>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</si>
  <si>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</si>
  <si>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</si>
  <si>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</si>
  <si>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</si>
  <si>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</si>
  <si>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</si>
  <si>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</si>
  <si>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</si>
  <si>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</si>
  <si>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</si>
  <si>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</si>
  <si>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</si>
  <si>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</si>
  <si>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</si>
  <si>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</si>
  <si>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</si>
  <si>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</si>
  <si>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</si>
  <si>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</si>
  <si>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</si>
  <si>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</si>
  <si>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</si>
  <si>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</si>
  <si>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</si>
  <si>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</si>
  <si>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</si>
  <si>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</si>
  <si>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</si>
  <si>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</si>
  <si>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</si>
  <si>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</si>
  <si>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</si>
  <si>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</si>
  <si>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</si>
  <si>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</si>
  <si>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</si>
  <si>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</si>
  <si>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</si>
  <si>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</si>
  <si>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</si>
  <si>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</si>
  <si>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</si>
  <si>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</si>
  <si>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</si>
  <si>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</si>
  <si>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</si>
  <si>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</si>
  <si>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</si>
  <si>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</si>
  <si>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</si>
  <si>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</si>
  <si>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</si>
  <si>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</si>
  <si>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</si>
  <si>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</si>
  <si>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</si>
  <si>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</si>
  <si>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</si>
  <si>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</si>
  <si>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</si>
  <si>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</si>
  <si>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</si>
  <si>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</si>
  <si>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</si>
  <si>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</si>
  <si>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</si>
  <si>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</si>
  <si>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</si>
  <si>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</si>
  <si>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</si>
  <si>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</si>
  <si>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</si>
  <si>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</si>
  <si>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</si>
  <si>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</si>
  <si>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</si>
  <si>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</si>
  <si>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</si>
  <si>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</si>
  <si>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</si>
  <si>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</si>
  <si>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</si>
  <si>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</si>
  <si>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竹原市</t>
  </si>
  <si>
    <t>法適用</t>
  </si>
  <si>
    <t>下水道事業</t>
  </si>
  <si>
    <t>特定環境保全公共下水道</t>
  </si>
  <si>
    <t>D3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</si>
  <si>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</si>
  <si>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</si>
  <si>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</si>
  <si>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</si>
  <si>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</si>
  <si>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</si>
  <si>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</si>
  <si>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</si>
  <si>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</si>
  <si>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</si>
  <si>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</si>
  <si>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</si>
  <si>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</si>
  <si>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"R"dd</t>
    <phoneticPr fontId="4"/>
  </si>
  <si>
    <t>←書式設定</t>
    <rPh sb="1" eb="3">
      <t>ショシキ</t>
    </rPh>
    <rPh sb="3" eb="5">
      <t>セッテイ</t>
    </rPh>
    <phoneticPr fontId="4"/>
  </si>
  <si>
    <t xml:space="preserve">　平成26年度から供用開始し，下水道整備区域の拡大を図っている。さらなる水洗化率向上による有収水量の増加と，使用料収入の確保，維持管理費用の縮減に取り組む必要がある。
　さらに，企業債残高対事業規模比率が類似団体平均を上回っているが，供用開始から間もなく整備区域拡大に取り組んでいることや地理的要因等により建設費の増加により企業債残高の増となっているため，さらなる建設コストの縮減に取り組む必要がある。
　下水道事業の整備計画を見直したことから，事業進捗の適正化を図るとともに，令和2年度からの法適用開始により経営状況が今まで以上に明確になったことも踏まえ，より一層の経費削減や使用料の適正化など経営の健全化に努める。
</t>
    <phoneticPr fontId="4"/>
  </si>
  <si>
    <t xml:space="preserve">　本市下水道事業は，令和2年度から公営企業会計に移行したため，各項目の数値については令和2年度分のみとなっている。
　経常収支比率は100％を上回っているが，使用料収入以外の一般会計からの繰入金で賄っている状況がある。
　累積欠損金比率は類似団体平均を上回っており，使用料収入の確保や維持管理費のコスト縮減などにより改善を図っていく必要がある。
　流動比率は，事業開始から間がないため企業債の元金償還が据え置かれており，今後償還額の増加により比率の低下が見込まれる。
　企業債残高対事業規模比率は類似団体平均を上回っている。これは本市が平成26年度に供用を開始，現在は整備面積を拡大している状況にあり，使用料収入に比べ企業債残高の規模が大きくなっている。
　汚水処理原価は類似団体平均を下回っているが，今後の人口減少や管渠・施設等の老朽化による修繕や更新に備え，接続率の向上による有収水量の増加，使用料の適正化及び経費削減の取組を行う必要がある。
　汚水処理に係る経費回収率は，類似団体平均を上回っているものの100％には達していない。汚水処理に係る費用に対し，一部使用料以外の収入で賄われていることから，適正な使用料収入の確保と汚水処理費の削減に取り組む必要がある。
　水洗化率は，類似団体平均を上回っているものの，料金収入の確保を図るため，さらなる有収水量の向上に努める必要がある。
</t>
    <rPh sb="1" eb="2">
      <t>ホン</t>
    </rPh>
    <rPh sb="180" eb="184">
      <t>ジギョウカイシ</t>
    </rPh>
    <rPh sb="186" eb="187">
      <t>マ</t>
    </rPh>
    <rPh sb="192" eb="195">
      <t>キギョウサイ</t>
    </rPh>
    <rPh sb="196" eb="198">
      <t>ガンキン</t>
    </rPh>
    <rPh sb="198" eb="200">
      <t>ショウカン</t>
    </rPh>
    <rPh sb="201" eb="202">
      <t>ス</t>
    </rPh>
    <rPh sb="203" eb="204">
      <t>オ</t>
    </rPh>
    <rPh sb="210" eb="212">
      <t>コンゴ</t>
    </rPh>
    <rPh sb="212" eb="215">
      <t>ショウカンガク</t>
    </rPh>
    <rPh sb="216" eb="218">
      <t>ゾウカ</t>
    </rPh>
    <rPh sb="221" eb="223">
      <t>ヒリツ</t>
    </rPh>
    <rPh sb="224" eb="226">
      <t>テイカ</t>
    </rPh>
    <rPh sb="227" eb="229">
      <t>ミコ</t>
    </rPh>
    <phoneticPr fontId="4"/>
  </si>
  <si>
    <t xml:space="preserve">　法適用に伴い，令和２年度から資産の減価償却を開始したため，経理上の減価償却累計額が少なく，有形固定資産減価償却率は類似団体及び全国平均と比較して低い値となっている。
　本市は平成25年度に事業着手し，平成26年度から供用開始を行っている。そのため，管渠や施設・設備などにおいて耐用年数を経過した資産が無い状況であるものの，適切な修繕による施設・設備の長寿命化に取り組むとともに，計画的かつ効率的な維持修繕・改築更新に努める。
</t>
    <rPh sb="85" eb="86">
      <t>ホン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</si>
</sst>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FAA7-4948-BA7B-15C56611118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0.02</c:v>
                </c:pt>
              </c:numCache>
            </c:numRef>
          </c:val>
          <c:smooth val="0"/>
          <c:extLst>
            <c:ext xmlns:c16="http://schemas.microsoft.com/office/drawing/2014/chart" uri="{C3380CC4-5D6E-409C-BE32-E72D297353CC}">
              <c16:uniqueId val="{00000001-FAA7-4948-BA7B-15C56611118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FAC-4464-8415-8BE6220E9A4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36.71</c:v>
                </c:pt>
              </c:numCache>
            </c:numRef>
          </c:val>
          <c:smooth val="0"/>
          <c:extLst>
            <c:ext xmlns:c16="http://schemas.microsoft.com/office/drawing/2014/chart" uri="{C3380CC4-5D6E-409C-BE32-E72D297353CC}">
              <c16:uniqueId val="{00000001-3FAC-4464-8415-8BE6220E9A4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83.75</c:v>
                </c:pt>
              </c:numCache>
            </c:numRef>
          </c:val>
          <c:extLst>
            <c:ext xmlns:c16="http://schemas.microsoft.com/office/drawing/2014/chart" uri="{C3380CC4-5D6E-409C-BE32-E72D297353CC}">
              <c16:uniqueId val="{00000000-B7D0-45F7-ACBC-EBF9C1DD42D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70.05</c:v>
                </c:pt>
              </c:numCache>
            </c:numRef>
          </c:val>
          <c:smooth val="0"/>
          <c:extLst>
            <c:ext xmlns:c16="http://schemas.microsoft.com/office/drawing/2014/chart" uri="{C3380CC4-5D6E-409C-BE32-E72D297353CC}">
              <c16:uniqueId val="{00000001-B7D0-45F7-ACBC-EBF9C1DD42D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114.59</c:v>
                </c:pt>
              </c:numCache>
            </c:numRef>
          </c:val>
          <c:extLst>
            <c:ext xmlns:c16="http://schemas.microsoft.com/office/drawing/2014/chart" uri="{C3380CC4-5D6E-409C-BE32-E72D297353CC}">
              <c16:uniqueId val="{00000000-F1A6-45D2-9098-8822DC1D4F6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100.3</c:v>
                </c:pt>
              </c:numCache>
            </c:numRef>
          </c:val>
          <c:smooth val="0"/>
          <c:extLst>
            <c:ext xmlns:c16="http://schemas.microsoft.com/office/drawing/2014/chart" uri="{C3380CC4-5D6E-409C-BE32-E72D297353CC}">
              <c16:uniqueId val="{00000001-F1A6-45D2-9098-8822DC1D4F6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1.81</c:v>
                </c:pt>
              </c:numCache>
            </c:numRef>
          </c:val>
          <c:extLst>
            <c:ext xmlns:c16="http://schemas.microsoft.com/office/drawing/2014/chart" uri="{C3380CC4-5D6E-409C-BE32-E72D297353CC}">
              <c16:uniqueId val="{00000000-249B-42A4-87E9-3522FF879C2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15.82</c:v>
                </c:pt>
              </c:numCache>
            </c:numRef>
          </c:val>
          <c:smooth val="0"/>
          <c:extLst>
            <c:ext xmlns:c16="http://schemas.microsoft.com/office/drawing/2014/chart" uri="{C3380CC4-5D6E-409C-BE32-E72D297353CC}">
              <c16:uniqueId val="{00000001-249B-42A4-87E9-3522FF879C2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D483-46B4-B678-48770F56F36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D483-46B4-B678-48770F56F36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1407.33</c:v>
                </c:pt>
              </c:numCache>
            </c:numRef>
          </c:val>
          <c:extLst>
            <c:ext xmlns:c16="http://schemas.microsoft.com/office/drawing/2014/chart" uri="{C3380CC4-5D6E-409C-BE32-E72D297353CC}">
              <c16:uniqueId val="{00000000-CFB4-466F-819C-E045039D90C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254.91</c:v>
                </c:pt>
              </c:numCache>
            </c:numRef>
          </c:val>
          <c:smooth val="0"/>
          <c:extLst>
            <c:ext xmlns:c16="http://schemas.microsoft.com/office/drawing/2014/chart" uri="{C3380CC4-5D6E-409C-BE32-E72D297353CC}">
              <c16:uniqueId val="{00000001-CFB4-466F-819C-E045039D90C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96.43</c:v>
                </c:pt>
              </c:numCache>
            </c:numRef>
          </c:val>
          <c:extLst>
            <c:ext xmlns:c16="http://schemas.microsoft.com/office/drawing/2014/chart" uri="{C3380CC4-5D6E-409C-BE32-E72D297353CC}">
              <c16:uniqueId val="{00000000-0D03-4796-8400-B5B27F5EA39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64.17</c:v>
                </c:pt>
              </c:numCache>
            </c:numRef>
          </c:val>
          <c:smooth val="0"/>
          <c:extLst>
            <c:ext xmlns:c16="http://schemas.microsoft.com/office/drawing/2014/chart" uri="{C3380CC4-5D6E-409C-BE32-E72D297353CC}">
              <c16:uniqueId val="{00000001-0D03-4796-8400-B5B27F5EA39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8071.3</c:v>
                </c:pt>
              </c:numCache>
            </c:numRef>
          </c:val>
          <c:extLst>
            <c:ext xmlns:c16="http://schemas.microsoft.com/office/drawing/2014/chart" uri="{C3380CC4-5D6E-409C-BE32-E72D297353CC}">
              <c16:uniqueId val="{00000000-5F63-4965-A3F3-300224B7108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1209.45</c:v>
                </c:pt>
              </c:numCache>
            </c:numRef>
          </c:val>
          <c:smooth val="0"/>
          <c:extLst>
            <c:ext xmlns:c16="http://schemas.microsoft.com/office/drawing/2014/chart" uri="{C3380CC4-5D6E-409C-BE32-E72D297353CC}">
              <c16:uniqueId val="{00000001-5F63-4965-A3F3-300224B7108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82.88</c:v>
                </c:pt>
              </c:numCache>
            </c:numRef>
          </c:val>
          <c:extLst>
            <c:ext xmlns:c16="http://schemas.microsoft.com/office/drawing/2014/chart" uri="{C3380CC4-5D6E-409C-BE32-E72D297353CC}">
              <c16:uniqueId val="{00000000-4009-4766-AE83-F58419EEA0D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55.93</c:v>
                </c:pt>
              </c:numCache>
            </c:numRef>
          </c:val>
          <c:smooth val="0"/>
          <c:extLst>
            <c:ext xmlns:c16="http://schemas.microsoft.com/office/drawing/2014/chart" uri="{C3380CC4-5D6E-409C-BE32-E72D297353CC}">
              <c16:uniqueId val="{00000001-4009-4766-AE83-F58419EEA0D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165.04</c:v>
                </c:pt>
              </c:numCache>
            </c:numRef>
          </c:val>
          <c:extLst>
            <c:ext xmlns:c16="http://schemas.microsoft.com/office/drawing/2014/chart" uri="{C3380CC4-5D6E-409C-BE32-E72D297353CC}">
              <c16:uniqueId val="{00000000-F23B-4023-816D-92BC739CB2F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289.60000000000002</c:v>
                </c:pt>
              </c:numCache>
            </c:numRef>
          </c:val>
          <c:smooth val="0"/>
          <c:extLst>
            <c:ext xmlns:c16="http://schemas.microsoft.com/office/drawing/2014/chart" uri="{C3380CC4-5D6E-409C-BE32-E72D297353CC}">
              <c16:uniqueId val="{00000001-F23B-4023-816D-92BC739CB2F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BD10"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竹原市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D3</v>
      </c>
      <c r="X8" s="49"/>
      <c r="Y8" s="49"/>
      <c r="Z8" s="49"/>
      <c r="AA8" s="49"/>
      <c r="AB8" s="49"/>
      <c r="AC8" s="49"/>
      <c r="AD8" s="50" t="str">
        <f>データ!$M$6</f>
        <v>非設置</v>
      </c>
      <c r="AE8" s="50"/>
      <c r="AF8" s="50"/>
      <c r="AG8" s="50"/>
      <c r="AH8" s="50"/>
      <c r="AI8" s="50"/>
      <c r="AJ8" s="50"/>
      <c r="AK8" s="3"/>
      <c r="AL8" s="51">
        <f>データ!S6</f>
        <v>24543</v>
      </c>
      <c r="AM8" s="51"/>
      <c r="AN8" s="51"/>
      <c r="AO8" s="51"/>
      <c r="AP8" s="51"/>
      <c r="AQ8" s="51"/>
      <c r="AR8" s="51"/>
      <c r="AS8" s="51"/>
      <c r="AT8" s="46">
        <f>データ!T6</f>
        <v>118.23</v>
      </c>
      <c r="AU8" s="46"/>
      <c r="AV8" s="46"/>
      <c r="AW8" s="46"/>
      <c r="AX8" s="46"/>
      <c r="AY8" s="46"/>
      <c r="AZ8" s="46"/>
      <c r="BA8" s="46"/>
      <c r="BB8" s="46">
        <f>データ!U6</f>
        <v>207.59</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39.85</v>
      </c>
      <c r="J10" s="46"/>
      <c r="K10" s="46"/>
      <c r="L10" s="46"/>
      <c r="M10" s="46"/>
      <c r="N10" s="46"/>
      <c r="O10" s="46"/>
      <c r="P10" s="46">
        <f>データ!P6</f>
        <v>1.1399999999999999</v>
      </c>
      <c r="Q10" s="46"/>
      <c r="R10" s="46"/>
      <c r="S10" s="46"/>
      <c r="T10" s="46"/>
      <c r="U10" s="46"/>
      <c r="V10" s="46"/>
      <c r="W10" s="46">
        <f>データ!Q6</f>
        <v>92.37</v>
      </c>
      <c r="X10" s="46"/>
      <c r="Y10" s="46"/>
      <c r="Z10" s="46"/>
      <c r="AA10" s="46"/>
      <c r="AB10" s="46"/>
      <c r="AC10" s="46"/>
      <c r="AD10" s="51">
        <f>データ!R6</f>
        <v>2728</v>
      </c>
      <c r="AE10" s="51"/>
      <c r="AF10" s="51"/>
      <c r="AG10" s="51"/>
      <c r="AH10" s="51"/>
      <c r="AI10" s="51"/>
      <c r="AJ10" s="51"/>
      <c r="AK10" s="2"/>
      <c r="AL10" s="51">
        <f>データ!V6</f>
        <v>277</v>
      </c>
      <c r="AM10" s="51"/>
      <c r="AN10" s="51"/>
      <c r="AO10" s="51"/>
      <c r="AP10" s="51"/>
      <c r="AQ10" s="51"/>
      <c r="AR10" s="51"/>
      <c r="AS10" s="51"/>
      <c r="AT10" s="46">
        <f>データ!W6</f>
        <v>7.0000000000000007E-2</v>
      </c>
      <c r="AU10" s="46"/>
      <c r="AV10" s="46"/>
      <c r="AW10" s="46"/>
      <c r="AX10" s="46"/>
      <c r="AY10" s="46"/>
      <c r="AZ10" s="46"/>
      <c r="BA10" s="46"/>
      <c r="BB10" s="46">
        <f>データ!X6</f>
        <v>3957.14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6" t="s">
        <v>117</v>
      </c>
      <c r="BM16" s="77"/>
      <c r="BN16" s="77"/>
      <c r="BO16" s="77"/>
      <c r="BP16" s="77"/>
      <c r="BQ16" s="77"/>
      <c r="BR16" s="77"/>
      <c r="BS16" s="77"/>
      <c r="BT16" s="77"/>
      <c r="BU16" s="77"/>
      <c r="BV16" s="77"/>
      <c r="BW16" s="77"/>
      <c r="BX16" s="77"/>
      <c r="BY16" s="77"/>
      <c r="BZ16" s="7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6"/>
      <c r="BM17" s="77"/>
      <c r="BN17" s="77"/>
      <c r="BO17" s="77"/>
      <c r="BP17" s="77"/>
      <c r="BQ17" s="77"/>
      <c r="BR17" s="77"/>
      <c r="BS17" s="77"/>
      <c r="BT17" s="77"/>
      <c r="BU17" s="77"/>
      <c r="BV17" s="77"/>
      <c r="BW17" s="77"/>
      <c r="BX17" s="77"/>
      <c r="BY17" s="77"/>
      <c r="BZ17" s="7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6"/>
      <c r="BM18" s="77"/>
      <c r="BN18" s="77"/>
      <c r="BO18" s="77"/>
      <c r="BP18" s="77"/>
      <c r="BQ18" s="77"/>
      <c r="BR18" s="77"/>
      <c r="BS18" s="77"/>
      <c r="BT18" s="77"/>
      <c r="BU18" s="77"/>
      <c r="BV18" s="77"/>
      <c r="BW18" s="77"/>
      <c r="BX18" s="77"/>
      <c r="BY18" s="77"/>
      <c r="BZ18" s="7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6"/>
      <c r="BM19" s="77"/>
      <c r="BN19" s="77"/>
      <c r="BO19" s="77"/>
      <c r="BP19" s="77"/>
      <c r="BQ19" s="77"/>
      <c r="BR19" s="77"/>
      <c r="BS19" s="77"/>
      <c r="BT19" s="77"/>
      <c r="BU19" s="77"/>
      <c r="BV19" s="77"/>
      <c r="BW19" s="77"/>
      <c r="BX19" s="77"/>
      <c r="BY19" s="77"/>
      <c r="BZ19" s="7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6"/>
      <c r="BM20" s="77"/>
      <c r="BN20" s="77"/>
      <c r="BO20" s="77"/>
      <c r="BP20" s="77"/>
      <c r="BQ20" s="77"/>
      <c r="BR20" s="77"/>
      <c r="BS20" s="77"/>
      <c r="BT20" s="77"/>
      <c r="BU20" s="77"/>
      <c r="BV20" s="77"/>
      <c r="BW20" s="77"/>
      <c r="BX20" s="77"/>
      <c r="BY20" s="77"/>
      <c r="BZ20" s="7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6"/>
      <c r="BM21" s="77"/>
      <c r="BN21" s="77"/>
      <c r="BO21" s="77"/>
      <c r="BP21" s="77"/>
      <c r="BQ21" s="77"/>
      <c r="BR21" s="77"/>
      <c r="BS21" s="77"/>
      <c r="BT21" s="77"/>
      <c r="BU21" s="77"/>
      <c r="BV21" s="77"/>
      <c r="BW21" s="77"/>
      <c r="BX21" s="77"/>
      <c r="BY21" s="77"/>
      <c r="BZ21" s="7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6"/>
      <c r="BM22" s="77"/>
      <c r="BN22" s="77"/>
      <c r="BO22" s="77"/>
      <c r="BP22" s="77"/>
      <c r="BQ22" s="77"/>
      <c r="BR22" s="77"/>
      <c r="BS22" s="77"/>
      <c r="BT22" s="77"/>
      <c r="BU22" s="77"/>
      <c r="BV22" s="77"/>
      <c r="BW22" s="77"/>
      <c r="BX22" s="77"/>
      <c r="BY22" s="77"/>
      <c r="BZ22" s="7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6"/>
      <c r="BM23" s="77"/>
      <c r="BN23" s="77"/>
      <c r="BO23" s="77"/>
      <c r="BP23" s="77"/>
      <c r="BQ23" s="77"/>
      <c r="BR23" s="77"/>
      <c r="BS23" s="77"/>
      <c r="BT23" s="77"/>
      <c r="BU23" s="77"/>
      <c r="BV23" s="77"/>
      <c r="BW23" s="77"/>
      <c r="BX23" s="77"/>
      <c r="BY23" s="77"/>
      <c r="BZ23" s="7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6"/>
      <c r="BM24" s="77"/>
      <c r="BN24" s="77"/>
      <c r="BO24" s="77"/>
      <c r="BP24" s="77"/>
      <c r="BQ24" s="77"/>
      <c r="BR24" s="77"/>
      <c r="BS24" s="77"/>
      <c r="BT24" s="77"/>
      <c r="BU24" s="77"/>
      <c r="BV24" s="77"/>
      <c r="BW24" s="77"/>
      <c r="BX24" s="77"/>
      <c r="BY24" s="77"/>
      <c r="BZ24" s="7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6"/>
      <c r="BM25" s="77"/>
      <c r="BN25" s="77"/>
      <c r="BO25" s="77"/>
      <c r="BP25" s="77"/>
      <c r="BQ25" s="77"/>
      <c r="BR25" s="77"/>
      <c r="BS25" s="77"/>
      <c r="BT25" s="77"/>
      <c r="BU25" s="77"/>
      <c r="BV25" s="77"/>
      <c r="BW25" s="77"/>
      <c r="BX25" s="77"/>
      <c r="BY25" s="77"/>
      <c r="BZ25" s="7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6"/>
      <c r="BM26" s="77"/>
      <c r="BN26" s="77"/>
      <c r="BO26" s="77"/>
      <c r="BP26" s="77"/>
      <c r="BQ26" s="77"/>
      <c r="BR26" s="77"/>
      <c r="BS26" s="77"/>
      <c r="BT26" s="77"/>
      <c r="BU26" s="77"/>
      <c r="BV26" s="77"/>
      <c r="BW26" s="77"/>
      <c r="BX26" s="77"/>
      <c r="BY26" s="77"/>
      <c r="BZ26" s="7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6"/>
      <c r="BM27" s="77"/>
      <c r="BN27" s="77"/>
      <c r="BO27" s="77"/>
      <c r="BP27" s="77"/>
      <c r="BQ27" s="77"/>
      <c r="BR27" s="77"/>
      <c r="BS27" s="77"/>
      <c r="BT27" s="77"/>
      <c r="BU27" s="77"/>
      <c r="BV27" s="77"/>
      <c r="BW27" s="77"/>
      <c r="BX27" s="77"/>
      <c r="BY27" s="77"/>
      <c r="BZ27" s="7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6"/>
      <c r="BM28" s="77"/>
      <c r="BN28" s="77"/>
      <c r="BO28" s="77"/>
      <c r="BP28" s="77"/>
      <c r="BQ28" s="77"/>
      <c r="BR28" s="77"/>
      <c r="BS28" s="77"/>
      <c r="BT28" s="77"/>
      <c r="BU28" s="77"/>
      <c r="BV28" s="77"/>
      <c r="BW28" s="77"/>
      <c r="BX28" s="77"/>
      <c r="BY28" s="77"/>
      <c r="BZ28" s="7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6"/>
      <c r="BM29" s="77"/>
      <c r="BN29" s="77"/>
      <c r="BO29" s="77"/>
      <c r="BP29" s="77"/>
      <c r="BQ29" s="77"/>
      <c r="BR29" s="77"/>
      <c r="BS29" s="77"/>
      <c r="BT29" s="77"/>
      <c r="BU29" s="77"/>
      <c r="BV29" s="77"/>
      <c r="BW29" s="77"/>
      <c r="BX29" s="77"/>
      <c r="BY29" s="77"/>
      <c r="BZ29" s="7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6"/>
      <c r="BM30" s="77"/>
      <c r="BN30" s="77"/>
      <c r="BO30" s="77"/>
      <c r="BP30" s="77"/>
      <c r="BQ30" s="77"/>
      <c r="BR30" s="77"/>
      <c r="BS30" s="77"/>
      <c r="BT30" s="77"/>
      <c r="BU30" s="77"/>
      <c r="BV30" s="77"/>
      <c r="BW30" s="77"/>
      <c r="BX30" s="77"/>
      <c r="BY30" s="77"/>
      <c r="BZ30" s="7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6"/>
      <c r="BM31" s="77"/>
      <c r="BN31" s="77"/>
      <c r="BO31" s="77"/>
      <c r="BP31" s="77"/>
      <c r="BQ31" s="77"/>
      <c r="BR31" s="77"/>
      <c r="BS31" s="77"/>
      <c r="BT31" s="77"/>
      <c r="BU31" s="77"/>
      <c r="BV31" s="77"/>
      <c r="BW31" s="77"/>
      <c r="BX31" s="77"/>
      <c r="BY31" s="77"/>
      <c r="BZ31" s="7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6"/>
      <c r="BM32" s="77"/>
      <c r="BN32" s="77"/>
      <c r="BO32" s="77"/>
      <c r="BP32" s="77"/>
      <c r="BQ32" s="77"/>
      <c r="BR32" s="77"/>
      <c r="BS32" s="77"/>
      <c r="BT32" s="77"/>
      <c r="BU32" s="77"/>
      <c r="BV32" s="77"/>
      <c r="BW32" s="77"/>
      <c r="BX32" s="77"/>
      <c r="BY32" s="77"/>
      <c r="BZ32" s="7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6"/>
      <c r="BM33" s="77"/>
      <c r="BN33" s="77"/>
      <c r="BO33" s="77"/>
      <c r="BP33" s="77"/>
      <c r="BQ33" s="77"/>
      <c r="BR33" s="77"/>
      <c r="BS33" s="77"/>
      <c r="BT33" s="77"/>
      <c r="BU33" s="77"/>
      <c r="BV33" s="77"/>
      <c r="BW33" s="77"/>
      <c r="BX33" s="77"/>
      <c r="BY33" s="77"/>
      <c r="BZ33" s="78"/>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6"/>
      <c r="BM34" s="77"/>
      <c r="BN34" s="77"/>
      <c r="BO34" s="77"/>
      <c r="BP34" s="77"/>
      <c r="BQ34" s="77"/>
      <c r="BR34" s="77"/>
      <c r="BS34" s="77"/>
      <c r="BT34" s="77"/>
      <c r="BU34" s="77"/>
      <c r="BV34" s="77"/>
      <c r="BW34" s="77"/>
      <c r="BX34" s="77"/>
      <c r="BY34" s="77"/>
      <c r="BZ34" s="78"/>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6"/>
      <c r="BM35" s="77"/>
      <c r="BN35" s="77"/>
      <c r="BO35" s="77"/>
      <c r="BP35" s="77"/>
      <c r="BQ35" s="77"/>
      <c r="BR35" s="77"/>
      <c r="BS35" s="77"/>
      <c r="BT35" s="77"/>
      <c r="BU35" s="77"/>
      <c r="BV35" s="77"/>
      <c r="BW35" s="77"/>
      <c r="BX35" s="77"/>
      <c r="BY35" s="77"/>
      <c r="BZ35" s="7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6"/>
      <c r="BM36" s="77"/>
      <c r="BN36" s="77"/>
      <c r="BO36" s="77"/>
      <c r="BP36" s="77"/>
      <c r="BQ36" s="77"/>
      <c r="BR36" s="77"/>
      <c r="BS36" s="77"/>
      <c r="BT36" s="77"/>
      <c r="BU36" s="77"/>
      <c r="BV36" s="77"/>
      <c r="BW36" s="77"/>
      <c r="BX36" s="77"/>
      <c r="BY36" s="77"/>
      <c r="BZ36" s="7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6"/>
      <c r="BM37" s="77"/>
      <c r="BN37" s="77"/>
      <c r="BO37" s="77"/>
      <c r="BP37" s="77"/>
      <c r="BQ37" s="77"/>
      <c r="BR37" s="77"/>
      <c r="BS37" s="77"/>
      <c r="BT37" s="77"/>
      <c r="BU37" s="77"/>
      <c r="BV37" s="77"/>
      <c r="BW37" s="77"/>
      <c r="BX37" s="77"/>
      <c r="BY37" s="77"/>
      <c r="BZ37" s="7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6"/>
      <c r="BM38" s="77"/>
      <c r="BN38" s="77"/>
      <c r="BO38" s="77"/>
      <c r="BP38" s="77"/>
      <c r="BQ38" s="77"/>
      <c r="BR38" s="77"/>
      <c r="BS38" s="77"/>
      <c r="BT38" s="77"/>
      <c r="BU38" s="77"/>
      <c r="BV38" s="77"/>
      <c r="BW38" s="77"/>
      <c r="BX38" s="77"/>
      <c r="BY38" s="77"/>
      <c r="BZ38" s="7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6"/>
      <c r="BM39" s="77"/>
      <c r="BN39" s="77"/>
      <c r="BO39" s="77"/>
      <c r="BP39" s="77"/>
      <c r="BQ39" s="77"/>
      <c r="BR39" s="77"/>
      <c r="BS39" s="77"/>
      <c r="BT39" s="77"/>
      <c r="BU39" s="77"/>
      <c r="BV39" s="77"/>
      <c r="BW39" s="77"/>
      <c r="BX39" s="77"/>
      <c r="BY39" s="77"/>
      <c r="BZ39" s="7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6"/>
      <c r="BM40" s="77"/>
      <c r="BN40" s="77"/>
      <c r="BO40" s="77"/>
      <c r="BP40" s="77"/>
      <c r="BQ40" s="77"/>
      <c r="BR40" s="77"/>
      <c r="BS40" s="77"/>
      <c r="BT40" s="77"/>
      <c r="BU40" s="77"/>
      <c r="BV40" s="77"/>
      <c r="BW40" s="77"/>
      <c r="BX40" s="77"/>
      <c r="BY40" s="77"/>
      <c r="BZ40" s="7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6"/>
      <c r="BM41" s="77"/>
      <c r="BN41" s="77"/>
      <c r="BO41" s="77"/>
      <c r="BP41" s="77"/>
      <c r="BQ41" s="77"/>
      <c r="BR41" s="77"/>
      <c r="BS41" s="77"/>
      <c r="BT41" s="77"/>
      <c r="BU41" s="77"/>
      <c r="BV41" s="77"/>
      <c r="BW41" s="77"/>
      <c r="BX41" s="77"/>
      <c r="BY41" s="77"/>
      <c r="BZ41" s="7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6"/>
      <c r="BM42" s="77"/>
      <c r="BN42" s="77"/>
      <c r="BO42" s="77"/>
      <c r="BP42" s="77"/>
      <c r="BQ42" s="77"/>
      <c r="BR42" s="77"/>
      <c r="BS42" s="77"/>
      <c r="BT42" s="77"/>
      <c r="BU42" s="77"/>
      <c r="BV42" s="77"/>
      <c r="BW42" s="77"/>
      <c r="BX42" s="77"/>
      <c r="BY42" s="77"/>
      <c r="BZ42" s="7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6"/>
      <c r="BM43" s="77"/>
      <c r="BN43" s="77"/>
      <c r="BO43" s="77"/>
      <c r="BP43" s="77"/>
      <c r="BQ43" s="77"/>
      <c r="BR43" s="77"/>
      <c r="BS43" s="77"/>
      <c r="BT43" s="77"/>
      <c r="BU43" s="77"/>
      <c r="BV43" s="77"/>
      <c r="BW43" s="77"/>
      <c r="BX43" s="77"/>
      <c r="BY43" s="77"/>
      <c r="BZ43" s="7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0eEsqyd/t9Sg8RSj4lB+1xSTl0drkcTGIG2aD2yyeekDq8IzXVm4/Sv/hsjuvcksAejFlyLu79M2ypKgmXk8cg==" saltValue="l/a5MDGdVFGbVsHwE6txo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342033</v>
      </c>
      <c r="D6" s="33">
        <f t="shared" si="3"/>
        <v>46</v>
      </c>
      <c r="E6" s="33">
        <f t="shared" si="3"/>
        <v>17</v>
      </c>
      <c r="F6" s="33">
        <f t="shared" si="3"/>
        <v>4</v>
      </c>
      <c r="G6" s="33">
        <f t="shared" si="3"/>
        <v>0</v>
      </c>
      <c r="H6" s="33" t="str">
        <f t="shared" si="3"/>
        <v>広島県　竹原市</v>
      </c>
      <c r="I6" s="33" t="str">
        <f t="shared" si="3"/>
        <v>法適用</v>
      </c>
      <c r="J6" s="33" t="str">
        <f t="shared" si="3"/>
        <v>下水道事業</v>
      </c>
      <c r="K6" s="33" t="str">
        <f t="shared" si="3"/>
        <v>特定環境保全公共下水道</v>
      </c>
      <c r="L6" s="33" t="str">
        <f t="shared" si="3"/>
        <v>D3</v>
      </c>
      <c r="M6" s="33" t="str">
        <f t="shared" si="3"/>
        <v>非設置</v>
      </c>
      <c r="N6" s="34" t="str">
        <f t="shared" si="3"/>
        <v>-</v>
      </c>
      <c r="O6" s="34">
        <f t="shared" si="3"/>
        <v>39.85</v>
      </c>
      <c r="P6" s="34">
        <f t="shared" si="3"/>
        <v>1.1399999999999999</v>
      </c>
      <c r="Q6" s="34">
        <f t="shared" si="3"/>
        <v>92.37</v>
      </c>
      <c r="R6" s="34">
        <f t="shared" si="3"/>
        <v>2728</v>
      </c>
      <c r="S6" s="34">
        <f t="shared" si="3"/>
        <v>24543</v>
      </c>
      <c r="T6" s="34">
        <f t="shared" si="3"/>
        <v>118.23</v>
      </c>
      <c r="U6" s="34">
        <f t="shared" si="3"/>
        <v>207.59</v>
      </c>
      <c r="V6" s="34">
        <f t="shared" si="3"/>
        <v>277</v>
      </c>
      <c r="W6" s="34">
        <f t="shared" si="3"/>
        <v>7.0000000000000007E-2</v>
      </c>
      <c r="X6" s="34">
        <f t="shared" si="3"/>
        <v>3957.14</v>
      </c>
      <c r="Y6" s="35" t="str">
        <f>IF(Y7="",NA(),Y7)</f>
        <v>-</v>
      </c>
      <c r="Z6" s="35" t="str">
        <f t="shared" ref="Z6:AH6" si="4">IF(Z7="",NA(),Z7)</f>
        <v>-</v>
      </c>
      <c r="AA6" s="35" t="str">
        <f t="shared" si="4"/>
        <v>-</v>
      </c>
      <c r="AB6" s="35" t="str">
        <f t="shared" si="4"/>
        <v>-</v>
      </c>
      <c r="AC6" s="35">
        <f t="shared" si="4"/>
        <v>114.59</v>
      </c>
      <c r="AD6" s="35" t="str">
        <f t="shared" si="4"/>
        <v>-</v>
      </c>
      <c r="AE6" s="35" t="str">
        <f t="shared" si="4"/>
        <v>-</v>
      </c>
      <c r="AF6" s="35" t="str">
        <f t="shared" si="4"/>
        <v>-</v>
      </c>
      <c r="AG6" s="35" t="str">
        <f t="shared" si="4"/>
        <v>-</v>
      </c>
      <c r="AH6" s="35">
        <f t="shared" si="4"/>
        <v>100.3</v>
      </c>
      <c r="AI6" s="34" t="str">
        <f>IF(AI7="","",IF(AI7="-","【-】","【"&amp;SUBSTITUTE(TEXT(AI7,"#,##0.00"),"-","△")&amp;"】"))</f>
        <v>【104.83】</v>
      </c>
      <c r="AJ6" s="35" t="str">
        <f>IF(AJ7="",NA(),AJ7)</f>
        <v>-</v>
      </c>
      <c r="AK6" s="35" t="str">
        <f t="shared" ref="AK6:AS6" si="5">IF(AK7="",NA(),AK7)</f>
        <v>-</v>
      </c>
      <c r="AL6" s="35" t="str">
        <f t="shared" si="5"/>
        <v>-</v>
      </c>
      <c r="AM6" s="35" t="str">
        <f t="shared" si="5"/>
        <v>-</v>
      </c>
      <c r="AN6" s="35">
        <f t="shared" si="5"/>
        <v>1407.33</v>
      </c>
      <c r="AO6" s="35" t="str">
        <f t="shared" si="5"/>
        <v>-</v>
      </c>
      <c r="AP6" s="35" t="str">
        <f t="shared" si="5"/>
        <v>-</v>
      </c>
      <c r="AQ6" s="35" t="str">
        <f t="shared" si="5"/>
        <v>-</v>
      </c>
      <c r="AR6" s="35" t="str">
        <f t="shared" si="5"/>
        <v>-</v>
      </c>
      <c r="AS6" s="35">
        <f t="shared" si="5"/>
        <v>254.91</v>
      </c>
      <c r="AT6" s="34" t="str">
        <f>IF(AT7="","",IF(AT7="-","【-】","【"&amp;SUBSTITUTE(TEXT(AT7,"#,##0.00"),"-","△")&amp;"】"))</f>
        <v>【61.55】</v>
      </c>
      <c r="AU6" s="35" t="str">
        <f>IF(AU7="",NA(),AU7)</f>
        <v>-</v>
      </c>
      <c r="AV6" s="35" t="str">
        <f t="shared" ref="AV6:BD6" si="6">IF(AV7="",NA(),AV7)</f>
        <v>-</v>
      </c>
      <c r="AW6" s="35" t="str">
        <f t="shared" si="6"/>
        <v>-</v>
      </c>
      <c r="AX6" s="35" t="str">
        <f t="shared" si="6"/>
        <v>-</v>
      </c>
      <c r="AY6" s="35">
        <f t="shared" si="6"/>
        <v>96.43</v>
      </c>
      <c r="AZ6" s="35" t="str">
        <f t="shared" si="6"/>
        <v>-</v>
      </c>
      <c r="BA6" s="35" t="str">
        <f t="shared" si="6"/>
        <v>-</v>
      </c>
      <c r="BB6" s="35" t="str">
        <f t="shared" si="6"/>
        <v>-</v>
      </c>
      <c r="BC6" s="35" t="str">
        <f t="shared" si="6"/>
        <v>-</v>
      </c>
      <c r="BD6" s="35">
        <f t="shared" si="6"/>
        <v>64.17</v>
      </c>
      <c r="BE6" s="34" t="str">
        <f>IF(BE7="","",IF(BE7="-","【-】","【"&amp;SUBSTITUTE(TEXT(BE7,"#,##0.00"),"-","△")&amp;"】"))</f>
        <v>【45.34】</v>
      </c>
      <c r="BF6" s="35" t="str">
        <f>IF(BF7="",NA(),BF7)</f>
        <v>-</v>
      </c>
      <c r="BG6" s="35" t="str">
        <f t="shared" ref="BG6:BO6" si="7">IF(BG7="",NA(),BG7)</f>
        <v>-</v>
      </c>
      <c r="BH6" s="35" t="str">
        <f t="shared" si="7"/>
        <v>-</v>
      </c>
      <c r="BI6" s="35" t="str">
        <f t="shared" si="7"/>
        <v>-</v>
      </c>
      <c r="BJ6" s="35">
        <f t="shared" si="7"/>
        <v>8071.3</v>
      </c>
      <c r="BK6" s="35" t="str">
        <f t="shared" si="7"/>
        <v>-</v>
      </c>
      <c r="BL6" s="35" t="str">
        <f t="shared" si="7"/>
        <v>-</v>
      </c>
      <c r="BM6" s="35" t="str">
        <f t="shared" si="7"/>
        <v>-</v>
      </c>
      <c r="BN6" s="35" t="str">
        <f t="shared" si="7"/>
        <v>-</v>
      </c>
      <c r="BO6" s="35">
        <f t="shared" si="7"/>
        <v>1209.45</v>
      </c>
      <c r="BP6" s="34" t="str">
        <f>IF(BP7="","",IF(BP7="-","【-】","【"&amp;SUBSTITUTE(TEXT(BP7,"#,##0.00"),"-","△")&amp;"】"))</f>
        <v>【1,260.21】</v>
      </c>
      <c r="BQ6" s="35" t="str">
        <f>IF(BQ7="",NA(),BQ7)</f>
        <v>-</v>
      </c>
      <c r="BR6" s="35" t="str">
        <f t="shared" ref="BR6:BZ6" si="8">IF(BR7="",NA(),BR7)</f>
        <v>-</v>
      </c>
      <c r="BS6" s="35" t="str">
        <f t="shared" si="8"/>
        <v>-</v>
      </c>
      <c r="BT6" s="35" t="str">
        <f t="shared" si="8"/>
        <v>-</v>
      </c>
      <c r="BU6" s="35">
        <f t="shared" si="8"/>
        <v>82.88</v>
      </c>
      <c r="BV6" s="35" t="str">
        <f t="shared" si="8"/>
        <v>-</v>
      </c>
      <c r="BW6" s="35" t="str">
        <f t="shared" si="8"/>
        <v>-</v>
      </c>
      <c r="BX6" s="35" t="str">
        <f t="shared" si="8"/>
        <v>-</v>
      </c>
      <c r="BY6" s="35" t="str">
        <f t="shared" si="8"/>
        <v>-</v>
      </c>
      <c r="BZ6" s="35">
        <f t="shared" si="8"/>
        <v>55.93</v>
      </c>
      <c r="CA6" s="34" t="str">
        <f>IF(CA7="","",IF(CA7="-","【-】","【"&amp;SUBSTITUTE(TEXT(CA7,"#,##0.00"),"-","△")&amp;"】"))</f>
        <v>【75.29】</v>
      </c>
      <c r="CB6" s="35" t="str">
        <f>IF(CB7="",NA(),CB7)</f>
        <v>-</v>
      </c>
      <c r="CC6" s="35" t="str">
        <f t="shared" ref="CC6:CK6" si="9">IF(CC7="",NA(),CC7)</f>
        <v>-</v>
      </c>
      <c r="CD6" s="35" t="str">
        <f t="shared" si="9"/>
        <v>-</v>
      </c>
      <c r="CE6" s="35" t="str">
        <f t="shared" si="9"/>
        <v>-</v>
      </c>
      <c r="CF6" s="35">
        <f t="shared" si="9"/>
        <v>165.04</v>
      </c>
      <c r="CG6" s="35" t="str">
        <f t="shared" si="9"/>
        <v>-</v>
      </c>
      <c r="CH6" s="35" t="str">
        <f t="shared" si="9"/>
        <v>-</v>
      </c>
      <c r="CI6" s="35" t="str">
        <f t="shared" si="9"/>
        <v>-</v>
      </c>
      <c r="CJ6" s="35" t="str">
        <f t="shared" si="9"/>
        <v>-</v>
      </c>
      <c r="CK6" s="35">
        <f t="shared" si="9"/>
        <v>289.60000000000002</v>
      </c>
      <c r="CL6" s="34" t="str">
        <f>IF(CL7="","",IF(CL7="-","【-】","【"&amp;SUBSTITUTE(TEXT(CL7,"#,##0.00"),"-","△")&amp;"】"))</f>
        <v>【215.41】</v>
      </c>
      <c r="CM6" s="35" t="str">
        <f>IF(CM7="",NA(),CM7)</f>
        <v>-</v>
      </c>
      <c r="CN6" s="35" t="str">
        <f t="shared" ref="CN6:CV6" si="10">IF(CN7="",NA(),CN7)</f>
        <v>-</v>
      </c>
      <c r="CO6" s="35" t="str">
        <f t="shared" si="10"/>
        <v>-</v>
      </c>
      <c r="CP6" s="35" t="str">
        <f t="shared" si="10"/>
        <v>-</v>
      </c>
      <c r="CQ6" s="35" t="str">
        <f t="shared" si="10"/>
        <v>-</v>
      </c>
      <c r="CR6" s="35" t="str">
        <f t="shared" si="10"/>
        <v>-</v>
      </c>
      <c r="CS6" s="35" t="str">
        <f t="shared" si="10"/>
        <v>-</v>
      </c>
      <c r="CT6" s="35" t="str">
        <f t="shared" si="10"/>
        <v>-</v>
      </c>
      <c r="CU6" s="35" t="str">
        <f t="shared" si="10"/>
        <v>-</v>
      </c>
      <c r="CV6" s="35">
        <f t="shared" si="10"/>
        <v>36.71</v>
      </c>
      <c r="CW6" s="34" t="str">
        <f>IF(CW7="","",IF(CW7="-","【-】","【"&amp;SUBSTITUTE(TEXT(CW7,"#,##0.00"),"-","△")&amp;"】"))</f>
        <v>【42.90】</v>
      </c>
      <c r="CX6" s="35" t="str">
        <f>IF(CX7="",NA(),CX7)</f>
        <v>-</v>
      </c>
      <c r="CY6" s="35" t="str">
        <f t="shared" ref="CY6:DG6" si="11">IF(CY7="",NA(),CY7)</f>
        <v>-</v>
      </c>
      <c r="CZ6" s="35" t="str">
        <f t="shared" si="11"/>
        <v>-</v>
      </c>
      <c r="DA6" s="35" t="str">
        <f t="shared" si="11"/>
        <v>-</v>
      </c>
      <c r="DB6" s="35">
        <f t="shared" si="11"/>
        <v>83.75</v>
      </c>
      <c r="DC6" s="35" t="str">
        <f t="shared" si="11"/>
        <v>-</v>
      </c>
      <c r="DD6" s="35" t="str">
        <f t="shared" si="11"/>
        <v>-</v>
      </c>
      <c r="DE6" s="35" t="str">
        <f t="shared" si="11"/>
        <v>-</v>
      </c>
      <c r="DF6" s="35" t="str">
        <f t="shared" si="11"/>
        <v>-</v>
      </c>
      <c r="DG6" s="35">
        <f t="shared" si="11"/>
        <v>70.05</v>
      </c>
      <c r="DH6" s="34" t="str">
        <f>IF(DH7="","",IF(DH7="-","【-】","【"&amp;SUBSTITUTE(TEXT(DH7,"#,##0.00"),"-","△")&amp;"】"))</f>
        <v>【84.75】</v>
      </c>
      <c r="DI6" s="35" t="str">
        <f>IF(DI7="",NA(),DI7)</f>
        <v>-</v>
      </c>
      <c r="DJ6" s="35" t="str">
        <f t="shared" ref="DJ6:DR6" si="12">IF(DJ7="",NA(),DJ7)</f>
        <v>-</v>
      </c>
      <c r="DK6" s="35" t="str">
        <f t="shared" si="12"/>
        <v>-</v>
      </c>
      <c r="DL6" s="35" t="str">
        <f t="shared" si="12"/>
        <v>-</v>
      </c>
      <c r="DM6" s="35">
        <f t="shared" si="12"/>
        <v>1.81</v>
      </c>
      <c r="DN6" s="35" t="str">
        <f t="shared" si="12"/>
        <v>-</v>
      </c>
      <c r="DO6" s="35" t="str">
        <f t="shared" si="12"/>
        <v>-</v>
      </c>
      <c r="DP6" s="35" t="str">
        <f t="shared" si="12"/>
        <v>-</v>
      </c>
      <c r="DQ6" s="35" t="str">
        <f t="shared" si="12"/>
        <v>-</v>
      </c>
      <c r="DR6" s="35">
        <f t="shared" si="12"/>
        <v>15.82</v>
      </c>
      <c r="DS6" s="34" t="str">
        <f>IF(DS7="","",IF(DS7="-","【-】","【"&amp;SUBSTITUTE(TEXT(DS7,"#,##0.00"),"-","△")&amp;"】"))</f>
        <v>【23.60】</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【0.01】</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0.02</v>
      </c>
      <c r="EO6" s="34" t="str">
        <f>IF(EO7="","",IF(EO7="-","【-】","【"&amp;SUBSTITUTE(TEXT(EO7,"#,##0.00"),"-","△")&amp;"】"))</f>
        <v>【0.30】</v>
      </c>
    </row>
    <row r="7" spans="1:148" s="36" customFormat="1" x14ac:dyDescent="0.15">
      <c r="A7" s="28"/>
      <c r="B7" s="37">
        <v>2020</v>
      </c>
      <c r="C7" s="37">
        <v>342033</v>
      </c>
      <c r="D7" s="37">
        <v>46</v>
      </c>
      <c r="E7" s="37">
        <v>17</v>
      </c>
      <c r="F7" s="37">
        <v>4</v>
      </c>
      <c r="G7" s="37">
        <v>0</v>
      </c>
      <c r="H7" s="37" t="s">
        <v>96</v>
      </c>
      <c r="I7" s="37" t="s">
        <v>97</v>
      </c>
      <c r="J7" s="37" t="s">
        <v>98</v>
      </c>
      <c r="K7" s="37" t="s">
        <v>99</v>
      </c>
      <c r="L7" s="37" t="s">
        <v>100</v>
      </c>
      <c r="M7" s="37" t="s">
        <v>101</v>
      </c>
      <c r="N7" s="38" t="s">
        <v>102</v>
      </c>
      <c r="O7" s="38">
        <v>39.85</v>
      </c>
      <c r="P7" s="38">
        <v>1.1399999999999999</v>
      </c>
      <c r="Q7" s="38">
        <v>92.37</v>
      </c>
      <c r="R7" s="38">
        <v>2728</v>
      </c>
      <c r="S7" s="38">
        <v>24543</v>
      </c>
      <c r="T7" s="38">
        <v>118.23</v>
      </c>
      <c r="U7" s="38">
        <v>207.59</v>
      </c>
      <c r="V7" s="38">
        <v>277</v>
      </c>
      <c r="W7" s="38">
        <v>7.0000000000000007E-2</v>
      </c>
      <c r="X7" s="38">
        <v>3957.14</v>
      </c>
      <c r="Y7" s="38" t="s">
        <v>102</v>
      </c>
      <c r="Z7" s="38" t="s">
        <v>102</v>
      </c>
      <c r="AA7" s="38" t="s">
        <v>102</v>
      </c>
      <c r="AB7" s="38" t="s">
        <v>102</v>
      </c>
      <c r="AC7" s="38">
        <v>114.59</v>
      </c>
      <c r="AD7" s="38" t="s">
        <v>102</v>
      </c>
      <c r="AE7" s="38" t="s">
        <v>102</v>
      </c>
      <c r="AF7" s="38" t="s">
        <v>102</v>
      </c>
      <c r="AG7" s="38" t="s">
        <v>102</v>
      </c>
      <c r="AH7" s="38">
        <v>100.3</v>
      </c>
      <c r="AI7" s="38">
        <v>104.83</v>
      </c>
      <c r="AJ7" s="38" t="s">
        <v>102</v>
      </c>
      <c r="AK7" s="38" t="s">
        <v>102</v>
      </c>
      <c r="AL7" s="38" t="s">
        <v>102</v>
      </c>
      <c r="AM7" s="38" t="s">
        <v>102</v>
      </c>
      <c r="AN7" s="38">
        <v>1407.33</v>
      </c>
      <c r="AO7" s="38" t="s">
        <v>102</v>
      </c>
      <c r="AP7" s="38" t="s">
        <v>102</v>
      </c>
      <c r="AQ7" s="38" t="s">
        <v>102</v>
      </c>
      <c r="AR7" s="38" t="s">
        <v>102</v>
      </c>
      <c r="AS7" s="38">
        <v>254.91</v>
      </c>
      <c r="AT7" s="38">
        <v>61.55</v>
      </c>
      <c r="AU7" s="38" t="s">
        <v>102</v>
      </c>
      <c r="AV7" s="38" t="s">
        <v>102</v>
      </c>
      <c r="AW7" s="38" t="s">
        <v>102</v>
      </c>
      <c r="AX7" s="38" t="s">
        <v>102</v>
      </c>
      <c r="AY7" s="38">
        <v>96.43</v>
      </c>
      <c r="AZ7" s="38" t="s">
        <v>102</v>
      </c>
      <c r="BA7" s="38" t="s">
        <v>102</v>
      </c>
      <c r="BB7" s="38" t="s">
        <v>102</v>
      </c>
      <c r="BC7" s="38" t="s">
        <v>102</v>
      </c>
      <c r="BD7" s="38">
        <v>64.17</v>
      </c>
      <c r="BE7" s="38">
        <v>45.34</v>
      </c>
      <c r="BF7" s="38" t="s">
        <v>102</v>
      </c>
      <c r="BG7" s="38" t="s">
        <v>102</v>
      </c>
      <c r="BH7" s="38" t="s">
        <v>102</v>
      </c>
      <c r="BI7" s="38" t="s">
        <v>102</v>
      </c>
      <c r="BJ7" s="38">
        <v>8071.3</v>
      </c>
      <c r="BK7" s="38" t="s">
        <v>102</v>
      </c>
      <c r="BL7" s="38" t="s">
        <v>102</v>
      </c>
      <c r="BM7" s="38" t="s">
        <v>102</v>
      </c>
      <c r="BN7" s="38" t="s">
        <v>102</v>
      </c>
      <c r="BO7" s="38">
        <v>1209.45</v>
      </c>
      <c r="BP7" s="38">
        <v>1260.21</v>
      </c>
      <c r="BQ7" s="38" t="s">
        <v>102</v>
      </c>
      <c r="BR7" s="38" t="s">
        <v>102</v>
      </c>
      <c r="BS7" s="38" t="s">
        <v>102</v>
      </c>
      <c r="BT7" s="38" t="s">
        <v>102</v>
      </c>
      <c r="BU7" s="38">
        <v>82.88</v>
      </c>
      <c r="BV7" s="38" t="s">
        <v>102</v>
      </c>
      <c r="BW7" s="38" t="s">
        <v>102</v>
      </c>
      <c r="BX7" s="38" t="s">
        <v>102</v>
      </c>
      <c r="BY7" s="38" t="s">
        <v>102</v>
      </c>
      <c r="BZ7" s="38">
        <v>55.93</v>
      </c>
      <c r="CA7" s="38">
        <v>75.290000000000006</v>
      </c>
      <c r="CB7" s="38" t="s">
        <v>102</v>
      </c>
      <c r="CC7" s="38" t="s">
        <v>102</v>
      </c>
      <c r="CD7" s="38" t="s">
        <v>102</v>
      </c>
      <c r="CE7" s="38" t="s">
        <v>102</v>
      </c>
      <c r="CF7" s="38">
        <v>165.04</v>
      </c>
      <c r="CG7" s="38" t="s">
        <v>102</v>
      </c>
      <c r="CH7" s="38" t="s">
        <v>102</v>
      </c>
      <c r="CI7" s="38" t="s">
        <v>102</v>
      </c>
      <c r="CJ7" s="38" t="s">
        <v>102</v>
      </c>
      <c r="CK7" s="38">
        <v>289.60000000000002</v>
      </c>
      <c r="CL7" s="38">
        <v>215.41</v>
      </c>
      <c r="CM7" s="38" t="s">
        <v>102</v>
      </c>
      <c r="CN7" s="38" t="s">
        <v>102</v>
      </c>
      <c r="CO7" s="38" t="s">
        <v>102</v>
      </c>
      <c r="CP7" s="38" t="s">
        <v>102</v>
      </c>
      <c r="CQ7" s="38" t="s">
        <v>102</v>
      </c>
      <c r="CR7" s="38" t="s">
        <v>102</v>
      </c>
      <c r="CS7" s="38" t="s">
        <v>102</v>
      </c>
      <c r="CT7" s="38" t="s">
        <v>102</v>
      </c>
      <c r="CU7" s="38" t="s">
        <v>102</v>
      </c>
      <c r="CV7" s="38">
        <v>36.71</v>
      </c>
      <c r="CW7" s="38">
        <v>42.9</v>
      </c>
      <c r="CX7" s="38" t="s">
        <v>102</v>
      </c>
      <c r="CY7" s="38" t="s">
        <v>102</v>
      </c>
      <c r="CZ7" s="38" t="s">
        <v>102</v>
      </c>
      <c r="DA7" s="38" t="s">
        <v>102</v>
      </c>
      <c r="DB7" s="38">
        <v>83.75</v>
      </c>
      <c r="DC7" s="38" t="s">
        <v>102</v>
      </c>
      <c r="DD7" s="38" t="s">
        <v>102</v>
      </c>
      <c r="DE7" s="38" t="s">
        <v>102</v>
      </c>
      <c r="DF7" s="38" t="s">
        <v>102</v>
      </c>
      <c r="DG7" s="38">
        <v>70.05</v>
      </c>
      <c r="DH7" s="38">
        <v>84.75</v>
      </c>
      <c r="DI7" s="38" t="s">
        <v>102</v>
      </c>
      <c r="DJ7" s="38" t="s">
        <v>102</v>
      </c>
      <c r="DK7" s="38" t="s">
        <v>102</v>
      </c>
      <c r="DL7" s="38" t="s">
        <v>102</v>
      </c>
      <c r="DM7" s="38">
        <v>1.81</v>
      </c>
      <c r="DN7" s="38" t="s">
        <v>102</v>
      </c>
      <c r="DO7" s="38" t="s">
        <v>102</v>
      </c>
      <c r="DP7" s="38" t="s">
        <v>102</v>
      </c>
      <c r="DQ7" s="38" t="s">
        <v>102</v>
      </c>
      <c r="DR7" s="38">
        <v>15.82</v>
      </c>
      <c r="DS7" s="38">
        <v>23.6</v>
      </c>
      <c r="DT7" s="38" t="s">
        <v>102</v>
      </c>
      <c r="DU7" s="38" t="s">
        <v>102</v>
      </c>
      <c r="DV7" s="38" t="s">
        <v>102</v>
      </c>
      <c r="DW7" s="38" t="s">
        <v>102</v>
      </c>
      <c r="DX7" s="38">
        <v>0</v>
      </c>
      <c r="DY7" s="38" t="s">
        <v>102</v>
      </c>
      <c r="DZ7" s="38" t="s">
        <v>102</v>
      </c>
      <c r="EA7" s="38" t="s">
        <v>102</v>
      </c>
      <c r="EB7" s="38" t="s">
        <v>102</v>
      </c>
      <c r="EC7" s="38">
        <v>0</v>
      </c>
      <c r="ED7" s="38">
        <v>0.01</v>
      </c>
      <c r="EE7" s="38" t="s">
        <v>102</v>
      </c>
      <c r="EF7" s="38" t="s">
        <v>102</v>
      </c>
      <c r="EG7" s="38" t="s">
        <v>102</v>
      </c>
      <c r="EH7" s="38" t="s">
        <v>102</v>
      </c>
      <c r="EI7" s="38">
        <v>0</v>
      </c>
      <c r="EJ7" s="38" t="s">
        <v>102</v>
      </c>
      <c r="EK7" s="38" t="s">
        <v>102</v>
      </c>
      <c r="EL7" s="38" t="s">
        <v>102</v>
      </c>
      <c r="EM7" s="38" t="s">
        <v>102</v>
      </c>
      <c r="EN7" s="38">
        <v>0.02</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竹原市</cp:lastModifiedBy>
  <dcterms:created xsi:type="dcterms:W3CDTF">2021-12-03T07:27:12Z</dcterms:created>
  <dcterms:modified xsi:type="dcterms:W3CDTF">2022-01-21T02:50:00Z</dcterms:modified>
  <cp:category/>
</cp:coreProperties>
</file>