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19200" windowHeight="7130" activeTab="2"/>
  </bookViews>
  <sheets>
    <sheet name="様式１）使用額回答" sheetId="42" r:id="rId1"/>
    <sheet name="様式２【記入例】" sheetId="48" r:id="rId2"/>
    <sheet name="様式２　【成年男子】" sheetId="16" r:id="rId3"/>
    <sheet name="様式２　【成年女子】" sheetId="22" r:id="rId4"/>
    <sheet name="様式２　【Ｊｒ男子強化】" sheetId="24" r:id="rId5"/>
    <sheet name="様式２　【Ｊｒ女子強化】" sheetId="29" r:id="rId6"/>
    <sheet name="様式３【Ｊｒ育成企画】" sheetId="46" r:id="rId7"/>
    <sheet name="様式４【Ｊｒ発掘企画】" sheetId="47" r:id="rId8"/>
    <sheet name="リスト" sheetId="49" state="hidden" r:id="rId9"/>
  </sheets>
  <definedNames>
    <definedName name="_xlnm.Print_Area" localSheetId="0">'様式１）使用額回答'!$B$1:$J$83</definedName>
    <definedName name="_xlnm.Print_Area" localSheetId="5">'様式２　【Ｊｒ女子強化】'!$A$1:$T$43</definedName>
    <definedName name="_xlnm.Print_Area" localSheetId="4">'様式２　【Ｊｒ男子強化】'!$A$1:$U$41</definedName>
    <definedName name="_xlnm.Print_Area" localSheetId="3">'様式２　【成年女子】'!$A$1:$U$43</definedName>
    <definedName name="_xlnm.Print_Area" localSheetId="2">'様式２　【成年男子】'!$A$1:$U$41</definedName>
    <definedName name="_xlnm.Print_Area" localSheetId="1">様式２【記入例】!$A$1:$AB$69</definedName>
    <definedName name="_xlnm.Print_Area" localSheetId="6">様式３【Ｊｒ育成企画】!$A$1:$T$49</definedName>
    <definedName name="_xlnm.Print_Area" localSheetId="7">様式４【Ｊｒ発掘企画】!$A$1:$T$30</definedName>
  </definedName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T43" i="46" l="1"/>
  <c r="E8" i="46" s="1"/>
  <c r="E72" i="42" l="1"/>
  <c r="D72" i="42"/>
  <c r="D77" i="42" l="1"/>
  <c r="S42" i="46" l="1"/>
  <c r="S41" i="46"/>
  <c r="S40" i="46"/>
  <c r="S39" i="46"/>
  <c r="S38" i="46"/>
  <c r="S37" i="46"/>
  <c r="S36" i="46"/>
  <c r="S35" i="46"/>
  <c r="S34" i="46"/>
  <c r="S33" i="46"/>
  <c r="S32" i="46"/>
  <c r="S31" i="46"/>
  <c r="S30" i="46"/>
  <c r="S29" i="46"/>
  <c r="S28" i="46"/>
  <c r="S27" i="46"/>
  <c r="S26" i="46"/>
  <c r="S25" i="46"/>
  <c r="S24" i="46"/>
  <c r="S23" i="46"/>
  <c r="S22" i="46"/>
  <c r="X21" i="46"/>
  <c r="S21" i="46"/>
  <c r="X20" i="46"/>
  <c r="W20" i="46"/>
  <c r="S20" i="46"/>
  <c r="X19" i="46"/>
  <c r="W19" i="46"/>
  <c r="S19" i="46"/>
  <c r="X18" i="46"/>
  <c r="W18" i="46"/>
  <c r="S18" i="46"/>
  <c r="X17" i="46"/>
  <c r="W17" i="46"/>
  <c r="S17" i="46"/>
  <c r="X16" i="46"/>
  <c r="W16" i="46"/>
  <c r="S16" i="46"/>
  <c r="X15" i="46"/>
  <c r="W15" i="46"/>
  <c r="S15" i="46"/>
  <c r="X14" i="46"/>
  <c r="W14" i="46"/>
  <c r="S14" i="46"/>
  <c r="X13" i="46"/>
  <c r="W13" i="46"/>
  <c r="S13" i="46"/>
  <c r="W11" i="46"/>
  <c r="S43" i="46" l="1"/>
  <c r="S66" i="48"/>
  <c r="S65" i="48"/>
  <c r="S64" i="48"/>
  <c r="S63" i="48"/>
  <c r="S62" i="48"/>
  <c r="S61" i="48"/>
  <c r="S60" i="48"/>
  <c r="T32" i="48"/>
  <c r="K8" i="48" s="1"/>
  <c r="R8" i="48" s="1"/>
  <c r="S31" i="48"/>
  <c r="S30" i="48"/>
  <c r="S29" i="48"/>
  <c r="S28" i="48"/>
  <c r="S27" i="48"/>
  <c r="S26" i="48"/>
  <c r="S25" i="48"/>
  <c r="S23" i="48"/>
  <c r="S22" i="48"/>
  <c r="S21" i="48"/>
  <c r="S20" i="48"/>
  <c r="S19" i="48"/>
  <c r="S18" i="48"/>
  <c r="S17" i="48"/>
  <c r="S16" i="48"/>
  <c r="S15" i="48"/>
  <c r="S14" i="48"/>
  <c r="S13" i="48"/>
  <c r="S67" i="48" l="1"/>
  <c r="E55" i="48" s="1"/>
  <c r="S32" i="48"/>
  <c r="X15" i="47"/>
  <c r="X16" i="47"/>
  <c r="X17" i="47"/>
  <c r="X18" i="47"/>
  <c r="X19" i="47"/>
  <c r="X20" i="47"/>
  <c r="W20" i="47"/>
  <c r="W19" i="47"/>
  <c r="W18" i="47"/>
  <c r="W17" i="47"/>
  <c r="W16" i="47"/>
  <c r="W15" i="47"/>
  <c r="W14" i="47"/>
  <c r="X14" i="47"/>
  <c r="X13" i="47"/>
  <c r="W13" i="47"/>
  <c r="X18" i="16"/>
  <c r="W18" i="16"/>
  <c r="X14" i="16"/>
  <c r="W14" i="16"/>
  <c r="W16" i="16"/>
  <c r="X11" i="16"/>
  <c r="W11" i="16"/>
  <c r="X17" i="22"/>
  <c r="X14" i="22"/>
  <c r="X11" i="22"/>
  <c r="W16" i="22"/>
  <c r="W11" i="22"/>
  <c r="X16" i="24"/>
  <c r="X18" i="24"/>
  <c r="X15" i="24"/>
  <c r="W18" i="24"/>
  <c r="W14" i="24"/>
  <c r="W13" i="24"/>
  <c r="W12" i="24"/>
  <c r="W11" i="24"/>
  <c r="X14" i="29"/>
  <c r="X18" i="29"/>
  <c r="X17" i="29"/>
  <c r="X16" i="29"/>
  <c r="W18" i="29"/>
  <c r="W17" i="29"/>
  <c r="W16" i="29"/>
  <c r="W15" i="29"/>
  <c r="W14" i="29"/>
  <c r="X13" i="29"/>
  <c r="W13" i="29"/>
  <c r="X12" i="29"/>
  <c r="W12" i="29"/>
  <c r="X11" i="29"/>
  <c r="W11" i="29"/>
  <c r="D51" i="42"/>
  <c r="T28" i="47" l="1"/>
  <c r="E8" i="47" s="1"/>
  <c r="S27" i="47"/>
  <c r="S26" i="47"/>
  <c r="S25" i="47"/>
  <c r="S24" i="47"/>
  <c r="S23" i="47"/>
  <c r="S22" i="47"/>
  <c r="X21" i="47"/>
  <c r="S21" i="47"/>
  <c r="S20" i="47"/>
  <c r="S19" i="47"/>
  <c r="S18" i="47"/>
  <c r="S17" i="47"/>
  <c r="S16" i="47"/>
  <c r="S15" i="47"/>
  <c r="S14" i="47"/>
  <c r="S13" i="47"/>
  <c r="W11" i="47"/>
  <c r="S28" i="47" l="1"/>
  <c r="E23" i="42" l="1"/>
  <c r="D23" i="42"/>
  <c r="E51" i="42"/>
  <c r="W9" i="24" l="1"/>
  <c r="X18" i="22" l="1"/>
  <c r="W18" i="22"/>
  <c r="W17" i="22"/>
  <c r="X16" i="22"/>
  <c r="W14" i="22"/>
  <c r="X13" i="22"/>
  <c r="W13" i="22"/>
  <c r="X12" i="22"/>
  <c r="W12" i="22"/>
  <c r="W17" i="16"/>
  <c r="W13" i="16"/>
  <c r="W12" i="16"/>
  <c r="X17" i="16"/>
  <c r="X16" i="16"/>
  <c r="X13" i="16"/>
  <c r="X12" i="16"/>
  <c r="X15" i="29" l="1"/>
  <c r="X19" i="29" l="1"/>
  <c r="D56" i="42" l="1"/>
  <c r="D29" i="42"/>
  <c r="X17" i="24" l="1"/>
  <c r="X14" i="24"/>
  <c r="X13" i="24"/>
  <c r="X12" i="24"/>
  <c r="X11" i="24"/>
  <c r="W17" i="24"/>
  <c r="W16" i="24"/>
  <c r="W15" i="24"/>
  <c r="X19" i="24" l="1"/>
  <c r="T41" i="29"/>
  <c r="J68" i="42" s="1"/>
  <c r="S40" i="29"/>
  <c r="S39" i="29"/>
  <c r="S38" i="29"/>
  <c r="S37" i="29"/>
  <c r="S36" i="29"/>
  <c r="S35" i="29"/>
  <c r="S34" i="29"/>
  <c r="S33" i="29"/>
  <c r="S32" i="29"/>
  <c r="S31" i="29"/>
  <c r="S30" i="29"/>
  <c r="S29" i="29"/>
  <c r="S28" i="29"/>
  <c r="S27" i="29"/>
  <c r="S26" i="29"/>
  <c r="S25" i="29"/>
  <c r="S24" i="29"/>
  <c r="S23" i="29"/>
  <c r="S22" i="29"/>
  <c r="S21" i="29"/>
  <c r="S20" i="29"/>
  <c r="S19" i="29"/>
  <c r="S18" i="29"/>
  <c r="S17" i="29"/>
  <c r="S16" i="29"/>
  <c r="S15" i="29"/>
  <c r="S14" i="29"/>
  <c r="S13" i="29"/>
  <c r="S12" i="29"/>
  <c r="S11" i="29"/>
  <c r="W9" i="29"/>
  <c r="T41" i="16"/>
  <c r="K6" i="16" s="1"/>
  <c r="R6" i="16" s="1"/>
  <c r="S40" i="16"/>
  <c r="S39" i="16"/>
  <c r="S38" i="16"/>
  <c r="S37" i="16"/>
  <c r="S36" i="16"/>
  <c r="S35" i="16"/>
  <c r="S34" i="16"/>
  <c r="S33" i="16"/>
  <c r="S32" i="16"/>
  <c r="S31" i="16"/>
  <c r="S30" i="16"/>
  <c r="S29" i="16"/>
  <c r="S28" i="16"/>
  <c r="S27" i="16"/>
  <c r="S26" i="16"/>
  <c r="S25" i="16"/>
  <c r="S24" i="16"/>
  <c r="S23" i="16"/>
  <c r="S22" i="16"/>
  <c r="S21" i="16"/>
  <c r="S20" i="16"/>
  <c r="S19" i="16"/>
  <c r="S18" i="16"/>
  <c r="S17" i="16"/>
  <c r="S16" i="16"/>
  <c r="S15" i="16"/>
  <c r="S14" i="16"/>
  <c r="S13" i="16"/>
  <c r="S12" i="16"/>
  <c r="S11" i="16"/>
  <c r="J43" i="42" l="1"/>
  <c r="K6" i="29"/>
  <c r="R6" i="29" s="1"/>
  <c r="I15" i="42"/>
  <c r="S41" i="29"/>
  <c r="S41" i="16"/>
  <c r="T41" i="24" l="1"/>
  <c r="I68" i="42" s="1"/>
  <c r="I77" i="42" s="1"/>
  <c r="I80" i="42" s="1"/>
  <c r="S40" i="24"/>
  <c r="S39" i="24"/>
  <c r="S38" i="24"/>
  <c r="S37" i="24"/>
  <c r="S36" i="24"/>
  <c r="S35" i="24"/>
  <c r="S34" i="24"/>
  <c r="S33" i="24"/>
  <c r="S32" i="24"/>
  <c r="S31" i="24"/>
  <c r="S30" i="24"/>
  <c r="S29" i="24"/>
  <c r="S28" i="24"/>
  <c r="S27" i="24"/>
  <c r="S26" i="24"/>
  <c r="S25" i="24"/>
  <c r="S24" i="24"/>
  <c r="S23" i="24"/>
  <c r="S22" i="24"/>
  <c r="S21" i="24"/>
  <c r="S20" i="24"/>
  <c r="S19" i="24"/>
  <c r="S18" i="24"/>
  <c r="S17" i="24"/>
  <c r="S16" i="24"/>
  <c r="S15" i="24"/>
  <c r="S14" i="24"/>
  <c r="S13" i="24"/>
  <c r="S12" i="24"/>
  <c r="S11" i="24"/>
  <c r="T41" i="22"/>
  <c r="S40" i="22"/>
  <c r="S39" i="22"/>
  <c r="S38" i="22"/>
  <c r="S37" i="22"/>
  <c r="S36" i="22"/>
  <c r="S35" i="22"/>
  <c r="S34" i="22"/>
  <c r="S33" i="22"/>
  <c r="S32" i="22"/>
  <c r="S31" i="22"/>
  <c r="S30" i="22"/>
  <c r="S29" i="22"/>
  <c r="S28" i="22"/>
  <c r="S27" i="22"/>
  <c r="S26" i="22"/>
  <c r="S25" i="22"/>
  <c r="S24" i="22"/>
  <c r="S23" i="22"/>
  <c r="S22" i="22"/>
  <c r="S21" i="22"/>
  <c r="S20" i="22"/>
  <c r="S19" i="22"/>
  <c r="S18" i="22"/>
  <c r="S17" i="22"/>
  <c r="S16" i="22"/>
  <c r="S15" i="22"/>
  <c r="S14" i="22"/>
  <c r="S13" i="22"/>
  <c r="S12" i="22"/>
  <c r="S11" i="22"/>
  <c r="W9" i="22"/>
  <c r="J15" i="42" l="1"/>
  <c r="I29" i="42" s="1"/>
  <c r="I32" i="42" s="1"/>
  <c r="K6" i="22"/>
  <c r="R6" i="22" s="1"/>
  <c r="K6" i="24"/>
  <c r="R6" i="24" s="1"/>
  <c r="I43" i="42"/>
  <c r="I56" i="42" s="1"/>
  <c r="I59" i="42" s="1"/>
  <c r="X19" i="22"/>
  <c r="S41" i="24"/>
  <c r="S41" i="22"/>
  <c r="W9" i="16" l="1"/>
  <c r="X19" i="16" l="1"/>
</calcChain>
</file>

<file path=xl/sharedStrings.xml><?xml version="1.0" encoding="utf-8"?>
<sst xmlns="http://schemas.openxmlformats.org/spreadsheetml/2006/main" count="1461" uniqueCount="399">
  <si>
    <t>成年男子</t>
    <rPh sb="0" eb="2">
      <t>セイネン</t>
    </rPh>
    <rPh sb="2" eb="4">
      <t>ダンシ</t>
    </rPh>
    <phoneticPr fontId="1"/>
  </si>
  <si>
    <t>成年女子</t>
    <rPh sb="0" eb="2">
      <t>セイネン</t>
    </rPh>
    <rPh sb="2" eb="4">
      <t>ジョシ</t>
    </rPh>
    <phoneticPr fontId="1"/>
  </si>
  <si>
    <t>少年男子</t>
    <rPh sb="0" eb="2">
      <t>ショウネン</t>
    </rPh>
    <rPh sb="2" eb="4">
      <t>ダンシ</t>
    </rPh>
    <phoneticPr fontId="1"/>
  </si>
  <si>
    <t>少年女子</t>
    <rPh sb="0" eb="2">
      <t>ショウネン</t>
    </rPh>
    <rPh sb="2" eb="4">
      <t>ジョシ</t>
    </rPh>
    <phoneticPr fontId="1"/>
  </si>
  <si>
    <t>競技団体名</t>
    <rPh sb="0" eb="2">
      <t>キョウギ</t>
    </rPh>
    <rPh sb="2" eb="4">
      <t>ダンタイ</t>
    </rPh>
    <rPh sb="4" eb="5">
      <t>メイ</t>
    </rPh>
    <phoneticPr fontId="1"/>
  </si>
  <si>
    <t>広島県アイスホッケー連盟</t>
    <rPh sb="0" eb="3">
      <t>ヒロシマケン</t>
    </rPh>
    <rPh sb="10" eb="12">
      <t>レンメイ</t>
    </rPh>
    <phoneticPr fontId="1"/>
  </si>
  <si>
    <t>広島県スキー連盟</t>
    <rPh sb="0" eb="3">
      <t>ヒロシマケン</t>
    </rPh>
    <rPh sb="6" eb="8">
      <t>レンメイ</t>
    </rPh>
    <phoneticPr fontId="1"/>
  </si>
  <si>
    <t>広島陸上競技協会</t>
    <rPh sb="0" eb="2">
      <t>ヒロシマ</t>
    </rPh>
    <rPh sb="2" eb="4">
      <t>リクジョウ</t>
    </rPh>
    <rPh sb="4" eb="6">
      <t>キョウギ</t>
    </rPh>
    <rPh sb="6" eb="8">
      <t>キョウカイ</t>
    </rPh>
    <phoneticPr fontId="1"/>
  </si>
  <si>
    <t>広島県水泳連盟（競泳）</t>
    <rPh sb="0" eb="3">
      <t>ヒロシマケン</t>
    </rPh>
    <rPh sb="3" eb="5">
      <t>スイエイ</t>
    </rPh>
    <rPh sb="5" eb="7">
      <t>レンメイ</t>
    </rPh>
    <rPh sb="8" eb="10">
      <t>キョウエイ</t>
    </rPh>
    <phoneticPr fontId="1"/>
  </si>
  <si>
    <t>広島県水泳連盟（飛込）</t>
    <rPh sb="0" eb="3">
      <t>ヒロシマケン</t>
    </rPh>
    <rPh sb="3" eb="5">
      <t>スイエイ</t>
    </rPh>
    <rPh sb="5" eb="7">
      <t>レンメイ</t>
    </rPh>
    <rPh sb="8" eb="10">
      <t>トビコ</t>
    </rPh>
    <phoneticPr fontId="1"/>
  </si>
  <si>
    <t>広島県水泳連盟（水球）</t>
    <rPh sb="0" eb="3">
      <t>ヒロシマケン</t>
    </rPh>
    <rPh sb="3" eb="5">
      <t>スイエイ</t>
    </rPh>
    <rPh sb="5" eb="7">
      <t>レンメイ</t>
    </rPh>
    <rPh sb="8" eb="10">
      <t>スイキュウ</t>
    </rPh>
    <phoneticPr fontId="1"/>
  </si>
  <si>
    <t>広島県水泳連盟（ＡＳ）</t>
    <rPh sb="0" eb="3">
      <t>ヒロシマケン</t>
    </rPh>
    <rPh sb="3" eb="5">
      <t>スイエイ</t>
    </rPh>
    <rPh sb="5" eb="7">
      <t>レンメイ</t>
    </rPh>
    <phoneticPr fontId="1"/>
  </si>
  <si>
    <t>広島県サッカー協会</t>
    <rPh sb="0" eb="3">
      <t>ヒロシマケン</t>
    </rPh>
    <rPh sb="7" eb="9">
      <t>キョウカイ</t>
    </rPh>
    <phoneticPr fontId="1"/>
  </si>
  <si>
    <t>広島県テニス協会</t>
    <rPh sb="0" eb="3">
      <t>ヒロシマケン</t>
    </rPh>
    <rPh sb="6" eb="8">
      <t>キョウカイ</t>
    </rPh>
    <phoneticPr fontId="1"/>
  </si>
  <si>
    <t>広島県ボート協会</t>
    <rPh sb="0" eb="3">
      <t>ヒロシマケン</t>
    </rPh>
    <rPh sb="6" eb="8">
      <t>キョウカイ</t>
    </rPh>
    <phoneticPr fontId="1"/>
  </si>
  <si>
    <t>広島県ホッケー協会</t>
    <rPh sb="0" eb="3">
      <t>ヒロシマケン</t>
    </rPh>
    <rPh sb="7" eb="9">
      <t>キョウカイ</t>
    </rPh>
    <phoneticPr fontId="1"/>
  </si>
  <si>
    <t>広島県ボクシング連盟</t>
    <rPh sb="0" eb="3">
      <t>ヒロシマケン</t>
    </rPh>
    <rPh sb="8" eb="10">
      <t>レンメイ</t>
    </rPh>
    <phoneticPr fontId="1"/>
  </si>
  <si>
    <t>広島県バレーボール協会</t>
    <rPh sb="0" eb="3">
      <t>ヒロシマケン</t>
    </rPh>
    <rPh sb="9" eb="11">
      <t>キョウカイ</t>
    </rPh>
    <phoneticPr fontId="1"/>
  </si>
  <si>
    <t>広島県バスケットボール協会</t>
    <rPh sb="0" eb="3">
      <t>ヒロシマケン</t>
    </rPh>
    <rPh sb="11" eb="13">
      <t>キョウカイ</t>
    </rPh>
    <phoneticPr fontId="1"/>
  </si>
  <si>
    <t>広島県レスリング協会</t>
    <rPh sb="0" eb="3">
      <t>ヒロシマケン</t>
    </rPh>
    <rPh sb="8" eb="10">
      <t>キョウカイ</t>
    </rPh>
    <phoneticPr fontId="1"/>
  </si>
  <si>
    <t>広島県セーリング連盟</t>
    <rPh sb="0" eb="3">
      <t>ヒロシマケン</t>
    </rPh>
    <rPh sb="8" eb="10">
      <t>レンメイ</t>
    </rPh>
    <phoneticPr fontId="1"/>
  </si>
  <si>
    <t>広島県ウェイトリフティング協会</t>
    <rPh sb="0" eb="3">
      <t>ヒロシマケン</t>
    </rPh>
    <rPh sb="13" eb="15">
      <t>キョウカイ</t>
    </rPh>
    <phoneticPr fontId="1"/>
  </si>
  <si>
    <t>広島県ハンドボール協会</t>
    <rPh sb="0" eb="3">
      <t>ヒロシマケン</t>
    </rPh>
    <rPh sb="9" eb="11">
      <t>キョウカイ</t>
    </rPh>
    <phoneticPr fontId="1"/>
  </si>
  <si>
    <t>広島県自転車競技連盟</t>
    <rPh sb="0" eb="3">
      <t>ヒロシマケン</t>
    </rPh>
    <rPh sb="3" eb="6">
      <t>ジテンシャ</t>
    </rPh>
    <rPh sb="6" eb="8">
      <t>キョウギ</t>
    </rPh>
    <rPh sb="8" eb="10">
      <t>レンメイ</t>
    </rPh>
    <phoneticPr fontId="1"/>
  </si>
  <si>
    <t>広島県ソフトテニス連盟</t>
    <rPh sb="0" eb="3">
      <t>ヒロシマケン</t>
    </rPh>
    <rPh sb="9" eb="11">
      <t>レンメイ</t>
    </rPh>
    <phoneticPr fontId="1"/>
  </si>
  <si>
    <t>広島県卓球協会</t>
    <rPh sb="0" eb="3">
      <t>ヒロシマケン</t>
    </rPh>
    <rPh sb="3" eb="5">
      <t>タッキュウ</t>
    </rPh>
    <rPh sb="5" eb="7">
      <t>キョウカイ</t>
    </rPh>
    <phoneticPr fontId="1"/>
  </si>
  <si>
    <t>広島県軟式野球連盟</t>
    <rPh sb="0" eb="3">
      <t>ヒロシマケン</t>
    </rPh>
    <rPh sb="3" eb="5">
      <t>ナンシキ</t>
    </rPh>
    <rPh sb="5" eb="7">
      <t>ヤキュウ</t>
    </rPh>
    <rPh sb="7" eb="9">
      <t>レンメイ</t>
    </rPh>
    <phoneticPr fontId="1"/>
  </si>
  <si>
    <t>広島県相撲連盟</t>
    <rPh sb="0" eb="3">
      <t>ヒロシマケン</t>
    </rPh>
    <rPh sb="3" eb="5">
      <t>スモウ</t>
    </rPh>
    <rPh sb="5" eb="7">
      <t>レンメイ</t>
    </rPh>
    <phoneticPr fontId="1"/>
  </si>
  <si>
    <t>広島県馬術連盟</t>
    <rPh sb="0" eb="3">
      <t>ヒロシマケン</t>
    </rPh>
    <rPh sb="3" eb="5">
      <t>バジュツ</t>
    </rPh>
    <rPh sb="5" eb="7">
      <t>レンメイ</t>
    </rPh>
    <phoneticPr fontId="1"/>
  </si>
  <si>
    <t>広島県フェンシング協会</t>
    <rPh sb="0" eb="3">
      <t>ヒロシマケン</t>
    </rPh>
    <rPh sb="9" eb="11">
      <t>キョウカイ</t>
    </rPh>
    <phoneticPr fontId="1"/>
  </si>
  <si>
    <t>広島県柔道連盟</t>
    <rPh sb="0" eb="3">
      <t>ヒロシマケン</t>
    </rPh>
    <rPh sb="3" eb="5">
      <t>ジュウドウ</t>
    </rPh>
    <rPh sb="5" eb="7">
      <t>レンメイ</t>
    </rPh>
    <phoneticPr fontId="1"/>
  </si>
  <si>
    <t>広島県ソフトボール協会</t>
    <rPh sb="0" eb="3">
      <t>ヒロシマケン</t>
    </rPh>
    <rPh sb="9" eb="11">
      <t>キョウカイ</t>
    </rPh>
    <phoneticPr fontId="1"/>
  </si>
  <si>
    <t>広島県バドミントン協会</t>
    <rPh sb="0" eb="3">
      <t>ヒロシマケン</t>
    </rPh>
    <rPh sb="9" eb="11">
      <t>キョウカイ</t>
    </rPh>
    <phoneticPr fontId="1"/>
  </si>
  <si>
    <t>広島県弓道連盟</t>
    <rPh sb="0" eb="3">
      <t>ヒロシマケン</t>
    </rPh>
    <rPh sb="3" eb="5">
      <t>キュウドウ</t>
    </rPh>
    <rPh sb="5" eb="7">
      <t>レンメイ</t>
    </rPh>
    <phoneticPr fontId="1"/>
  </si>
  <si>
    <t>広島県ライフル射撃協会</t>
    <rPh sb="0" eb="3">
      <t>ヒロシマケン</t>
    </rPh>
    <rPh sb="7" eb="9">
      <t>シャゲキ</t>
    </rPh>
    <rPh sb="9" eb="11">
      <t>キョウカイ</t>
    </rPh>
    <phoneticPr fontId="1"/>
  </si>
  <si>
    <t>広島県剣道連盟</t>
    <rPh sb="0" eb="3">
      <t>ヒロシマケン</t>
    </rPh>
    <rPh sb="3" eb="5">
      <t>ケンドウ</t>
    </rPh>
    <rPh sb="5" eb="7">
      <t>レンメイ</t>
    </rPh>
    <phoneticPr fontId="1"/>
  </si>
  <si>
    <t>広島県ラグビーフットボール協会</t>
    <rPh sb="0" eb="3">
      <t>ヒロシマケン</t>
    </rPh>
    <rPh sb="13" eb="15">
      <t>キョウカイ</t>
    </rPh>
    <phoneticPr fontId="1"/>
  </si>
  <si>
    <t>広島県山岳・ｽﾎﾟｰﾂｸﾗｲﾐﾝｸﾞ連盟</t>
    <rPh sb="0" eb="3">
      <t>ヒロシマケン</t>
    </rPh>
    <rPh sb="3" eb="5">
      <t>サンガク</t>
    </rPh>
    <rPh sb="18" eb="20">
      <t>レンメイ</t>
    </rPh>
    <phoneticPr fontId="1"/>
  </si>
  <si>
    <t>広島県アーチェリー協会</t>
    <rPh sb="0" eb="3">
      <t>ヒロシマケン</t>
    </rPh>
    <rPh sb="9" eb="11">
      <t>キョウカイ</t>
    </rPh>
    <phoneticPr fontId="1"/>
  </si>
  <si>
    <t>広島県空手道連盟</t>
    <rPh sb="0" eb="3">
      <t>ヒロシマケン</t>
    </rPh>
    <rPh sb="3" eb="5">
      <t>カラテ</t>
    </rPh>
    <rPh sb="5" eb="6">
      <t>ドウ</t>
    </rPh>
    <rPh sb="6" eb="8">
      <t>レンメイ</t>
    </rPh>
    <phoneticPr fontId="1"/>
  </si>
  <si>
    <t>広島県銃剣道連盟</t>
    <rPh sb="0" eb="3">
      <t>ヒロシマケン</t>
    </rPh>
    <rPh sb="3" eb="6">
      <t>ジュウケンドウ</t>
    </rPh>
    <rPh sb="6" eb="8">
      <t>レンメイ</t>
    </rPh>
    <phoneticPr fontId="1"/>
  </si>
  <si>
    <t>広島県クレー射撃協会</t>
    <rPh sb="0" eb="3">
      <t>ヒロシマケン</t>
    </rPh>
    <rPh sb="6" eb="8">
      <t>シャゲキ</t>
    </rPh>
    <rPh sb="8" eb="10">
      <t>キョウカイ</t>
    </rPh>
    <phoneticPr fontId="1"/>
  </si>
  <si>
    <t>広島県なぎなた連盟</t>
    <rPh sb="0" eb="3">
      <t>ヒロシマケン</t>
    </rPh>
    <rPh sb="7" eb="9">
      <t>レンメイ</t>
    </rPh>
    <phoneticPr fontId="1"/>
  </si>
  <si>
    <t>広島県ボウリング連盟</t>
    <rPh sb="0" eb="3">
      <t>ヒロシマケン</t>
    </rPh>
    <rPh sb="8" eb="10">
      <t>レンメイ</t>
    </rPh>
    <phoneticPr fontId="1"/>
  </si>
  <si>
    <t>広島県ゴルフ協会</t>
    <rPh sb="0" eb="3">
      <t>ヒロシマケン</t>
    </rPh>
    <rPh sb="6" eb="8">
      <t>キョウカイ</t>
    </rPh>
    <phoneticPr fontId="1"/>
  </si>
  <si>
    <t>記載責任者</t>
    <rPh sb="0" eb="2">
      <t>キサイ</t>
    </rPh>
    <rPh sb="2" eb="5">
      <t>セキニンシャ</t>
    </rPh>
    <phoneticPr fontId="1"/>
  </si>
  <si>
    <t>期日</t>
    <rPh sb="0" eb="2">
      <t>キジツ</t>
    </rPh>
    <phoneticPr fontId="1"/>
  </si>
  <si>
    <t>プログラム</t>
    <phoneticPr fontId="1"/>
  </si>
  <si>
    <t>参加人数</t>
    <rPh sb="0" eb="2">
      <t>サンカ</t>
    </rPh>
    <rPh sb="2" eb="4">
      <t>ニンズウ</t>
    </rPh>
    <phoneticPr fontId="1"/>
  </si>
  <si>
    <t>強化プログラム事業費</t>
    <rPh sb="0" eb="2">
      <t>キョウカ</t>
    </rPh>
    <rPh sb="7" eb="9">
      <t>ジギョウ</t>
    </rPh>
    <rPh sb="9" eb="10">
      <t>ヒ</t>
    </rPh>
    <phoneticPr fontId="1"/>
  </si>
  <si>
    <t>月</t>
    <phoneticPr fontId="1"/>
  </si>
  <si>
    <t>時期</t>
    <rPh sb="0" eb="2">
      <t>ジキ</t>
    </rPh>
    <phoneticPr fontId="1"/>
  </si>
  <si>
    <t>プログラム
（①②⑤⑥）</t>
    <phoneticPr fontId="1"/>
  </si>
  <si>
    <t>③トップコーチ
招聘</t>
    <rPh sb="8" eb="10">
      <t>ショウヘイ</t>
    </rPh>
    <phoneticPr fontId="1"/>
  </si>
  <si>
    <t>　⑦ドクター・
トレーナー配置</t>
    <rPh sb="13" eb="15">
      <t>ハイチ</t>
    </rPh>
    <phoneticPr fontId="1"/>
  </si>
  <si>
    <t>日数
（回数）</t>
    <rPh sb="0" eb="2">
      <t>ニッスウ</t>
    </rPh>
    <rPh sb="4" eb="6">
      <t>カイスウ</t>
    </rPh>
    <phoneticPr fontId="1"/>
  </si>
  <si>
    <t>泊数</t>
    <rPh sb="0" eb="1">
      <t>ハク</t>
    </rPh>
    <rPh sb="1" eb="2">
      <t>スウ</t>
    </rPh>
    <phoneticPr fontId="1"/>
  </si>
  <si>
    <t>監督
指導者</t>
    <rPh sb="0" eb="2">
      <t>カントク</t>
    </rPh>
    <rPh sb="3" eb="6">
      <t>シドウシャ</t>
    </rPh>
    <phoneticPr fontId="1"/>
  </si>
  <si>
    <t>選手</t>
    <rPh sb="0" eb="2">
      <t>センシュ</t>
    </rPh>
    <phoneticPr fontId="1"/>
  </si>
  <si>
    <t>トップ
コーチ</t>
    <phoneticPr fontId="1"/>
  </si>
  <si>
    <t>場所（開催地）</t>
    <rPh sb="0" eb="2">
      <t>バショ</t>
    </rPh>
    <rPh sb="3" eb="6">
      <t>カイサイチ</t>
    </rPh>
    <phoneticPr fontId="1"/>
  </si>
  <si>
    <t>①②⑤⑥
経費</t>
    <rPh sb="5" eb="7">
      <t>ケイヒ</t>
    </rPh>
    <phoneticPr fontId="1"/>
  </si>
  <si>
    <t>③
経費</t>
    <rPh sb="2" eb="4">
      <t>ケイヒ</t>
    </rPh>
    <phoneticPr fontId="1"/>
  </si>
  <si>
    <t>⑦
経費</t>
    <rPh sb="2" eb="4">
      <t>ケイヒ</t>
    </rPh>
    <phoneticPr fontId="1"/>
  </si>
  <si>
    <t>計</t>
    <phoneticPr fontId="1"/>
  </si>
  <si>
    <t>回数</t>
    <phoneticPr fontId="1"/>
  </si>
  <si>
    <t>経費</t>
    <phoneticPr fontId="1"/>
  </si>
  <si>
    <t>①合宿</t>
    <rPh sb="1" eb="3">
      <t>ガッシュク</t>
    </rPh>
    <phoneticPr fontId="1"/>
  </si>
  <si>
    <t>①練習会</t>
    <rPh sb="1" eb="3">
      <t>レンシュウ</t>
    </rPh>
    <rPh sb="3" eb="4">
      <t>カイ</t>
    </rPh>
    <phoneticPr fontId="1"/>
  </si>
  <si>
    <t>②県外チーム招待</t>
    <rPh sb="1" eb="3">
      <t>ケンガイ</t>
    </rPh>
    <rPh sb="6" eb="8">
      <t>ショウタイ</t>
    </rPh>
    <phoneticPr fontId="1"/>
  </si>
  <si>
    <t>③トップコーチ招聘</t>
    <rPh sb="7" eb="9">
      <t>ショウヘイ</t>
    </rPh>
    <phoneticPr fontId="1"/>
  </si>
  <si>
    <t>④スポーツ教室</t>
    <rPh sb="5" eb="7">
      <t>キョウシツ</t>
    </rPh>
    <phoneticPr fontId="1"/>
  </si>
  <si>
    <t>⑤指導者養成</t>
    <rPh sb="1" eb="4">
      <t>シドウシャ</t>
    </rPh>
    <rPh sb="4" eb="6">
      <t>ヨウセイ</t>
    </rPh>
    <phoneticPr fontId="1"/>
  </si>
  <si>
    <t>⑥視察・戦力分析</t>
    <rPh sb="1" eb="3">
      <t>シサツ</t>
    </rPh>
    <rPh sb="4" eb="6">
      <t>センリョク</t>
    </rPh>
    <rPh sb="6" eb="8">
      <t>ブンセキ</t>
    </rPh>
    <phoneticPr fontId="1"/>
  </si>
  <si>
    <t>⑦ドクター・トレーナー配置</t>
    <rPh sb="11" eb="13">
      <t>ハイチ</t>
    </rPh>
    <phoneticPr fontId="1"/>
  </si>
  <si>
    <t>広島県スケート連盟（スピード）</t>
    <rPh sb="0" eb="3">
      <t>ヒロシマケン</t>
    </rPh>
    <rPh sb="7" eb="9">
      <t>レンメイ</t>
    </rPh>
    <phoneticPr fontId="1"/>
  </si>
  <si>
    <t>成年男女</t>
    <rPh sb="0" eb="2">
      <t>セイネン</t>
    </rPh>
    <rPh sb="2" eb="4">
      <t>ダンジョ</t>
    </rPh>
    <phoneticPr fontId="1"/>
  </si>
  <si>
    <t>広島県バレーボール協会（ビーチ）</t>
    <rPh sb="0" eb="3">
      <t>ヒロシマケン</t>
    </rPh>
    <rPh sb="9" eb="11">
      <t>キョウカイ</t>
    </rPh>
    <phoneticPr fontId="1"/>
  </si>
  <si>
    <t>国体選手
選考日程</t>
    <rPh sb="0" eb="2">
      <t>コクタイ</t>
    </rPh>
    <rPh sb="2" eb="4">
      <t>センシュ</t>
    </rPh>
    <phoneticPr fontId="1"/>
  </si>
  <si>
    <r>
      <rPr>
        <b/>
        <sz val="7"/>
        <color theme="1"/>
        <rFont val="ＭＳ Ｐゴシック"/>
        <family val="3"/>
        <charset val="128"/>
        <scheme val="minor"/>
      </rPr>
      <t>ドクター</t>
    </r>
    <r>
      <rPr>
        <b/>
        <sz val="8"/>
        <color theme="1"/>
        <rFont val="ＭＳ Ｐゴシック"/>
        <family val="3"/>
        <charset val="128"/>
        <scheme val="minor"/>
      </rPr>
      <t xml:space="preserve">
ﾄﾚｰﾅｰ</t>
    </r>
    <phoneticPr fontId="1"/>
  </si>
  <si>
    <t>No.</t>
    <phoneticPr fontId="1"/>
  </si>
  <si>
    <t>少年</t>
    <rPh sb="0" eb="2">
      <t>ショウネン</t>
    </rPh>
    <phoneticPr fontId="1"/>
  </si>
  <si>
    <t>強化</t>
    <rPh sb="0" eb="2">
      <t>キョウカ</t>
    </rPh>
    <phoneticPr fontId="1"/>
  </si>
  <si>
    <t>発掘</t>
    <rPh sb="0" eb="2">
      <t>ハックツ</t>
    </rPh>
    <phoneticPr fontId="1"/>
  </si>
  <si>
    <t>補助
希望額</t>
    <rPh sb="0" eb="2">
      <t>ホジョ</t>
    </rPh>
    <rPh sb="3" eb="5">
      <t>キボウ</t>
    </rPh>
    <rPh sb="5" eb="6">
      <t>ガク</t>
    </rPh>
    <phoneticPr fontId="1"/>
  </si>
  <si>
    <t>合計</t>
    <rPh sb="0" eb="2">
      <t>ゴウケイ</t>
    </rPh>
    <phoneticPr fontId="1"/>
  </si>
  <si>
    <t>ブロックエントリー
選手人数</t>
    <rPh sb="10" eb="12">
      <t>センシュ</t>
    </rPh>
    <rPh sb="12" eb="14">
      <t>ニンズウ</t>
    </rPh>
    <phoneticPr fontId="1"/>
  </si>
  <si>
    <t>本国体エントリー
選手人数</t>
    <rPh sb="0" eb="1">
      <t>ホン</t>
    </rPh>
    <rPh sb="9" eb="11">
      <t>センシュ</t>
    </rPh>
    <phoneticPr fontId="1"/>
  </si>
  <si>
    <t>国体以外の
大会等日程</t>
    <rPh sb="0" eb="2">
      <t>コクタイ</t>
    </rPh>
    <rPh sb="2" eb="4">
      <t>イガイ</t>
    </rPh>
    <rPh sb="8" eb="9">
      <t>トウ</t>
    </rPh>
    <rPh sb="9" eb="11">
      <t>ニッテイ</t>
    </rPh>
    <phoneticPr fontId="1"/>
  </si>
  <si>
    <t>①⑤
経費</t>
    <rPh sb="3" eb="5">
      <t>ケイヒ</t>
    </rPh>
    <phoneticPr fontId="1"/>
  </si>
  <si>
    <t>①④⑤
経費</t>
    <rPh sb="4" eb="6">
      <t>ケイヒ</t>
    </rPh>
    <phoneticPr fontId="1"/>
  </si>
  <si>
    <t>広島県トライアスロン協会</t>
    <rPh sb="0" eb="3">
      <t>ヒロシマケン</t>
    </rPh>
    <rPh sb="10" eb="12">
      <t>キョウカイ</t>
    </rPh>
    <phoneticPr fontId="1"/>
  </si>
  <si>
    <t>広島県スケート連盟（フィギュア）</t>
    <rPh sb="0" eb="3">
      <t>ヒロシマケン</t>
    </rPh>
    <rPh sb="7" eb="9">
      <t>レンメイ</t>
    </rPh>
    <phoneticPr fontId="1"/>
  </si>
  <si>
    <t>広島県体操協会（体操競技）</t>
    <rPh sb="0" eb="3">
      <t>ヒロシマケン</t>
    </rPh>
    <rPh sb="3" eb="5">
      <t>タイソウ</t>
    </rPh>
    <rPh sb="5" eb="7">
      <t>キョウカイ</t>
    </rPh>
    <rPh sb="8" eb="10">
      <t>タイソウ</t>
    </rPh>
    <rPh sb="10" eb="12">
      <t>キョウギ</t>
    </rPh>
    <phoneticPr fontId="1"/>
  </si>
  <si>
    <t>広島県体操協会（新体操）</t>
    <rPh sb="0" eb="3">
      <t>ヒロシマケン</t>
    </rPh>
    <rPh sb="3" eb="5">
      <t>タイソウ</t>
    </rPh>
    <rPh sb="5" eb="7">
      <t>キョウカイ</t>
    </rPh>
    <rPh sb="8" eb="9">
      <t>シン</t>
    </rPh>
    <rPh sb="9" eb="11">
      <t>タイソウ</t>
    </rPh>
    <phoneticPr fontId="1"/>
  </si>
  <si>
    <t>広島県体操協会（トランポリン）</t>
    <rPh sb="0" eb="3">
      <t>ヒロシマケン</t>
    </rPh>
    <rPh sb="3" eb="5">
      <t>タイソウ</t>
    </rPh>
    <rPh sb="5" eb="7">
      <t>キョウカイ</t>
    </rPh>
    <phoneticPr fontId="1"/>
  </si>
  <si>
    <t>４陸上競技</t>
    <rPh sb="1" eb="3">
      <t>リクジョウ</t>
    </rPh>
    <rPh sb="3" eb="5">
      <t>キョウギ</t>
    </rPh>
    <phoneticPr fontId="1"/>
  </si>
  <si>
    <t>５水泳飛込</t>
    <rPh sb="1" eb="3">
      <t>スイエイ</t>
    </rPh>
    <rPh sb="3" eb="5">
      <t>トビコ</t>
    </rPh>
    <phoneticPr fontId="1"/>
  </si>
  <si>
    <t>５水泳水球</t>
    <rPh sb="1" eb="3">
      <t>スイエイ</t>
    </rPh>
    <rPh sb="3" eb="5">
      <t>スイキュウ</t>
    </rPh>
    <phoneticPr fontId="1"/>
  </si>
  <si>
    <t>12体操競技</t>
    <rPh sb="2" eb="4">
      <t>タイソウ</t>
    </rPh>
    <rPh sb="4" eb="6">
      <t>キョウギ</t>
    </rPh>
    <phoneticPr fontId="1"/>
  </si>
  <si>
    <t>12体操トランポリン</t>
    <rPh sb="2" eb="4">
      <t>タイソウ</t>
    </rPh>
    <phoneticPr fontId="1"/>
  </si>
  <si>
    <t>20卓球</t>
    <rPh sb="2" eb="4">
      <t>タッキュウ</t>
    </rPh>
    <phoneticPr fontId="1"/>
  </si>
  <si>
    <t>22相撲</t>
    <rPh sb="2" eb="4">
      <t>スモウ</t>
    </rPh>
    <phoneticPr fontId="1"/>
  </si>
  <si>
    <t>23馬術</t>
    <rPh sb="2" eb="4">
      <t>バジュツ</t>
    </rPh>
    <phoneticPr fontId="1"/>
  </si>
  <si>
    <t>25柔道</t>
    <rPh sb="2" eb="4">
      <t>ジュウドウ</t>
    </rPh>
    <phoneticPr fontId="1"/>
  </si>
  <si>
    <t>28弓道</t>
    <rPh sb="2" eb="4">
      <t>キュウドウ</t>
    </rPh>
    <phoneticPr fontId="1"/>
  </si>
  <si>
    <t>29ライフル射撃</t>
    <rPh sb="6" eb="8">
      <t>シャゲキ</t>
    </rPh>
    <phoneticPr fontId="1"/>
  </si>
  <si>
    <t>30剣道</t>
    <rPh sb="2" eb="4">
      <t>ケンドウ</t>
    </rPh>
    <phoneticPr fontId="1"/>
  </si>
  <si>
    <t>35空手道</t>
    <rPh sb="2" eb="4">
      <t>カラテ</t>
    </rPh>
    <rPh sb="4" eb="5">
      <t>ドウ</t>
    </rPh>
    <phoneticPr fontId="1"/>
  </si>
  <si>
    <t>36銃剣道</t>
    <rPh sb="2" eb="5">
      <t>ジュウケンドウ</t>
    </rPh>
    <phoneticPr fontId="1"/>
  </si>
  <si>
    <t>男</t>
    <phoneticPr fontId="1"/>
  </si>
  <si>
    <t>１スケートスピード</t>
    <phoneticPr fontId="1"/>
  </si>
  <si>
    <t>女</t>
    <phoneticPr fontId="1"/>
  </si>
  <si>
    <t>１スケートフィギュア</t>
    <phoneticPr fontId="1"/>
  </si>
  <si>
    <t>２アイスホッケー</t>
    <phoneticPr fontId="1"/>
  </si>
  <si>
    <t>３スキー</t>
    <phoneticPr fontId="1"/>
  </si>
  <si>
    <t>成年</t>
    <rPh sb="0" eb="2">
      <t>セイネン</t>
    </rPh>
    <phoneticPr fontId="1"/>
  </si>
  <si>
    <t>５水泳競泳</t>
    <rPh sb="3" eb="5">
      <t>キョウエイ</t>
    </rPh>
    <phoneticPr fontId="1"/>
  </si>
  <si>
    <t>男子</t>
  </si>
  <si>
    <t>女子</t>
  </si>
  <si>
    <t>５水泳アーティスティック</t>
    <rPh sb="1" eb="3">
      <t>スイエイ</t>
    </rPh>
    <phoneticPr fontId="1"/>
  </si>
  <si>
    <t>６サッカー</t>
    <phoneticPr fontId="1"/>
  </si>
  <si>
    <t>７テニス</t>
    <phoneticPr fontId="1"/>
  </si>
  <si>
    <t>８ボート</t>
    <phoneticPr fontId="1"/>
  </si>
  <si>
    <t>９ホッケー</t>
    <phoneticPr fontId="1"/>
  </si>
  <si>
    <t>10ボクシング</t>
    <phoneticPr fontId="1"/>
  </si>
  <si>
    <t>11バレーボール</t>
    <phoneticPr fontId="1"/>
  </si>
  <si>
    <t>　</t>
    <phoneticPr fontId="1"/>
  </si>
  <si>
    <t>男</t>
    <rPh sb="0" eb="1">
      <t>ダン</t>
    </rPh>
    <phoneticPr fontId="1"/>
  </si>
  <si>
    <t>13バスケットボール</t>
    <phoneticPr fontId="1"/>
  </si>
  <si>
    <t>14レスリング</t>
    <phoneticPr fontId="1"/>
  </si>
  <si>
    <t>15セーリング</t>
    <phoneticPr fontId="1"/>
  </si>
  <si>
    <t>16ウエイトリフティング</t>
    <phoneticPr fontId="1"/>
  </si>
  <si>
    <t>17ハンドボール</t>
    <phoneticPr fontId="1"/>
  </si>
  <si>
    <t>18自転車競技</t>
    <rPh sb="5" eb="7">
      <t>キョウギ</t>
    </rPh>
    <phoneticPr fontId="1"/>
  </si>
  <si>
    <t>19ソフトテニス</t>
    <phoneticPr fontId="1"/>
  </si>
  <si>
    <t>21軟式野球</t>
    <phoneticPr fontId="1"/>
  </si>
  <si>
    <t>24フェンシング</t>
    <phoneticPr fontId="1"/>
  </si>
  <si>
    <t>26ソフトボール</t>
    <phoneticPr fontId="1"/>
  </si>
  <si>
    <t>27バドミントン</t>
    <phoneticPr fontId="1"/>
  </si>
  <si>
    <t>31ラグビーフットボール</t>
    <phoneticPr fontId="1"/>
  </si>
  <si>
    <t>32山岳・ｽﾎﾟｰﾂｸﾗｲﾐﾝｸ</t>
    <phoneticPr fontId="1"/>
  </si>
  <si>
    <t>33カヌー</t>
    <phoneticPr fontId="1"/>
  </si>
  <si>
    <t>34アーチェリー</t>
    <phoneticPr fontId="1"/>
  </si>
  <si>
    <t>男女</t>
    <phoneticPr fontId="1"/>
  </si>
  <si>
    <t>37クレー射撃</t>
    <phoneticPr fontId="1"/>
  </si>
  <si>
    <t>38なぎなた</t>
    <phoneticPr fontId="1"/>
  </si>
  <si>
    <t>39ボウリング</t>
    <phoneticPr fontId="1"/>
  </si>
  <si>
    <t>40ゴルフ</t>
    <phoneticPr fontId="1"/>
  </si>
  <si>
    <t>41トライアスロン</t>
    <phoneticPr fontId="1"/>
  </si>
  <si>
    <t>プログラム
（①⑤）</t>
    <phoneticPr fontId="1"/>
  </si>
  <si>
    <t>プログラム
（①④⑤）</t>
    <phoneticPr fontId="1"/>
  </si>
  <si>
    <t>１スケートスピード【男子】</t>
    <rPh sb="10" eb="12">
      <t>ダンシ</t>
    </rPh>
    <phoneticPr fontId="1"/>
  </si>
  <si>
    <t>１スケートスピード【女子】</t>
    <rPh sb="10" eb="12">
      <t>ジョシ</t>
    </rPh>
    <phoneticPr fontId="1"/>
  </si>
  <si>
    <t>91スケートフィギュア【男子】</t>
    <rPh sb="12" eb="14">
      <t>ダンシ</t>
    </rPh>
    <phoneticPr fontId="1"/>
  </si>
  <si>
    <t>91スケートフィギュア【女子】</t>
    <rPh sb="12" eb="14">
      <t>ジョシ</t>
    </rPh>
    <phoneticPr fontId="1"/>
  </si>
  <si>
    <t>３スキー【男子】</t>
    <rPh sb="5" eb="7">
      <t>ダンシ</t>
    </rPh>
    <phoneticPr fontId="1"/>
  </si>
  <si>
    <t>ジュニア</t>
    <phoneticPr fontId="1"/>
  </si>
  <si>
    <t>52水泳飛込【男子】</t>
    <rPh sb="2" eb="4">
      <t>スイエイ</t>
    </rPh>
    <rPh sb="4" eb="6">
      <t>トビコ</t>
    </rPh>
    <rPh sb="7" eb="9">
      <t>ダンシ</t>
    </rPh>
    <phoneticPr fontId="1"/>
  </si>
  <si>
    <t>52水泳飛込【女子】</t>
    <rPh sb="2" eb="4">
      <t>スイエイ</t>
    </rPh>
    <rPh sb="4" eb="6">
      <t>トビコ</t>
    </rPh>
    <rPh sb="7" eb="9">
      <t>ジョシ</t>
    </rPh>
    <phoneticPr fontId="1"/>
  </si>
  <si>
    <t>53水泳水球【男子】</t>
    <rPh sb="2" eb="4">
      <t>スイエイ</t>
    </rPh>
    <rPh sb="4" eb="6">
      <t>スイキュウ</t>
    </rPh>
    <rPh sb="7" eb="9">
      <t>ダンシ</t>
    </rPh>
    <phoneticPr fontId="1"/>
  </si>
  <si>
    <t>53水泳水球【女子】</t>
    <rPh sb="2" eb="4">
      <t>スイエイ</t>
    </rPh>
    <rPh sb="4" eb="6">
      <t>スイキュウ</t>
    </rPh>
    <rPh sb="7" eb="9">
      <t>ジョシ</t>
    </rPh>
    <phoneticPr fontId="1"/>
  </si>
  <si>
    <t>54水泳アーティスティック</t>
    <rPh sb="2" eb="4">
      <t>スイエイ</t>
    </rPh>
    <phoneticPr fontId="1"/>
  </si>
  <si>
    <t>６サッカー【男子】</t>
    <rPh sb="6" eb="8">
      <t>ダンシ</t>
    </rPh>
    <phoneticPr fontId="1"/>
  </si>
  <si>
    <t>６サッカー【女子】</t>
    <rPh sb="6" eb="8">
      <t>ジョシ</t>
    </rPh>
    <phoneticPr fontId="1"/>
  </si>
  <si>
    <t>７テニス【男子】</t>
    <rPh sb="5" eb="7">
      <t>ダンシ</t>
    </rPh>
    <phoneticPr fontId="1"/>
  </si>
  <si>
    <t>７テニス【女子】</t>
    <rPh sb="5" eb="7">
      <t>ジョシ</t>
    </rPh>
    <phoneticPr fontId="1"/>
  </si>
  <si>
    <t>８ボート【男子】</t>
    <rPh sb="5" eb="7">
      <t>ダンシ</t>
    </rPh>
    <phoneticPr fontId="1"/>
  </si>
  <si>
    <t>８ボート【女子】</t>
    <rPh sb="5" eb="7">
      <t>ジョシ</t>
    </rPh>
    <phoneticPr fontId="1"/>
  </si>
  <si>
    <t>９ホッケー【男子】</t>
    <rPh sb="6" eb="8">
      <t>ダンシ</t>
    </rPh>
    <phoneticPr fontId="1"/>
  </si>
  <si>
    <t>９ホッケー【女子】</t>
    <rPh sb="6" eb="8">
      <t>ジョシ</t>
    </rPh>
    <phoneticPr fontId="1"/>
  </si>
  <si>
    <t>11バレーボール【男子】</t>
    <rPh sb="9" eb="11">
      <t>ダンシ</t>
    </rPh>
    <phoneticPr fontId="1"/>
  </si>
  <si>
    <t>11バレーボール【女子】</t>
    <rPh sb="9" eb="11">
      <t>ジョシ</t>
    </rPh>
    <phoneticPr fontId="1"/>
  </si>
  <si>
    <t>92バレーボール【ビーチ】男子</t>
    <rPh sb="13" eb="15">
      <t>ダンシ</t>
    </rPh>
    <phoneticPr fontId="1"/>
  </si>
  <si>
    <t>92バレーボール【ビーチ】女子</t>
    <rPh sb="13" eb="15">
      <t>ジョシ</t>
    </rPh>
    <phoneticPr fontId="1"/>
  </si>
  <si>
    <t>12体操競技【男子】</t>
    <rPh sb="2" eb="4">
      <t>タイソウ</t>
    </rPh>
    <rPh sb="4" eb="6">
      <t>キョウギ</t>
    </rPh>
    <rPh sb="7" eb="9">
      <t>ダンシ</t>
    </rPh>
    <phoneticPr fontId="1"/>
  </si>
  <si>
    <t>94体操トランポリン</t>
    <rPh sb="2" eb="4">
      <t>タイソウ</t>
    </rPh>
    <phoneticPr fontId="1"/>
  </si>
  <si>
    <t>13バスケットボール【男子】</t>
    <rPh sb="11" eb="13">
      <t>ダンシ</t>
    </rPh>
    <phoneticPr fontId="1"/>
  </si>
  <si>
    <t>13バスケットボール【女子】</t>
    <rPh sb="11" eb="13">
      <t>ジョシ</t>
    </rPh>
    <phoneticPr fontId="1"/>
  </si>
  <si>
    <t>15セーリング【女子】</t>
    <rPh sb="8" eb="10">
      <t>ジョシ</t>
    </rPh>
    <phoneticPr fontId="1"/>
  </si>
  <si>
    <t>17ハンドボール【男子】</t>
    <rPh sb="9" eb="11">
      <t>ダンシ</t>
    </rPh>
    <phoneticPr fontId="1"/>
  </si>
  <si>
    <t>20卓球【男子】</t>
    <rPh sb="2" eb="4">
      <t>タッキュウ</t>
    </rPh>
    <rPh sb="5" eb="7">
      <t>ダンシ</t>
    </rPh>
    <phoneticPr fontId="1"/>
  </si>
  <si>
    <t>20卓球【女子】</t>
    <rPh sb="2" eb="4">
      <t>タッキュウ</t>
    </rPh>
    <rPh sb="5" eb="7">
      <t>ジョシ</t>
    </rPh>
    <phoneticPr fontId="1"/>
  </si>
  <si>
    <t>24フェンシング【男子】</t>
    <rPh sb="9" eb="11">
      <t>ダンシ</t>
    </rPh>
    <phoneticPr fontId="1"/>
  </si>
  <si>
    <t>24フェンシング【女子】</t>
    <rPh sb="9" eb="11">
      <t>ジョシ</t>
    </rPh>
    <phoneticPr fontId="1"/>
  </si>
  <si>
    <t>25柔道【男子】</t>
    <rPh sb="2" eb="4">
      <t>ジュウドウ</t>
    </rPh>
    <rPh sb="5" eb="7">
      <t>ダンシ</t>
    </rPh>
    <phoneticPr fontId="1"/>
  </si>
  <si>
    <t>25柔道【女子】</t>
    <rPh sb="2" eb="4">
      <t>ジュウドウ</t>
    </rPh>
    <rPh sb="5" eb="7">
      <t>ジョシ</t>
    </rPh>
    <phoneticPr fontId="1"/>
  </si>
  <si>
    <t>26ソフトボール【男子】</t>
    <rPh sb="9" eb="11">
      <t>ダンシ</t>
    </rPh>
    <phoneticPr fontId="1"/>
  </si>
  <si>
    <t>26ソフトボール【女子】</t>
    <rPh sb="9" eb="11">
      <t>ジョシ</t>
    </rPh>
    <phoneticPr fontId="1"/>
  </si>
  <si>
    <t>27バドミントン【男子】</t>
    <rPh sb="9" eb="11">
      <t>ダンシ</t>
    </rPh>
    <phoneticPr fontId="1"/>
  </si>
  <si>
    <t>27バドミントン【女子】</t>
    <rPh sb="9" eb="11">
      <t>ジョシ</t>
    </rPh>
    <phoneticPr fontId="1"/>
  </si>
  <si>
    <t>28弓道【男子】</t>
    <rPh sb="2" eb="4">
      <t>キュウドウ</t>
    </rPh>
    <rPh sb="5" eb="7">
      <t>ダンシ</t>
    </rPh>
    <phoneticPr fontId="1"/>
  </si>
  <si>
    <t>28弓道【女子】</t>
    <rPh sb="2" eb="4">
      <t>キュウドウ</t>
    </rPh>
    <rPh sb="5" eb="7">
      <t>ジョシ</t>
    </rPh>
    <phoneticPr fontId="1"/>
  </si>
  <si>
    <t>29ライフル射撃【男子】</t>
    <rPh sb="6" eb="8">
      <t>シャゲキ</t>
    </rPh>
    <rPh sb="9" eb="11">
      <t>ダンシ</t>
    </rPh>
    <phoneticPr fontId="1"/>
  </si>
  <si>
    <t>29ライフル射撃【女子】</t>
    <rPh sb="6" eb="8">
      <t>シャゲキ</t>
    </rPh>
    <rPh sb="9" eb="11">
      <t>ジョシ</t>
    </rPh>
    <phoneticPr fontId="1"/>
  </si>
  <si>
    <t>30剣道【男子】</t>
    <rPh sb="2" eb="4">
      <t>ケンドウ</t>
    </rPh>
    <rPh sb="5" eb="7">
      <t>ダンシ</t>
    </rPh>
    <phoneticPr fontId="1"/>
  </si>
  <si>
    <t>30剣道【女子】</t>
    <rPh sb="2" eb="4">
      <t>ケンドウ</t>
    </rPh>
    <rPh sb="5" eb="7">
      <t>ジョシ</t>
    </rPh>
    <phoneticPr fontId="1"/>
  </si>
  <si>
    <t>32山岳・ｽﾎﾟｰﾂｸﾗｲﾐﾝｸﾞ【男子】</t>
    <rPh sb="2" eb="4">
      <t>サンガク</t>
    </rPh>
    <rPh sb="18" eb="20">
      <t>ダンシ</t>
    </rPh>
    <phoneticPr fontId="1"/>
  </si>
  <si>
    <t>33カヌー【男子】</t>
    <rPh sb="6" eb="8">
      <t>ダンシ</t>
    </rPh>
    <phoneticPr fontId="1"/>
  </si>
  <si>
    <t>33カヌー【女子】</t>
    <rPh sb="6" eb="8">
      <t>ジョシ</t>
    </rPh>
    <phoneticPr fontId="1"/>
  </si>
  <si>
    <t>34アーチェリー【男子】</t>
    <rPh sb="9" eb="11">
      <t>ダンシ</t>
    </rPh>
    <phoneticPr fontId="1"/>
  </si>
  <si>
    <t>35空手道【男子】</t>
    <rPh sb="2" eb="4">
      <t>カラテ</t>
    </rPh>
    <rPh sb="4" eb="5">
      <t>ドウ</t>
    </rPh>
    <rPh sb="6" eb="8">
      <t>ダンシ</t>
    </rPh>
    <phoneticPr fontId="1"/>
  </si>
  <si>
    <t>35空手道【女子】</t>
    <rPh sb="2" eb="4">
      <t>カラテ</t>
    </rPh>
    <rPh sb="4" eb="5">
      <t>ドウ</t>
    </rPh>
    <rPh sb="6" eb="8">
      <t>ジョシ</t>
    </rPh>
    <phoneticPr fontId="1"/>
  </si>
  <si>
    <t>39ボウリング【男子】</t>
    <rPh sb="8" eb="10">
      <t>ダンシ</t>
    </rPh>
    <phoneticPr fontId="1"/>
  </si>
  <si>
    <t>39ボウリング【女子】</t>
    <rPh sb="8" eb="10">
      <t>ジョシ</t>
    </rPh>
    <phoneticPr fontId="1"/>
  </si>
  <si>
    <t>41トライアスロン【男子】</t>
    <rPh sb="10" eb="12">
      <t>ダンシ</t>
    </rPh>
    <phoneticPr fontId="1"/>
  </si>
  <si>
    <t>41トライアスロン【女子】</t>
    <rPh sb="10" eb="12">
      <t>ジョシ</t>
    </rPh>
    <phoneticPr fontId="1"/>
  </si>
  <si>
    <t>①練習会</t>
  </si>
  <si>
    <t>月間</t>
  </si>
  <si>
    <t>中旬</t>
  </si>
  <si>
    <t>下旬</t>
  </si>
  <si>
    <t>①合宿</t>
  </si>
  <si>
    <t>1名配置</t>
  </si>
  <si>
    <t>【　強化費配分額　】</t>
    <rPh sb="2" eb="4">
      <t>キョウカ</t>
    </rPh>
    <rPh sb="4" eb="5">
      <t>ヒ</t>
    </rPh>
    <rPh sb="5" eb="7">
      <t>ハイブン</t>
    </rPh>
    <rPh sb="7" eb="8">
      <t>ガク</t>
    </rPh>
    <phoneticPr fontId="1"/>
  </si>
  <si>
    <t>種目</t>
    <rPh sb="0" eb="2">
      <t>シュモク</t>
    </rPh>
    <phoneticPr fontId="1"/>
  </si>
  <si>
    <t>不用額（返却分）</t>
    <rPh sb="0" eb="2">
      <t>フヨウ</t>
    </rPh>
    <rPh sb="2" eb="3">
      <t>ガク</t>
    </rPh>
    <rPh sb="4" eb="6">
      <t>ヘンキャク</t>
    </rPh>
    <rPh sb="6" eb="7">
      <t>ブン</t>
    </rPh>
    <phoneticPr fontId="1"/>
  </si>
  <si>
    <t>強化費配分額合計</t>
    <rPh sb="0" eb="2">
      <t>キョウカ</t>
    </rPh>
    <rPh sb="2" eb="3">
      <t>ヒ</t>
    </rPh>
    <rPh sb="3" eb="5">
      <t>ハイブン</t>
    </rPh>
    <rPh sb="5" eb="6">
      <t>ガク</t>
    </rPh>
    <rPh sb="6" eb="8">
      <t>ゴウケイ</t>
    </rPh>
    <rPh sb="7" eb="8">
      <t>ケイ</t>
    </rPh>
    <phoneticPr fontId="1"/>
  </si>
  <si>
    <t>成年選手強化費使用額</t>
    <rPh sb="0" eb="2">
      <t>セイネン</t>
    </rPh>
    <rPh sb="2" eb="4">
      <t>センシュ</t>
    </rPh>
    <rPh sb="4" eb="6">
      <t>キョウカ</t>
    </rPh>
    <rPh sb="6" eb="7">
      <t>ヒ</t>
    </rPh>
    <rPh sb="7" eb="9">
      <t>シヨウ</t>
    </rPh>
    <rPh sb="9" eb="10">
      <t>ガク</t>
    </rPh>
    <phoneticPr fontId="1"/>
  </si>
  <si>
    <t>【記入についての説明】</t>
    <rPh sb="1" eb="3">
      <t>キニュウ</t>
    </rPh>
    <rPh sb="8" eb="10">
      <t>セツメイ</t>
    </rPh>
    <phoneticPr fontId="1"/>
  </si>
  <si>
    <t>【競技団体名】</t>
  </si>
  <si>
    <t>・選択肢から当該団体を選択。</t>
    <phoneticPr fontId="1"/>
  </si>
  <si>
    <t>・選択肢から当該団体を選択してください。</t>
  </si>
  <si>
    <t>【記載責任者】</t>
  </si>
  <si>
    <r>
      <t>・記載者を</t>
    </r>
    <r>
      <rPr>
        <b/>
        <sz val="16"/>
        <color rgb="FFFF0000"/>
        <rFont val="ＭＳ Ｐゴシック"/>
        <family val="3"/>
        <charset val="128"/>
        <scheme val="minor"/>
      </rPr>
      <t>必ず入力</t>
    </r>
    <r>
      <rPr>
        <sz val="16"/>
        <color theme="1"/>
        <rFont val="ＭＳ Ｐゴシック"/>
        <family val="3"/>
        <charset val="128"/>
        <scheme val="minor"/>
      </rPr>
      <t>。</t>
    </r>
    <rPh sb="7" eb="9">
      <t>ニュウリョク</t>
    </rPh>
    <phoneticPr fontId="1"/>
  </si>
  <si>
    <t>・記載者を必ず記入してください。</t>
  </si>
  <si>
    <t>【種　　　　別】</t>
  </si>
  <si>
    <r>
      <t>・男女併せて</t>
    </r>
    <r>
      <rPr>
        <sz val="16"/>
        <rFont val="ＭＳ Ｐゴシック"/>
        <family val="3"/>
        <charset val="128"/>
        <scheme val="minor"/>
      </rPr>
      <t>計画する場合は，</t>
    </r>
    <r>
      <rPr>
        <b/>
        <sz val="16"/>
        <color rgb="FFFF0000"/>
        <rFont val="ＭＳ Ｐゴシック"/>
        <family val="3"/>
        <charset val="128"/>
        <scheme val="minor"/>
      </rPr>
      <t>男子のシート</t>
    </r>
    <r>
      <rPr>
        <sz val="16"/>
        <rFont val="ＭＳ Ｐゴシック"/>
        <family val="3"/>
        <charset val="128"/>
        <scheme val="minor"/>
      </rPr>
      <t>を使用。</t>
    </r>
    <rPh sb="1" eb="3">
      <t>ダンジョ</t>
    </rPh>
    <rPh sb="3" eb="4">
      <t>アワ</t>
    </rPh>
    <rPh sb="6" eb="8">
      <t>ケイカク</t>
    </rPh>
    <rPh sb="10" eb="12">
      <t>バアイ</t>
    </rPh>
    <rPh sb="14" eb="16">
      <t>ダンシ</t>
    </rPh>
    <rPh sb="21" eb="22">
      <t>ツカ</t>
    </rPh>
    <rPh sb="22" eb="23">
      <t>ヨウ</t>
    </rPh>
    <phoneticPr fontId="1"/>
  </si>
  <si>
    <t>【期　　　　日】</t>
    <rPh sb="1" eb="2">
      <t>キ</t>
    </rPh>
    <rPh sb="6" eb="7">
      <t>ヒ</t>
    </rPh>
    <phoneticPr fontId="1"/>
  </si>
  <si>
    <t>・国体以外の大会等を入力。</t>
    <rPh sb="10" eb="12">
      <t>ニュウリョク</t>
    </rPh>
    <phoneticPr fontId="1"/>
  </si>
  <si>
    <t>・国体以外の大会等（練習日，合宿を含む）を記入してください。</t>
  </si>
  <si>
    <t>①国体選手の選考と決定についての予定スケジュールを入力。</t>
    <rPh sb="25" eb="27">
      <t>ニュウリョク</t>
    </rPh>
    <phoneticPr fontId="1"/>
  </si>
  <si>
    <t>・①国体選手の選考と決定についての予定スケジュールを</t>
  </si>
  <si>
    <t>＊選考が複数回実施の場合はすべてを入力。</t>
    <rPh sb="17" eb="19">
      <t>ニュウリョク</t>
    </rPh>
    <phoneticPr fontId="1"/>
  </si>
  <si>
    <t>＊選考が複数回実施の場合はすべてをお知らせください。</t>
  </si>
  <si>
    <t>②ブロック大会（実施の場合）の日程を入力。</t>
    <rPh sb="18" eb="20">
      <t>ニュウリョク</t>
    </rPh>
    <phoneticPr fontId="1"/>
  </si>
  <si>
    <t>・②ブロック大会（実施の場合）の日程を記入してください。</t>
  </si>
  <si>
    <t>③本国体（冬季国体）の日程を入力。</t>
    <rPh sb="14" eb="16">
      <t>ニュウリョク</t>
    </rPh>
    <phoneticPr fontId="1"/>
  </si>
  <si>
    <t>・③本国体（冬季国体）の日程を記入してください。</t>
  </si>
  <si>
    <t>・強化事業を①，②，④，⑤，⑥から選択。</t>
    <rPh sb="1" eb="3">
      <t>キョウカ</t>
    </rPh>
    <rPh sb="3" eb="5">
      <t>ジギョウ</t>
    </rPh>
    <rPh sb="17" eb="19">
      <t>センタク</t>
    </rPh>
    <phoneticPr fontId="1"/>
  </si>
  <si>
    <r>
      <t>　※強化・・・</t>
    </r>
    <r>
      <rPr>
        <b/>
        <sz val="16"/>
        <color rgb="FFFF0000"/>
        <rFont val="ＭＳ Ｐゴシック"/>
        <family val="3"/>
        <charset val="128"/>
        <scheme val="minor"/>
      </rPr>
      <t>④スポーツ教室は実施できません。</t>
    </r>
    <rPh sb="2" eb="4">
      <t>キョウカ</t>
    </rPh>
    <rPh sb="12" eb="14">
      <t>キョウシツ</t>
    </rPh>
    <rPh sb="15" eb="17">
      <t>ジッシ</t>
    </rPh>
    <phoneticPr fontId="1"/>
  </si>
  <si>
    <t>　上記①，②，④，⑤に併せて，トップコーチを招聘する場合，配置人数を</t>
    <rPh sb="1" eb="3">
      <t>ジョウキ</t>
    </rPh>
    <rPh sb="11" eb="12">
      <t>アワ</t>
    </rPh>
    <rPh sb="22" eb="24">
      <t>ショウヘイ</t>
    </rPh>
    <rPh sb="26" eb="28">
      <t>バアイ</t>
    </rPh>
    <rPh sb="29" eb="31">
      <t>ハイチ</t>
    </rPh>
    <rPh sb="31" eb="33">
      <t>ニンズウ</t>
    </rPh>
    <phoneticPr fontId="1"/>
  </si>
  <si>
    <t>　（１名配置・２名以上配置）から選択。</t>
    <rPh sb="3" eb="4">
      <t>メイ</t>
    </rPh>
    <rPh sb="4" eb="6">
      <t>ハイチ</t>
    </rPh>
    <rPh sb="8" eb="9">
      <t>メイ</t>
    </rPh>
    <rPh sb="9" eb="11">
      <t>イジョウ</t>
    </rPh>
    <rPh sb="11" eb="13">
      <t>ハイチ</t>
    </rPh>
    <rPh sb="16" eb="18">
      <t>センタク</t>
    </rPh>
    <phoneticPr fontId="1"/>
  </si>
  <si>
    <t>・日数（回数）宿泊数　</t>
    <rPh sb="1" eb="3">
      <t>ニッスウ</t>
    </rPh>
    <rPh sb="4" eb="6">
      <t>カイスウ</t>
    </rPh>
    <rPh sb="7" eb="9">
      <t>シュクハク</t>
    </rPh>
    <rPh sb="9" eb="10">
      <t>スウ</t>
    </rPh>
    <phoneticPr fontId="1"/>
  </si>
  <si>
    <t>　日帰り練習等の泊を伴わない場合，練習の回数を（宿泊数は「空欄」），</t>
    <rPh sb="1" eb="3">
      <t>ヒガエ</t>
    </rPh>
    <rPh sb="4" eb="6">
      <t>レンシュウ</t>
    </rPh>
    <rPh sb="6" eb="7">
      <t>トウ</t>
    </rPh>
    <rPh sb="8" eb="9">
      <t>ハク</t>
    </rPh>
    <rPh sb="10" eb="11">
      <t>トモナ</t>
    </rPh>
    <rPh sb="14" eb="16">
      <t>バアイ</t>
    </rPh>
    <rPh sb="17" eb="19">
      <t>レンシュウ</t>
    </rPh>
    <rPh sb="20" eb="22">
      <t>カイスウ</t>
    </rPh>
    <rPh sb="24" eb="26">
      <t>シュクハク</t>
    </rPh>
    <rPh sb="26" eb="27">
      <t>スウ</t>
    </rPh>
    <rPh sb="29" eb="31">
      <t>クウラン</t>
    </rPh>
    <phoneticPr fontId="1"/>
  </si>
  <si>
    <t>【参加人数】</t>
    <rPh sb="1" eb="3">
      <t>サンカ</t>
    </rPh>
    <rPh sb="3" eb="5">
      <t>ニンズウ</t>
    </rPh>
    <phoneticPr fontId="1"/>
  </si>
  <si>
    <t>・プラグラムに関わるそれぞれの総人数を入力。</t>
    <rPh sb="7" eb="8">
      <t>カカ</t>
    </rPh>
    <rPh sb="15" eb="16">
      <t>ソウ</t>
    </rPh>
    <rPh sb="16" eb="18">
      <t>ニンズウ</t>
    </rPh>
    <rPh sb="19" eb="21">
      <t>ニュウリョク</t>
    </rPh>
    <phoneticPr fontId="1"/>
  </si>
  <si>
    <t>【場所（開催地）】</t>
    <phoneticPr fontId="1"/>
  </si>
  <si>
    <t>・プログラムの実施場所を入力。</t>
    <rPh sb="12" eb="14">
      <t>ニュウリョク</t>
    </rPh>
    <phoneticPr fontId="1"/>
  </si>
  <si>
    <t>・各プログラムの経費を入力。</t>
    <rPh sb="8" eb="10">
      <t>ケイヒ</t>
    </rPh>
    <rPh sb="11" eb="13">
      <t>ニュウリョク</t>
    </rPh>
    <phoneticPr fontId="1"/>
  </si>
  <si>
    <t>○○競技協会</t>
    <phoneticPr fontId="1"/>
  </si>
  <si>
    <t>●●　●●</t>
    <phoneticPr fontId="1"/>
  </si>
  <si>
    <t>広島広域運動公園（広島市）</t>
    <rPh sb="0" eb="2">
      <t>ヒロシマ</t>
    </rPh>
    <rPh sb="2" eb="4">
      <t>コウイキ</t>
    </rPh>
    <rPh sb="4" eb="6">
      <t>ウンドウ</t>
    </rPh>
    <rPh sb="6" eb="8">
      <t>コウエン</t>
    </rPh>
    <rPh sb="9" eb="12">
      <t>ヒロシマシ</t>
    </rPh>
    <phoneticPr fontId="1"/>
  </si>
  <si>
    <t>広島広域運動公園（広島市）</t>
    <phoneticPr fontId="1"/>
  </si>
  <si>
    <t>　合宿等泊を伴う場合は，日数と宿泊数を入力。</t>
    <rPh sb="3" eb="4">
      <t>トウ</t>
    </rPh>
    <rPh sb="4" eb="5">
      <t>ハク</t>
    </rPh>
    <rPh sb="6" eb="7">
      <t>トモナ</t>
    </rPh>
    <rPh sb="12" eb="14">
      <t>ニッスウ</t>
    </rPh>
    <rPh sb="19" eb="21">
      <t>ニュウリョク</t>
    </rPh>
    <phoneticPr fontId="1"/>
  </si>
  <si>
    <t>下関スタジアム（山口県下関市）</t>
    <phoneticPr fontId="1"/>
  </si>
  <si>
    <t>米子スタジアム(鳥取県米子市）</t>
    <phoneticPr fontId="1"/>
  </si>
  <si>
    <t>　例）　ちゅらうみスタジアム（沖縄県那覇市）</t>
    <phoneticPr fontId="1"/>
  </si>
  <si>
    <t>・計画した事業の総事業費のうち，補助を希望する額を入力。</t>
    <rPh sb="1" eb="3">
      <t>ケイカク</t>
    </rPh>
    <rPh sb="5" eb="7">
      <t>ジギョウ</t>
    </rPh>
    <rPh sb="8" eb="12">
      <t>ソウジギョウヒ</t>
    </rPh>
    <rPh sb="16" eb="18">
      <t>ホジョ</t>
    </rPh>
    <rPh sb="19" eb="21">
      <t>キボウ</t>
    </rPh>
    <rPh sb="23" eb="24">
      <t>ガク</t>
    </rPh>
    <rPh sb="25" eb="27">
      <t>ニュウリョク</t>
    </rPh>
    <phoneticPr fontId="1"/>
  </si>
  <si>
    <t>【強化プログラム事業費】</t>
    <rPh sb="8" eb="10">
      <t>ジギョウ</t>
    </rPh>
    <phoneticPr fontId="1"/>
  </si>
  <si>
    <t>　　例）全日本選手権大会，インターハイ，インカレ等</t>
    <rPh sb="2" eb="3">
      <t>レイ</t>
    </rPh>
    <rPh sb="4" eb="7">
      <t>ゼンニホン</t>
    </rPh>
    <rPh sb="7" eb="10">
      <t>センシュケン</t>
    </rPh>
    <rPh sb="10" eb="12">
      <t>タイカイ</t>
    </rPh>
    <rPh sb="24" eb="25">
      <t>ナド</t>
    </rPh>
    <phoneticPr fontId="1"/>
  </si>
  <si>
    <t>少年男女</t>
    <rPh sb="0" eb="2">
      <t>ショウネン</t>
    </rPh>
    <rPh sb="2" eb="4">
      <t>ダンジョ</t>
    </rPh>
    <phoneticPr fontId="1"/>
  </si>
  <si>
    <t>広島県カヌー協会</t>
    <rPh sb="0" eb="3">
      <t>ヒロシマケン</t>
    </rPh>
    <rPh sb="6" eb="8">
      <t>キョウカイ</t>
    </rPh>
    <phoneticPr fontId="1"/>
  </si>
  <si>
    <t>ジュニア選手強化費計画額</t>
    <rPh sb="4" eb="6">
      <t>センシュ</t>
    </rPh>
    <rPh sb="6" eb="8">
      <t>キョウカ</t>
    </rPh>
    <rPh sb="8" eb="9">
      <t>ヒ</t>
    </rPh>
    <rPh sb="9" eb="11">
      <t>ケイカク</t>
    </rPh>
    <rPh sb="11" eb="12">
      <t>ガク</t>
    </rPh>
    <phoneticPr fontId="1"/>
  </si>
  <si>
    <t>育成</t>
    <rPh sb="0" eb="2">
      <t>イクセイ</t>
    </rPh>
    <phoneticPr fontId="1"/>
  </si>
  <si>
    <t>育成プログラム事業費</t>
    <rPh sb="0" eb="2">
      <t>イクセイ</t>
    </rPh>
    <rPh sb="7" eb="9">
      <t>ジギョウ</t>
    </rPh>
    <rPh sb="9" eb="10">
      <t>ヒ</t>
    </rPh>
    <phoneticPr fontId="1"/>
  </si>
  <si>
    <t>発掘プログラム事業費</t>
    <rPh sb="0" eb="2">
      <t>ハックツ</t>
    </rPh>
    <rPh sb="7" eb="9">
      <t>ジギョウ</t>
    </rPh>
    <rPh sb="9" eb="10">
      <t>ヒ</t>
    </rPh>
    <phoneticPr fontId="1"/>
  </si>
  <si>
    <t>発掘事業
合計額</t>
    <rPh sb="0" eb="2">
      <t>ハックツ</t>
    </rPh>
    <rPh sb="2" eb="4">
      <t>ジギョウ</t>
    </rPh>
    <rPh sb="5" eb="7">
      <t>ゴウケイ</t>
    </rPh>
    <rPh sb="7" eb="8">
      <t>ガク</t>
    </rPh>
    <phoneticPr fontId="1"/>
  </si>
  <si>
    <t>育成事業
合計額</t>
    <rPh sb="0" eb="2">
      <t>イクセイ</t>
    </rPh>
    <rPh sb="2" eb="4">
      <t>ジギョウ</t>
    </rPh>
    <rPh sb="5" eb="7">
      <t>ゴウケイ</t>
    </rPh>
    <rPh sb="7" eb="8">
      <t>ガク</t>
    </rPh>
    <phoneticPr fontId="1"/>
  </si>
  <si>
    <t>ＮＯ</t>
    <phoneticPr fontId="1"/>
  </si>
  <si>
    <t>対象選手</t>
    <rPh sb="0" eb="2">
      <t>タイショウ</t>
    </rPh>
    <rPh sb="2" eb="4">
      <t>センシュ</t>
    </rPh>
    <phoneticPr fontId="1"/>
  </si>
  <si>
    <t>　③重点配分額</t>
    <rPh sb="2" eb="4">
      <t>ジュウテン</t>
    </rPh>
    <rPh sb="4" eb="6">
      <t>ハイブン</t>
    </rPh>
    <rPh sb="6" eb="7">
      <t>ガク</t>
    </rPh>
    <phoneticPr fontId="1"/>
  </si>
  <si>
    <t>　①基礎配分額</t>
    <rPh sb="2" eb="4">
      <t>キソ</t>
    </rPh>
    <rPh sb="4" eb="6">
      <t>ハイブン</t>
    </rPh>
    <rPh sb="6" eb="7">
      <t>ガク</t>
    </rPh>
    <phoneticPr fontId="1"/>
  </si>
  <si>
    <t>　②実績配分額</t>
    <rPh sb="2" eb="4">
      <t>ジッセキ</t>
    </rPh>
    <rPh sb="4" eb="6">
      <t>ハイブン</t>
    </rPh>
    <rPh sb="6" eb="7">
      <t>ガク</t>
    </rPh>
    <phoneticPr fontId="1"/>
  </si>
  <si>
    <r>
      <t>※</t>
    </r>
    <r>
      <rPr>
        <b/>
        <sz val="11"/>
        <color theme="1"/>
        <rFont val="ＭＳ Ｐゴシック"/>
        <family val="3"/>
        <charset val="128"/>
        <scheme val="minor"/>
      </rPr>
      <t>①基礎，②実績，③重点，④輸送費等</t>
    </r>
    <r>
      <rPr>
        <sz val="11"/>
        <color theme="1"/>
        <rFont val="ＭＳ Ｐゴシック"/>
        <family val="2"/>
        <charset val="128"/>
        <scheme val="minor"/>
      </rPr>
      <t>の合計が，強化企画の年間計画作成で使用する限度額になります。</t>
    </r>
    <rPh sb="2" eb="4">
      <t>キソ</t>
    </rPh>
    <rPh sb="6" eb="8">
      <t>ジッセキ</t>
    </rPh>
    <rPh sb="10" eb="12">
      <t>ジュウテン</t>
    </rPh>
    <rPh sb="14" eb="17">
      <t>ユソウヒ</t>
    </rPh>
    <rPh sb="17" eb="18">
      <t>トウ</t>
    </rPh>
    <rPh sb="19" eb="21">
      <t>ゴウケイ</t>
    </rPh>
    <rPh sb="23" eb="25">
      <t>キョウカ</t>
    </rPh>
    <rPh sb="25" eb="27">
      <t>キカク</t>
    </rPh>
    <rPh sb="28" eb="30">
      <t>ネンカン</t>
    </rPh>
    <rPh sb="30" eb="32">
      <t>ケイカク</t>
    </rPh>
    <rPh sb="32" eb="34">
      <t>サクセイ</t>
    </rPh>
    <rPh sb="35" eb="37">
      <t>シヨウ</t>
    </rPh>
    <rPh sb="39" eb="41">
      <t>ゲンド</t>
    </rPh>
    <rPh sb="41" eb="42">
      <t>ガク</t>
    </rPh>
    <phoneticPr fontId="1"/>
  </si>
  <si>
    <t>強化費配分額
合計</t>
    <rPh sb="0" eb="2">
      <t>キョウカ</t>
    </rPh>
    <rPh sb="2" eb="3">
      <t>ヒ</t>
    </rPh>
    <rPh sb="3" eb="5">
      <t>ハイブン</t>
    </rPh>
    <rPh sb="5" eb="6">
      <t>ガク</t>
    </rPh>
    <rPh sb="7" eb="9">
      <t>ゴウケイ</t>
    </rPh>
    <phoneticPr fontId="1"/>
  </si>
  <si>
    <t>強化費使用額
合計</t>
    <rPh sb="0" eb="2">
      <t>キョウカ</t>
    </rPh>
    <rPh sb="2" eb="3">
      <t>ヒ</t>
    </rPh>
    <rPh sb="3" eb="5">
      <t>シヨウ</t>
    </rPh>
    <rPh sb="5" eb="6">
      <t>ガク</t>
    </rPh>
    <rPh sb="7" eb="9">
      <t>ゴウケイ</t>
    </rPh>
    <phoneticPr fontId="1"/>
  </si>
  <si>
    <t>【　強化費使用額　】</t>
    <rPh sb="2" eb="4">
      <t>キョウカ</t>
    </rPh>
    <rPh sb="4" eb="5">
      <t>ヒ</t>
    </rPh>
    <rPh sb="5" eb="7">
      <t>シヨウ</t>
    </rPh>
    <rPh sb="7" eb="8">
      <t>ガク</t>
    </rPh>
    <phoneticPr fontId="1"/>
  </si>
  <si>
    <t>強化費使用額合計</t>
    <rPh sb="0" eb="2">
      <t>キョウカ</t>
    </rPh>
    <rPh sb="2" eb="3">
      <t>ヒ</t>
    </rPh>
    <rPh sb="3" eb="5">
      <t>シヨウ</t>
    </rPh>
    <rPh sb="5" eb="6">
      <t>ガク</t>
    </rPh>
    <rPh sb="6" eb="8">
      <t>ゴウケイ</t>
    </rPh>
    <rPh sb="7" eb="8">
      <t>ケイ</t>
    </rPh>
    <phoneticPr fontId="1"/>
  </si>
  <si>
    <t>　強化合計
（①＋②＋③＋④）</t>
    <rPh sb="1" eb="3">
      <t>キョウカ</t>
    </rPh>
    <rPh sb="3" eb="5">
      <t>ゴウケイ</t>
    </rPh>
    <phoneticPr fontId="1"/>
  </si>
  <si>
    <t>※計画で使用する合計金額は各シートより反映されます。</t>
    <rPh sb="13" eb="14">
      <t>カク</t>
    </rPh>
    <rPh sb="19" eb="21">
      <t>ハンエイ</t>
    </rPh>
    <phoneticPr fontId="1"/>
  </si>
  <si>
    <t>　反映されない場合は直接記入してください</t>
    <rPh sb="1" eb="3">
      <t>ハンエイ</t>
    </rPh>
    <rPh sb="7" eb="9">
      <t>バアイ</t>
    </rPh>
    <rPh sb="10" eb="12">
      <t>チョクセツ</t>
    </rPh>
    <rPh sb="12" eb="14">
      <t>キニュウ</t>
    </rPh>
    <phoneticPr fontId="1"/>
  </si>
  <si>
    <t>使用可能残額</t>
    <rPh sb="0" eb="2">
      <t>シヨウ</t>
    </rPh>
    <rPh sb="2" eb="4">
      <t>カノウ</t>
    </rPh>
    <rPh sb="4" eb="5">
      <t>ザン</t>
    </rPh>
    <rPh sb="5" eb="6">
      <t>ガク</t>
    </rPh>
    <phoneticPr fontId="1"/>
  </si>
  <si>
    <t>中学生</t>
  </si>
  <si>
    <t>・選択肢から種別を選択。</t>
    <rPh sb="6" eb="8">
      <t>シュベツ</t>
    </rPh>
    <phoneticPr fontId="1"/>
  </si>
  <si>
    <t>【国体選手選考日程】
※強化のみ</t>
    <rPh sb="12" eb="14">
      <t>キョウカ</t>
    </rPh>
    <phoneticPr fontId="1"/>
  </si>
  <si>
    <r>
      <t>　※育成・・・</t>
    </r>
    <r>
      <rPr>
        <b/>
        <sz val="16"/>
        <color rgb="FFFF0000"/>
        <rFont val="ＭＳ Ｐゴシック"/>
        <family val="3"/>
        <charset val="128"/>
        <scheme val="minor"/>
      </rPr>
      <t>②県外チーム招待，④スポーツ教室，⑥視察・戦力分析は実施できません。</t>
    </r>
    <rPh sb="2" eb="4">
      <t>イクセイ</t>
    </rPh>
    <phoneticPr fontId="1"/>
  </si>
  <si>
    <t>【プログラム】</t>
    <phoneticPr fontId="1"/>
  </si>
  <si>
    <r>
      <t>　　　　　　　</t>
    </r>
    <r>
      <rPr>
        <b/>
        <sz val="16"/>
        <color rgb="FFFF0000"/>
        <rFont val="ＭＳ Ｐゴシック"/>
        <family val="3"/>
        <charset val="128"/>
        <scheme val="minor"/>
      </rPr>
      <t>　※小学生の宿泊費は対象外です。</t>
    </r>
    <rPh sb="13" eb="16">
      <t>シュクハクヒ</t>
    </rPh>
    <rPh sb="17" eb="20">
      <t>タイショウガイ</t>
    </rPh>
    <phoneticPr fontId="1"/>
  </si>
  <si>
    <t>【強化費配分額合計】
【強化費使用額合計】
【使用可能残額】</t>
    <rPh sb="1" eb="3">
      <t>キョウカ</t>
    </rPh>
    <rPh sb="3" eb="4">
      <t>ヒ</t>
    </rPh>
    <rPh sb="4" eb="6">
      <t>ハイブン</t>
    </rPh>
    <rPh sb="6" eb="7">
      <t>ガク</t>
    </rPh>
    <rPh sb="7" eb="9">
      <t>ゴウケイ</t>
    </rPh>
    <rPh sb="12" eb="14">
      <t>キョウカ</t>
    </rPh>
    <rPh sb="14" eb="15">
      <t>ヒ</t>
    </rPh>
    <rPh sb="15" eb="17">
      <t>シヨウ</t>
    </rPh>
    <rPh sb="17" eb="18">
      <t>ガク</t>
    </rPh>
    <rPh sb="18" eb="20">
      <t>ゴウケイ</t>
    </rPh>
    <rPh sb="23" eb="25">
      <t>シヨウ</t>
    </rPh>
    <rPh sb="25" eb="27">
      <t>カノウ</t>
    </rPh>
    <rPh sb="27" eb="29">
      <t>ザンガク</t>
    </rPh>
    <phoneticPr fontId="1"/>
  </si>
  <si>
    <t>・大まかな時期（月間，上旬，中旬，下旬）を選択。</t>
    <rPh sb="1" eb="2">
      <t>オオ</t>
    </rPh>
    <rPh sb="5" eb="7">
      <t>ジキ</t>
    </rPh>
    <phoneticPr fontId="1"/>
  </si>
  <si>
    <r>
      <t>　※発掘・・・</t>
    </r>
    <r>
      <rPr>
        <b/>
        <sz val="16"/>
        <color rgb="FFFF0000"/>
        <rFont val="ＭＳ Ｐゴシック"/>
        <family val="3"/>
        <charset val="128"/>
        <scheme val="minor"/>
      </rPr>
      <t>②県外チーム招待，⑥視察・戦力分析は実施できません。</t>
    </r>
    <phoneticPr fontId="1"/>
  </si>
  <si>
    <r>
      <t>　　　　　　　　</t>
    </r>
    <r>
      <rPr>
        <b/>
        <sz val="16"/>
        <color rgb="FFFF0000"/>
        <rFont val="ＭＳ Ｐゴシック"/>
        <family val="3"/>
        <charset val="128"/>
        <scheme val="minor"/>
      </rPr>
      <t>※小学生の宿泊費は対象外です。</t>
    </r>
    <rPh sb="9" eb="12">
      <t>ショウガクセイ</t>
    </rPh>
    <rPh sb="13" eb="16">
      <t>シュクハクヒ</t>
    </rPh>
    <rPh sb="17" eb="20">
      <t>タイショウガイ</t>
    </rPh>
    <phoneticPr fontId="1"/>
  </si>
  <si>
    <t>　上記①，②，④，⑤に併せて，ドクター・トレーナーを配置する場合，配置状況を入力。</t>
    <rPh sb="1" eb="3">
      <t>ジョウキ</t>
    </rPh>
    <rPh sb="11" eb="12">
      <t>アワ</t>
    </rPh>
    <rPh sb="26" eb="28">
      <t>ハイチ</t>
    </rPh>
    <rPh sb="30" eb="32">
      <t>バアイ</t>
    </rPh>
    <phoneticPr fontId="1"/>
  </si>
  <si>
    <t>　補助希望額の合計が，強化費配分額合計を超えないようにしてください。</t>
    <rPh sb="1" eb="3">
      <t>ホジョ</t>
    </rPh>
    <rPh sb="3" eb="5">
      <t>キボウ</t>
    </rPh>
    <rPh sb="5" eb="6">
      <t>ガク</t>
    </rPh>
    <rPh sb="7" eb="9">
      <t>ゴウケイ</t>
    </rPh>
    <rPh sb="11" eb="13">
      <t>キョウカ</t>
    </rPh>
    <rPh sb="13" eb="14">
      <t>ヒ</t>
    </rPh>
    <rPh sb="14" eb="16">
      <t>ハイブン</t>
    </rPh>
    <rPh sb="16" eb="17">
      <t>ガク</t>
    </rPh>
    <rPh sb="17" eb="19">
      <t>ゴウケイ</t>
    </rPh>
    <rPh sb="20" eb="21">
      <t>コ</t>
    </rPh>
    <phoneticPr fontId="1"/>
  </si>
  <si>
    <t>【国体以外の大会等日程】</t>
    <phoneticPr fontId="1"/>
  </si>
  <si>
    <t>【対象選手】
※発掘・育成のみ</t>
    <rPh sb="1" eb="3">
      <t>タイショウ</t>
    </rPh>
    <rPh sb="3" eb="5">
      <t>センシュ</t>
    </rPh>
    <rPh sb="8" eb="10">
      <t>ハックツ</t>
    </rPh>
    <rPh sb="11" eb="13">
      <t>イクセイ</t>
    </rPh>
    <phoneticPr fontId="1"/>
  </si>
  <si>
    <t>・中学生，中・高など，対象とする選手を選択してください。</t>
    <rPh sb="1" eb="4">
      <t>チュウガクセイ</t>
    </rPh>
    <rPh sb="5" eb="6">
      <t>チュウ</t>
    </rPh>
    <rPh sb="7" eb="8">
      <t>コウ</t>
    </rPh>
    <rPh sb="11" eb="13">
      <t>タイショウ</t>
    </rPh>
    <rPh sb="16" eb="18">
      <t>センシュ</t>
    </rPh>
    <rPh sb="19" eb="21">
      <t>センタク</t>
    </rPh>
    <phoneticPr fontId="1"/>
  </si>
  <si>
    <t>〇〇体育館（広島市）</t>
    <rPh sb="2" eb="5">
      <t>タイイクカン</t>
    </rPh>
    <rPh sb="6" eb="9">
      <t>ヒロシマシ</t>
    </rPh>
    <phoneticPr fontId="1"/>
  </si>
  <si>
    <t>上旬</t>
  </si>
  <si>
    <t>△△体育館（福岡県）</t>
    <rPh sb="2" eb="5">
      <t>タイイクカン</t>
    </rPh>
    <rPh sb="6" eb="9">
      <t>フクオカケン</t>
    </rPh>
    <phoneticPr fontId="1"/>
  </si>
  <si>
    <t>【補助希望額】
※強化のみ</t>
    <rPh sb="1" eb="3">
      <t>ホジョ</t>
    </rPh>
    <rPh sb="3" eb="5">
      <t>キボウ</t>
    </rPh>
    <rPh sb="5" eb="6">
      <t>ガク</t>
    </rPh>
    <rPh sb="9" eb="11">
      <t>キョウカ</t>
    </rPh>
    <phoneticPr fontId="1"/>
  </si>
  <si>
    <t>　補助金の手引き」を参照してください。</t>
    <phoneticPr fontId="1"/>
  </si>
  <si>
    <t>※事業実施にあたり，計画の中止・変更・新規計画がある場合は，競技担当者に連絡をお願いします。</t>
    <rPh sb="1" eb="3">
      <t>ジギョウ</t>
    </rPh>
    <rPh sb="3" eb="5">
      <t>ジッシ</t>
    </rPh>
    <phoneticPr fontId="1"/>
  </si>
  <si>
    <t>　それぞれの企画提案と事業計画の内容を反映させて作成してください。</t>
    <rPh sb="6" eb="8">
      <t>キカク</t>
    </rPh>
    <rPh sb="8" eb="10">
      <t>テイアン</t>
    </rPh>
    <rPh sb="11" eb="13">
      <t>ジギョウ</t>
    </rPh>
    <rPh sb="13" eb="15">
      <t>ケイカク</t>
    </rPh>
    <rPh sb="16" eb="18">
      <t>ナイヨウ</t>
    </rPh>
    <rPh sb="19" eb="21">
      <t>ハンエイ</t>
    </rPh>
    <rPh sb="24" eb="26">
      <t>サクセイ</t>
    </rPh>
    <phoneticPr fontId="1"/>
  </si>
  <si>
    <t>【記入・作成上の留意事項】</t>
    <rPh sb="1" eb="3">
      <t>キニュウ</t>
    </rPh>
    <rPh sb="4" eb="6">
      <t>サクセイ</t>
    </rPh>
    <rPh sb="6" eb="7">
      <t>ジョウ</t>
    </rPh>
    <rPh sb="8" eb="10">
      <t>リュウイ</t>
    </rPh>
    <rPh sb="10" eb="12">
      <t>ジコウ</t>
    </rPh>
    <phoneticPr fontId="1"/>
  </si>
  <si>
    <t>・企画提案が複数ある場合は，シートを複製してください</t>
    <phoneticPr fontId="1"/>
  </si>
  <si>
    <t>１スケートスピード</t>
    <phoneticPr fontId="1"/>
  </si>
  <si>
    <t>１スケートフィギュア</t>
    <phoneticPr fontId="1"/>
  </si>
  <si>
    <t>男</t>
    <phoneticPr fontId="1"/>
  </si>
  <si>
    <t>２アイスホッケー</t>
    <phoneticPr fontId="1"/>
  </si>
  <si>
    <t>プログラム</t>
    <phoneticPr fontId="1"/>
  </si>
  <si>
    <t>男</t>
    <phoneticPr fontId="1"/>
  </si>
  <si>
    <t>月</t>
    <phoneticPr fontId="1"/>
  </si>
  <si>
    <t>プログラム
（①⑤）</t>
    <phoneticPr fontId="1"/>
  </si>
  <si>
    <t>トップ
コーチ</t>
    <phoneticPr fontId="1"/>
  </si>
  <si>
    <r>
      <rPr>
        <b/>
        <sz val="7"/>
        <color theme="1"/>
        <rFont val="ＭＳ Ｐゴシック"/>
        <family val="3"/>
        <charset val="128"/>
        <scheme val="minor"/>
      </rPr>
      <t>ドクター</t>
    </r>
    <r>
      <rPr>
        <b/>
        <sz val="8"/>
        <color theme="1"/>
        <rFont val="ＭＳ Ｐゴシック"/>
        <family val="3"/>
        <charset val="128"/>
        <scheme val="minor"/>
      </rPr>
      <t xml:space="preserve">
ﾄﾚｰﾅｰ</t>
    </r>
    <phoneticPr fontId="1"/>
  </si>
  <si>
    <t>計</t>
    <phoneticPr fontId="1"/>
  </si>
  <si>
    <t>回数</t>
    <phoneticPr fontId="1"/>
  </si>
  <si>
    <t>経費</t>
    <phoneticPr fontId="1"/>
  </si>
  <si>
    <t>男</t>
    <phoneticPr fontId="1"/>
  </si>
  <si>
    <t>女</t>
    <phoneticPr fontId="1"/>
  </si>
  <si>
    <t>６サッカー</t>
    <phoneticPr fontId="1"/>
  </si>
  <si>
    <t>８ボート</t>
    <phoneticPr fontId="1"/>
  </si>
  <si>
    <t>９ホッケー</t>
    <phoneticPr fontId="1"/>
  </si>
  <si>
    <t>10ボクシング</t>
    <phoneticPr fontId="1"/>
  </si>
  <si>
    <t>11バレーボール</t>
    <phoneticPr fontId="1"/>
  </si>
  <si>
    <t>男</t>
    <phoneticPr fontId="1"/>
  </si>
  <si>
    <t>男</t>
    <phoneticPr fontId="1"/>
  </si>
  <si>
    <t>13バスケットボール</t>
    <phoneticPr fontId="1"/>
  </si>
  <si>
    <t>14レスリング</t>
    <phoneticPr fontId="1"/>
  </si>
  <si>
    <t>15セーリング</t>
    <phoneticPr fontId="1"/>
  </si>
  <si>
    <t>17ハンドボール</t>
    <phoneticPr fontId="1"/>
  </si>
  <si>
    <t>19ソフトテニス</t>
    <phoneticPr fontId="1"/>
  </si>
  <si>
    <t>21軟式野球</t>
    <phoneticPr fontId="1"/>
  </si>
  <si>
    <t>26ソフトボール</t>
    <phoneticPr fontId="1"/>
  </si>
  <si>
    <t>32山岳・ｽﾎﾟｰﾂｸﾗｲﾐﾝｸ</t>
    <phoneticPr fontId="1"/>
  </si>
  <si>
    <t>33カヌー</t>
    <phoneticPr fontId="1"/>
  </si>
  <si>
    <t>34アーチェリー</t>
    <phoneticPr fontId="1"/>
  </si>
  <si>
    <t>男女</t>
    <phoneticPr fontId="1"/>
  </si>
  <si>
    <t>37クレー射撃</t>
    <phoneticPr fontId="1"/>
  </si>
  <si>
    <t>女</t>
    <phoneticPr fontId="1"/>
  </si>
  <si>
    <t>39ボウリング</t>
    <phoneticPr fontId="1"/>
  </si>
  <si>
    <t>40ゴルフ</t>
    <phoneticPr fontId="1"/>
  </si>
  <si>
    <t>41トライアスロン</t>
    <phoneticPr fontId="1"/>
  </si>
  <si>
    <t>　④輸送費等</t>
    <rPh sb="2" eb="5">
      <t>ユソウヒ</t>
    </rPh>
    <phoneticPr fontId="1"/>
  </si>
  <si>
    <t>　④輸送費等</t>
    <rPh sb="2" eb="5">
      <t>ユソウヒ</t>
    </rPh>
    <rPh sb="5" eb="6">
      <t>トウ</t>
    </rPh>
    <phoneticPr fontId="1"/>
  </si>
  <si>
    <t>様式２　強化企画事業計画表</t>
    <rPh sb="0" eb="2">
      <t>ヨウシキ</t>
    </rPh>
    <rPh sb="12" eb="13">
      <t>ヒョウ</t>
    </rPh>
    <phoneticPr fontId="1"/>
  </si>
  <si>
    <t>様式２　強化企画事業計画表</t>
    <rPh sb="0" eb="2">
      <t>ヨウシキ</t>
    </rPh>
    <phoneticPr fontId="1"/>
  </si>
  <si>
    <t>様式１　令和４年度強化費使用額調査票</t>
    <rPh sb="4" eb="6">
      <t>レイワ</t>
    </rPh>
    <rPh sb="7" eb="9">
      <t>ネンド</t>
    </rPh>
    <rPh sb="9" eb="11">
      <t>キョウカ</t>
    </rPh>
    <rPh sb="11" eb="12">
      <t>ヒ</t>
    </rPh>
    <rPh sb="12" eb="14">
      <t>シヨウ</t>
    </rPh>
    <rPh sb="14" eb="15">
      <t>ガク</t>
    </rPh>
    <rPh sb="15" eb="18">
      <t>チョウサヒョウ</t>
    </rPh>
    <phoneticPr fontId="1"/>
  </si>
  <si>
    <t>【　育成・発掘費配分額　】</t>
    <rPh sb="2" eb="4">
      <t>イクセイ</t>
    </rPh>
    <rPh sb="5" eb="7">
      <t>ハックツ</t>
    </rPh>
    <rPh sb="7" eb="8">
      <t>ヒ</t>
    </rPh>
    <rPh sb="8" eb="10">
      <t>ハイブン</t>
    </rPh>
    <rPh sb="10" eb="11">
      <t>ガク</t>
    </rPh>
    <phoneticPr fontId="1"/>
  </si>
  <si>
    <t>【　育成・発掘費使用額　】</t>
    <rPh sb="2" eb="4">
      <t>イクセイ</t>
    </rPh>
    <rPh sb="5" eb="7">
      <t>ハックツ</t>
    </rPh>
    <rPh sb="7" eb="8">
      <t>ヒ</t>
    </rPh>
    <rPh sb="8" eb="10">
      <t>シヨウ</t>
    </rPh>
    <rPh sb="10" eb="11">
      <t>ガク</t>
    </rPh>
    <phoneticPr fontId="1"/>
  </si>
  <si>
    <t>　①育成配分額</t>
    <rPh sb="2" eb="4">
      <t>イクセイ</t>
    </rPh>
    <rPh sb="4" eb="6">
      <t>ハイブン</t>
    </rPh>
    <rPh sb="6" eb="7">
      <t>ガク</t>
    </rPh>
    <phoneticPr fontId="1"/>
  </si>
  <si>
    <t>　②発掘配分額</t>
    <rPh sb="2" eb="4">
      <t>ハックツ</t>
    </rPh>
    <rPh sb="4" eb="6">
      <t>ハイブン</t>
    </rPh>
    <rPh sb="6" eb="7">
      <t>ガク</t>
    </rPh>
    <phoneticPr fontId="1"/>
  </si>
  <si>
    <t>育成・発掘費配分額合計</t>
    <rPh sb="0" eb="2">
      <t>イクセイ</t>
    </rPh>
    <rPh sb="3" eb="5">
      <t>ハックツ</t>
    </rPh>
    <rPh sb="5" eb="6">
      <t>ヒ</t>
    </rPh>
    <rPh sb="6" eb="8">
      <t>ハイブン</t>
    </rPh>
    <rPh sb="8" eb="9">
      <t>ガク</t>
    </rPh>
    <rPh sb="9" eb="11">
      <t>ゴウケイ</t>
    </rPh>
    <rPh sb="10" eb="11">
      <t>ケイ</t>
    </rPh>
    <phoneticPr fontId="1"/>
  </si>
  <si>
    <t>育成・発掘費使用額合計</t>
    <rPh sb="0" eb="2">
      <t>イクセイ</t>
    </rPh>
    <rPh sb="3" eb="5">
      <t>ハックツ</t>
    </rPh>
    <rPh sb="5" eb="6">
      <t>ヒ</t>
    </rPh>
    <rPh sb="6" eb="8">
      <t>シヨウ</t>
    </rPh>
    <rPh sb="8" eb="9">
      <t>ガク</t>
    </rPh>
    <rPh sb="9" eb="11">
      <t>ゴウケイ</t>
    </rPh>
    <rPh sb="10" eb="11">
      <t>ケイ</t>
    </rPh>
    <phoneticPr fontId="1"/>
  </si>
  <si>
    <t>様式３　育成企画事業計画表</t>
    <rPh sb="0" eb="2">
      <t>ヨウシキ</t>
    </rPh>
    <rPh sb="12" eb="13">
      <t>ヒョウ</t>
    </rPh>
    <phoneticPr fontId="1"/>
  </si>
  <si>
    <t>様式４　発掘企画事業計画表</t>
    <rPh sb="0" eb="2">
      <t>ヨウシキ</t>
    </rPh>
    <rPh sb="12" eb="13">
      <t>ヒョウ</t>
    </rPh>
    <phoneticPr fontId="1"/>
  </si>
  <si>
    <t>様式３　育成企画事業計画票</t>
    <rPh sb="0" eb="2">
      <t>ヨウシキ</t>
    </rPh>
    <phoneticPr fontId="1"/>
  </si>
  <si>
    <t>２アイスホッケー</t>
  </si>
  <si>
    <t>３スキー【女子】</t>
    <rPh sb="5" eb="7">
      <t>ジョシ</t>
    </rPh>
    <phoneticPr fontId="1"/>
  </si>
  <si>
    <t>４陸上競技【男子】</t>
    <rPh sb="1" eb="3">
      <t>リクジョウ</t>
    </rPh>
    <rPh sb="3" eb="5">
      <t>キョウギ</t>
    </rPh>
    <rPh sb="6" eb="8">
      <t>ダンシ</t>
    </rPh>
    <phoneticPr fontId="1"/>
  </si>
  <si>
    <t>４陸上競技【女子】</t>
    <rPh sb="1" eb="3">
      <t>リクジョウ</t>
    </rPh>
    <rPh sb="3" eb="5">
      <t>キョウギ</t>
    </rPh>
    <rPh sb="6" eb="8">
      <t>ジョシ</t>
    </rPh>
    <phoneticPr fontId="1"/>
  </si>
  <si>
    <t>51水泳競泳【男子】</t>
    <rPh sb="2" eb="4">
      <t>スイエイ</t>
    </rPh>
    <rPh sb="4" eb="6">
      <t>キョウエイ</t>
    </rPh>
    <rPh sb="7" eb="9">
      <t>ダンシ</t>
    </rPh>
    <phoneticPr fontId="1"/>
  </si>
  <si>
    <t>51水泳競泳【女子】</t>
    <rPh sb="2" eb="4">
      <t>スイエイ</t>
    </rPh>
    <rPh sb="4" eb="6">
      <t>キョウエイ</t>
    </rPh>
    <rPh sb="7" eb="9">
      <t>ジョシ</t>
    </rPh>
    <phoneticPr fontId="1"/>
  </si>
  <si>
    <t>10ボクシング</t>
  </si>
  <si>
    <t>12体操競技【女子】</t>
    <rPh sb="2" eb="4">
      <t>タイソウ</t>
    </rPh>
    <rPh sb="4" eb="6">
      <t>キョウギ</t>
    </rPh>
    <rPh sb="7" eb="9">
      <t>ジョシ</t>
    </rPh>
    <phoneticPr fontId="1"/>
  </si>
  <si>
    <t>93体操新体操</t>
    <rPh sb="2" eb="4">
      <t>タイソウ</t>
    </rPh>
    <rPh sb="4" eb="7">
      <t>シンタイソウ</t>
    </rPh>
    <phoneticPr fontId="1"/>
  </si>
  <si>
    <t>14レスリング</t>
  </si>
  <si>
    <t>15セーリング【男子】</t>
    <rPh sb="8" eb="10">
      <t>ダンシ</t>
    </rPh>
    <phoneticPr fontId="1"/>
  </si>
  <si>
    <t>16ウエイトリフティング</t>
  </si>
  <si>
    <t>17ハンドボール【女子】</t>
    <rPh sb="9" eb="11">
      <t>ジョシ</t>
    </rPh>
    <phoneticPr fontId="1"/>
  </si>
  <si>
    <t>18自転車競技</t>
    <rPh sb="2" eb="5">
      <t>ジテンシャ</t>
    </rPh>
    <rPh sb="5" eb="7">
      <t>キョウギ</t>
    </rPh>
    <phoneticPr fontId="1"/>
  </si>
  <si>
    <t>19ソフトテニス【男子】</t>
    <rPh sb="9" eb="11">
      <t>ダンシ</t>
    </rPh>
    <phoneticPr fontId="1"/>
  </si>
  <si>
    <t>19ソフトテニス【女子】</t>
    <rPh sb="9" eb="11">
      <t>ジョシ</t>
    </rPh>
    <phoneticPr fontId="1"/>
  </si>
  <si>
    <t>31ラグビーフットボール【男子】</t>
    <rPh sb="13" eb="15">
      <t>ダンシ</t>
    </rPh>
    <phoneticPr fontId="1"/>
  </si>
  <si>
    <t>31ラグビーフットボール【女子】</t>
    <rPh sb="13" eb="15">
      <t>ジョシ</t>
    </rPh>
    <phoneticPr fontId="1"/>
  </si>
  <si>
    <t>32山岳・ｽﾎﾟｰﾂｸﾗｲﾐﾝｸﾞ【女子】</t>
    <rPh sb="2" eb="4">
      <t>サンガク</t>
    </rPh>
    <rPh sb="18" eb="20">
      <t>ジョシ</t>
    </rPh>
    <phoneticPr fontId="1"/>
  </si>
  <si>
    <t>34アーチェリー【女子】</t>
    <rPh sb="9" eb="11">
      <t>ジョシ</t>
    </rPh>
    <phoneticPr fontId="1"/>
  </si>
  <si>
    <t>38なぎなた</t>
  </si>
  <si>
    <t>40ゴルフ</t>
  </si>
  <si>
    <t>成年男子</t>
    <rPh sb="0" eb="2">
      <t>セイネン</t>
    </rPh>
    <rPh sb="2" eb="4">
      <t>ダンシ</t>
    </rPh>
    <phoneticPr fontId="1"/>
  </si>
  <si>
    <t>成年男女</t>
    <rPh sb="0" eb="2">
      <t>セイネン</t>
    </rPh>
    <rPh sb="2" eb="4">
      <t>ダンジョ</t>
    </rPh>
    <phoneticPr fontId="1"/>
  </si>
  <si>
    <t>少年男子</t>
    <rPh sb="0" eb="2">
      <t>ショウネン</t>
    </rPh>
    <rPh sb="2" eb="4">
      <t>ダンシ</t>
    </rPh>
    <phoneticPr fontId="1"/>
  </si>
  <si>
    <t>少年女子</t>
    <rPh sb="0" eb="2">
      <t>ショウネン</t>
    </rPh>
    <rPh sb="2" eb="4">
      <t>ジョシ</t>
    </rPh>
    <phoneticPr fontId="1"/>
  </si>
  <si>
    <t>少年男女</t>
    <rPh sb="0" eb="2">
      <t>ショウネン</t>
    </rPh>
    <rPh sb="2" eb="4">
      <t>ダンジョ</t>
    </rPh>
    <phoneticPr fontId="1"/>
  </si>
  <si>
    <t>成年女子</t>
    <rPh sb="0" eb="2">
      <t>セイネン</t>
    </rPh>
    <rPh sb="2" eb="4">
      <t>ジョシ</t>
    </rPh>
    <phoneticPr fontId="1"/>
  </si>
  <si>
    <t>　育成・発掘合計
（①＋②）</t>
    <rPh sb="1" eb="3">
      <t>イクセイ</t>
    </rPh>
    <rPh sb="4" eb="6">
      <t>ハックツ</t>
    </rPh>
    <rPh sb="6" eb="8">
      <t>ゴウケイ</t>
    </rPh>
    <phoneticPr fontId="1"/>
  </si>
  <si>
    <t>・様式３　育成企画事業計画票</t>
    <phoneticPr fontId="1"/>
  </si>
  <si>
    <t>・様式４　発掘企画事業計画票</t>
    <rPh sb="5" eb="7">
      <t>ハックツ</t>
    </rPh>
    <phoneticPr fontId="1"/>
  </si>
  <si>
    <t>・事業における経費について，「令和４年度成年選手強化費ジュニア選手育成強化費　</t>
    <phoneticPr fontId="1"/>
  </si>
  <si>
    <t>強化企画について</t>
    <rPh sb="0" eb="2">
      <t>キョウカ</t>
    </rPh>
    <rPh sb="2" eb="4">
      <t>キカク</t>
    </rPh>
    <phoneticPr fontId="1"/>
  </si>
  <si>
    <t>発掘・育成企画について</t>
    <rPh sb="0" eb="2">
      <t>ハックツ</t>
    </rPh>
    <rPh sb="3" eb="5">
      <t>イクセイ</t>
    </rPh>
    <rPh sb="5" eb="7">
      <t>キカク</t>
    </rPh>
    <phoneticPr fontId="1"/>
  </si>
  <si>
    <t>・【強化費配分額合計】：手打ちで入力してください。</t>
    <rPh sb="2" eb="4">
      <t>キョウカ</t>
    </rPh>
    <rPh sb="4" eb="5">
      <t>ヒ</t>
    </rPh>
    <rPh sb="5" eb="7">
      <t>ハイブン</t>
    </rPh>
    <rPh sb="7" eb="8">
      <t>ガク</t>
    </rPh>
    <rPh sb="8" eb="10">
      <t>ゴウケイ</t>
    </rPh>
    <rPh sb="12" eb="14">
      <t>テウ</t>
    </rPh>
    <rPh sb="16" eb="18">
      <t>ニュウリョク</t>
    </rPh>
    <phoneticPr fontId="1"/>
  </si>
  <si>
    <t>・【強化費使用額合計】：自動計算されます。</t>
    <rPh sb="2" eb="4">
      <t>キョウカ</t>
    </rPh>
    <rPh sb="4" eb="5">
      <t>ヒ</t>
    </rPh>
    <rPh sb="5" eb="7">
      <t>シヨウ</t>
    </rPh>
    <rPh sb="7" eb="8">
      <t>ガク</t>
    </rPh>
    <rPh sb="8" eb="10">
      <t>ゴウケイ</t>
    </rPh>
    <rPh sb="12" eb="14">
      <t>ジドウ</t>
    </rPh>
    <rPh sb="14" eb="16">
      <t>ケイサン</t>
    </rPh>
    <phoneticPr fontId="1"/>
  </si>
  <si>
    <t>・【使用可能残額】：強化費配分額合計－強化費使用額合計が自動計算されます。</t>
    <rPh sb="2" eb="4">
      <t>シヨウ</t>
    </rPh>
    <rPh sb="4" eb="6">
      <t>カノウ</t>
    </rPh>
    <rPh sb="6" eb="8">
      <t>ザンガク</t>
    </rPh>
    <rPh sb="10" eb="12">
      <t>キョウカ</t>
    </rPh>
    <rPh sb="12" eb="13">
      <t>ヒ</t>
    </rPh>
    <rPh sb="13" eb="15">
      <t>ハイブン</t>
    </rPh>
    <rPh sb="15" eb="16">
      <t>ガク</t>
    </rPh>
    <rPh sb="16" eb="18">
      <t>ゴウケイ</t>
    </rPh>
    <rPh sb="19" eb="21">
      <t>キョウカ</t>
    </rPh>
    <rPh sb="21" eb="22">
      <t>ヒ</t>
    </rPh>
    <rPh sb="22" eb="24">
      <t>シヨウ</t>
    </rPh>
    <rPh sb="24" eb="25">
      <t>ガク</t>
    </rPh>
    <rPh sb="25" eb="27">
      <t>ゴウケイ</t>
    </rPh>
    <rPh sb="28" eb="30">
      <t>ジドウ</t>
    </rPh>
    <rPh sb="30" eb="32">
      <t>ケイサン</t>
    </rPh>
    <phoneticPr fontId="1"/>
  </si>
  <si>
    <t>1　国民体育大会（77回，特別冬季（特別国体，78回冬季））へ向けた，強化の取り組みについて</t>
    <rPh sb="2" eb="4">
      <t>コクミン</t>
    </rPh>
    <rPh sb="4" eb="6">
      <t>タイイク</t>
    </rPh>
    <rPh sb="6" eb="8">
      <t>タイカイ</t>
    </rPh>
    <rPh sb="11" eb="12">
      <t>カイ</t>
    </rPh>
    <rPh sb="13" eb="15">
      <t>トクベツ</t>
    </rPh>
    <rPh sb="15" eb="17">
      <t>トウキ</t>
    </rPh>
    <rPh sb="18" eb="20">
      <t>トクベツ</t>
    </rPh>
    <rPh sb="20" eb="22">
      <t>コクタイ</t>
    </rPh>
    <rPh sb="25" eb="26">
      <t>カイ</t>
    </rPh>
    <rPh sb="26" eb="28">
      <t>トウキ</t>
    </rPh>
    <rPh sb="31" eb="32">
      <t>ム</t>
    </rPh>
    <rPh sb="35" eb="37">
      <t>キョウカ</t>
    </rPh>
    <rPh sb="38" eb="39">
      <t>ト</t>
    </rPh>
    <rPh sb="40" eb="41">
      <t>ク</t>
    </rPh>
    <phoneticPr fontId="1"/>
  </si>
  <si>
    <r>
      <t>※カテゴリーについて</t>
    </r>
    <r>
      <rPr>
        <sz val="16"/>
        <color rgb="FFFF0000"/>
        <rFont val="ＭＳ Ｐゴシック"/>
        <family val="3"/>
        <charset val="128"/>
        <scheme val="minor"/>
      </rPr>
      <t xml:space="preserve">
　</t>
    </r>
    <r>
      <rPr>
        <sz val="16"/>
        <rFont val="ＭＳ Ｐゴシック"/>
        <family val="3"/>
        <charset val="128"/>
        <scheme val="minor"/>
      </rPr>
      <t>強化　・・・</t>
    </r>
    <r>
      <rPr>
        <b/>
        <sz val="16"/>
        <color rgb="FFFF0000"/>
        <rFont val="ＭＳ Ｐゴシック"/>
        <family val="3"/>
        <charset val="128"/>
        <scheme val="minor"/>
      </rPr>
      <t>成年，ジュニアともに，第77回，特別冬季（特別国体，78回冬季）国民体育大会の強化（候補）選手
          　　</t>
    </r>
    <r>
      <rPr>
        <sz val="16"/>
        <rFont val="ＭＳ Ｐゴシック"/>
        <family val="3"/>
        <charset val="128"/>
        <scheme val="minor"/>
      </rPr>
      <t>⇒対象選手数の</t>
    </r>
    <r>
      <rPr>
        <b/>
        <sz val="16"/>
        <color rgb="FFFF0000"/>
        <rFont val="ＭＳ Ｐゴシック"/>
        <family val="3"/>
        <charset val="128"/>
        <scheme val="minor"/>
      </rPr>
      <t>上限</t>
    </r>
    <r>
      <rPr>
        <sz val="16"/>
        <rFont val="ＭＳ Ｐゴシック"/>
        <family val="3"/>
        <charset val="128"/>
        <scheme val="minor"/>
      </rPr>
      <t>＝国体エントリー数</t>
    </r>
    <r>
      <rPr>
        <b/>
        <sz val="16"/>
        <color rgb="FFFF0000"/>
        <rFont val="ＭＳ Ｐゴシック"/>
        <family val="3"/>
        <charset val="128"/>
        <scheme val="minor"/>
      </rPr>
      <t>×２
　　　　　　　</t>
    </r>
    <r>
      <rPr>
        <sz val="16"/>
        <rFont val="ＭＳ Ｐゴシック"/>
        <family val="3"/>
        <charset val="128"/>
        <scheme val="minor"/>
      </rPr>
      <t xml:space="preserve">ジュニアでは主には高校生
</t>
    </r>
    <r>
      <rPr>
        <sz val="16"/>
        <color rgb="FFFF0000"/>
        <rFont val="ＭＳ Ｐゴシック"/>
        <family val="3"/>
        <charset val="128"/>
        <scheme val="minor"/>
      </rPr>
      <t xml:space="preserve">
　</t>
    </r>
    <r>
      <rPr>
        <sz val="16"/>
        <rFont val="ＭＳ Ｐゴシック"/>
        <family val="3"/>
        <charset val="128"/>
        <scheme val="minor"/>
      </rPr>
      <t>育成　・・・ジュニア選手の内，将来の国体を目指す</t>
    </r>
    <r>
      <rPr>
        <b/>
        <sz val="16"/>
        <color rgb="FFFF0000"/>
        <rFont val="ＭＳ Ｐゴシック"/>
        <family val="3"/>
        <charset val="128"/>
        <scheme val="minor"/>
      </rPr>
      <t>小・中・高校生</t>
    </r>
    <r>
      <rPr>
        <sz val="16"/>
        <rFont val="ＭＳ Ｐゴシック"/>
        <family val="3"/>
        <charset val="128"/>
        <scheme val="minor"/>
      </rPr>
      <t>選手
　　　　　　　主には中学生
　発掘　・・・競技人口拡大に係る選手（タレント発掘）
　　　　　　　主には小学生</t>
    </r>
    <rPh sb="32" eb="33">
      <t>カイ</t>
    </rPh>
    <rPh sb="34" eb="36">
      <t>トクベツ</t>
    </rPh>
    <rPh sb="36" eb="38">
      <t>トウキ</t>
    </rPh>
    <rPh sb="39" eb="41">
      <t>トクベツ</t>
    </rPh>
    <rPh sb="41" eb="43">
      <t>コクタイ</t>
    </rPh>
    <rPh sb="47" eb="49">
      <t>トウキ</t>
    </rPh>
    <rPh sb="112" eb="113">
      <t>オモ</t>
    </rPh>
    <rPh sb="115" eb="118">
      <t>コウコウセイ</t>
    </rPh>
    <rPh sb="136" eb="138">
      <t>ショウライ</t>
    </rPh>
    <rPh sb="145" eb="146">
      <t>ショウ</t>
    </rPh>
    <rPh sb="162" eb="163">
      <t>オモ</t>
    </rPh>
    <rPh sb="165" eb="168">
      <t>チュウガクセイ</t>
    </rPh>
    <rPh sb="205" eb="206">
      <t>オモ</t>
    </rPh>
    <rPh sb="208" eb="211">
      <t>ショウガクセイ</t>
    </rPh>
    <phoneticPr fontId="1"/>
  </si>
  <si>
    <t>・77回，特別冬季（特別国体，78回冬季）国民体育大会に向けての事業計画を入力。</t>
    <rPh sb="3" eb="4">
      <t>カイ</t>
    </rPh>
    <rPh sb="5" eb="7">
      <t>トクベツ</t>
    </rPh>
    <rPh sb="7" eb="9">
      <t>トウキ</t>
    </rPh>
    <rPh sb="10" eb="12">
      <t>トクベツ</t>
    </rPh>
    <rPh sb="12" eb="14">
      <t>コクタイ</t>
    </rPh>
    <rPh sb="17" eb="18">
      <t>カイ</t>
    </rPh>
    <rPh sb="18" eb="20">
      <t>トウキ</t>
    </rPh>
    <rPh sb="21" eb="23">
      <t>コクミン</t>
    </rPh>
    <rPh sb="23" eb="25">
      <t>タイイク</t>
    </rPh>
    <rPh sb="25" eb="27">
      <t>タイカイ</t>
    </rPh>
    <rPh sb="28" eb="29">
      <t>ム</t>
    </rPh>
    <rPh sb="32" eb="34">
      <t>ジギョウ</t>
    </rPh>
    <rPh sb="34" eb="36">
      <t>ケイカク</t>
    </rPh>
    <rPh sb="37" eb="39">
      <t>ニュウリョク</t>
    </rPh>
    <phoneticPr fontId="1"/>
  </si>
  <si>
    <t>男女</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</si>
</sst>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m/d;@"/>
    <numFmt numFmtId="177" formatCode="#,##0_ "/>
    <numFmt numFmtId="178" formatCode="0&quot;泊&quot;"/>
    <numFmt numFmtId="179" formatCode="0&quot;人&quot;"/>
    <numFmt numFmtId="180" formatCode="#,##0_);[Red]\(#,##0\)"/>
    <numFmt numFmtId="181" formatCode="#,##0_ ;[Red]\-#,##0\ "/>
  </numFmts>
  <fonts count="39" x14ac:knownFonts="1">
    <font>
      <sz val="11"/>
      <color theme="1"/>
      <name val="ＭＳ Ｐゴシック"/>
      <family val="2"/>
      <charset val="128"/>
      <scheme val="minor"/>
    </font>
    <font>
      <sz val="6"/>
      <name val="ＭＳ Ｐゴシック"/>
      <family val="2"/>
      <charset val="128"/>
      <scheme val="minor"/>
    </font>
    <font>
      <sz val="18"/>
      <color theme="1"/>
      <name val="ＭＳ Ｐゴシック"/>
      <family val="2"/>
      <charset val="128"/>
      <scheme val="minor"/>
    </font>
    <font>
      <sz val="18"/>
      <color theme="1"/>
      <name val="ＭＳ Ｐゴシック"/>
      <family val="3"/>
      <charset val="128"/>
      <scheme val="minor"/>
    </font>
    <font>
      <sz val="11"/>
      <color theme="1"/>
      <name val="ＭＳ Ｐゴシック"/>
      <family val="3"/>
      <charset val="128"/>
      <scheme val="minor"/>
    </font>
    <font>
      <sz val="10"/>
      <color theme="1"/>
      <name val="ＭＳ Ｐゴシック"/>
      <family val="2"/>
      <charset val="128"/>
      <scheme val="minor"/>
    </font>
    <font>
      <b/>
      <sz val="14"/>
      <color theme="1"/>
      <name val="ＭＳ Ｐゴシック"/>
      <family val="3"/>
      <charset val="128"/>
      <scheme val="minor"/>
    </font>
    <font>
      <sz val="11"/>
      <name val="Arial"/>
      <family val="2"/>
    </font>
    <font>
      <sz val="9"/>
      <color theme="1"/>
      <name val="ＭＳ Ｐゴシック"/>
      <family val="2"/>
      <charset val="128"/>
      <scheme val="minor"/>
    </font>
    <font>
      <sz val="9"/>
      <color theme="1"/>
      <name val="ＭＳ Ｐゴシック"/>
      <family val="3"/>
      <charset val="128"/>
      <scheme val="minor"/>
    </font>
    <font>
      <b/>
      <sz val="10"/>
      <color theme="1"/>
      <name val="ＭＳ Ｐゴシック"/>
      <family val="3"/>
      <charset val="128"/>
      <scheme val="minor"/>
    </font>
    <font>
      <b/>
      <sz val="10"/>
      <color rgb="FFFF0000"/>
      <name val="ＭＳ Ｐゴシック"/>
      <family val="3"/>
      <charset val="128"/>
      <scheme val="minor"/>
    </font>
    <font>
      <b/>
      <sz val="8"/>
      <color theme="1"/>
      <name val="ＭＳ Ｐゴシック"/>
      <family val="3"/>
      <charset val="128"/>
      <scheme val="minor"/>
    </font>
    <font>
      <sz val="10"/>
      <color theme="1"/>
      <name val="ＭＳ Ｐゴシック"/>
      <family val="3"/>
      <charset val="128"/>
      <scheme val="minor"/>
    </font>
    <font>
      <b/>
      <sz val="7"/>
      <color theme="1"/>
      <name val="ＭＳ Ｐゴシック"/>
      <family val="3"/>
      <charset val="128"/>
      <scheme val="minor"/>
    </font>
    <font>
      <b/>
      <sz val="10"/>
      <color theme="1"/>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b/>
      <sz val="9"/>
      <color theme="1"/>
      <name val="ＭＳ Ｐゴシック"/>
      <family val="3"/>
      <charset val="128"/>
      <scheme val="minor"/>
    </font>
    <font>
      <b/>
      <sz val="6"/>
      <color theme="1"/>
      <name val="ＭＳ Ｐゴシック"/>
      <family val="3"/>
      <charset val="128"/>
      <scheme val="minor"/>
    </font>
    <font>
      <sz val="11"/>
      <color rgb="FFFF0000"/>
      <name val="ＭＳ Ｐゴシック"/>
      <family val="2"/>
      <charset val="128"/>
      <scheme val="minor"/>
    </font>
    <font>
      <b/>
      <sz val="16"/>
      <color theme="1"/>
      <name val="ＭＳ Ｐゴシック"/>
      <family val="3"/>
      <charset val="128"/>
      <scheme val="minor"/>
    </font>
    <font>
      <sz val="11"/>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name val="ＭＳ Ｐゴシック"/>
      <family val="2"/>
      <charset val="128"/>
      <scheme val="minor"/>
    </font>
    <font>
      <b/>
      <sz val="24"/>
      <color theme="1"/>
      <name val="ＭＳ Ｐゴシック"/>
      <family val="3"/>
      <charset val="128"/>
      <scheme val="minor"/>
    </font>
    <font>
      <sz val="11"/>
      <name val="ＭＳ Ｐゴシック"/>
      <family val="3"/>
      <charset val="128"/>
    </font>
    <font>
      <sz val="11"/>
      <color theme="1"/>
      <name val="ＭＳ Ｐゴシック"/>
      <family val="2"/>
      <charset val="128"/>
      <scheme val="minor"/>
    </font>
    <font>
      <b/>
      <sz val="18"/>
      <color theme="1"/>
      <name val="ＭＳ Ｐゴシック"/>
      <family val="3"/>
      <charset val="128"/>
      <scheme val="minor"/>
    </font>
    <font>
      <sz val="16"/>
      <color theme="1"/>
      <name val="ＭＳ Ｐゴシック"/>
      <family val="2"/>
      <charset val="128"/>
      <scheme val="minor"/>
    </font>
    <font>
      <sz val="16"/>
      <color theme="1"/>
      <name val="ＭＳ Ｐゴシック"/>
      <family val="3"/>
      <charset val="128"/>
      <scheme val="minor"/>
    </font>
    <font>
      <b/>
      <sz val="16"/>
      <color rgb="FFFF0000"/>
      <name val="ＭＳ Ｐゴシック"/>
      <family val="3"/>
      <charset val="128"/>
      <scheme val="minor"/>
    </font>
    <font>
      <b/>
      <sz val="16"/>
      <name val="ＭＳ Ｐゴシック"/>
      <family val="3"/>
      <charset val="128"/>
      <scheme val="minor"/>
    </font>
    <font>
      <sz val="16"/>
      <name val="ＭＳ Ｐゴシック"/>
      <family val="3"/>
      <charset val="128"/>
      <scheme val="minor"/>
    </font>
    <font>
      <sz val="16"/>
      <color rgb="FFFF0000"/>
      <name val="ＭＳ Ｐゴシック"/>
      <family val="3"/>
      <charset val="128"/>
      <scheme val="minor"/>
    </font>
    <font>
      <b/>
      <sz val="18"/>
      <color rgb="FF000000"/>
      <name val="ＭＳ Ｐゴシック"/>
      <family val="3"/>
      <charset val="128"/>
      <scheme val="minor"/>
    </font>
    <font>
      <b/>
      <sz val="20"/>
      <color theme="1"/>
      <name val="ＭＳ Ｐゴシック"/>
      <family val="3"/>
      <charset val="128"/>
      <scheme val="minor"/>
    </font>
    <font>
      <b/>
      <sz val="22"/>
      <color theme="1"/>
      <name val="ＭＳ Ｐゴシック"/>
      <family val="3"/>
      <charset val="128"/>
      <scheme val="minor"/>
    </font>
  </fonts>
  <fills count="13">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ECFF"/>
        <bgColor indexed="64"/>
      </patternFill>
    </fill>
    <fill>
      <patternFill patternType="solid">
        <fgColor theme="0" tint="-0.34998626667073579"/>
        <bgColor indexed="64"/>
      </patternFill>
    </fill>
    <fill>
      <patternFill patternType="solid">
        <fgColor rgb="FF92D050"/>
        <bgColor indexed="64"/>
      </patternFill>
    </fill>
    <fill>
      <patternFill patternType="solid">
        <fgColor rgb="FFFFC000"/>
        <bgColor indexed="64"/>
      </patternFill>
    </fill>
    <fill>
      <patternFill patternType="solid">
        <fgColor theme="7" tint="0.59999389629810485"/>
        <bgColor indexed="64"/>
      </patternFill>
    </fill>
    <fill>
      <patternFill patternType="solid">
        <fgColor theme="9" tint="0.79998168889431442"/>
        <bgColor indexed="64"/>
      </patternFill>
    </fill>
    <fill>
      <patternFill patternType="solid">
        <fgColor rgb="FF00FFFF"/>
        <bgColor indexed="64"/>
      </patternFill>
    </fill>
    <fill>
      <patternFill patternType="solid">
        <fgColor theme="5" tint="0.79998168889431442"/>
        <bgColor indexed="64"/>
      </patternFill>
    </fill>
    <fill>
      <patternFill patternType="solid">
        <fgColor rgb="FFFFFF00"/>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top style="thin">
        <color indexed="64"/>
      </top>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medium">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rgb="FF002060"/>
      </top>
      <bottom style="thin">
        <color rgb="FF002060"/>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bottom/>
      <diagonal/>
    </border>
    <border>
      <left/>
      <right/>
      <top style="medium">
        <color indexed="64"/>
      </top>
      <bottom/>
      <diagonal/>
    </border>
    <border>
      <left style="thin">
        <color indexed="64"/>
      </left>
      <right style="thin">
        <color indexed="64"/>
      </right>
      <top style="thin">
        <color rgb="FF002060"/>
      </top>
      <bottom style="thin">
        <color indexed="64"/>
      </bottom>
      <diagonal/>
    </border>
    <border>
      <left style="thin">
        <color indexed="64"/>
      </left>
      <right style="thin">
        <color indexed="64"/>
      </right>
      <top/>
      <bottom style="thin">
        <color rgb="FF002060"/>
      </bottom>
      <diagonal/>
    </border>
    <border>
      <left style="thin">
        <color indexed="64"/>
      </left>
      <right style="medium">
        <color indexed="64"/>
      </right>
      <top style="thin">
        <color rgb="FF002060"/>
      </top>
      <bottom style="thin">
        <color rgb="FF002060"/>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bottom/>
      <diagonal/>
    </border>
    <border diagonalUp="1">
      <left style="thin">
        <color indexed="64"/>
      </left>
      <right style="thin">
        <color auto="1"/>
      </right>
      <top style="medium">
        <color auto="1"/>
      </top>
      <bottom style="thin">
        <color rgb="FF002060"/>
      </bottom>
      <diagonal style="thin">
        <color indexed="64"/>
      </diagonal>
    </border>
    <border diagonalUp="1">
      <left style="thin">
        <color indexed="64"/>
      </left>
      <right style="thin">
        <color auto="1"/>
      </right>
      <top style="thin">
        <color rgb="FF002060"/>
      </top>
      <bottom style="thin">
        <color rgb="FF002060"/>
      </bottom>
      <diagonal style="thin">
        <color indexed="64"/>
      </diagonal>
    </border>
    <border diagonalUp="1">
      <left style="thin">
        <color indexed="64"/>
      </left>
      <right style="thin">
        <color auto="1"/>
      </right>
      <top style="thin">
        <color rgb="FF002060"/>
      </top>
      <bottom style="thin">
        <color indexed="64"/>
      </bottom>
      <diagonal style="thin">
        <color indexed="64"/>
      </diagonal>
    </border>
    <border diagonalUp="1">
      <left style="thin">
        <color indexed="64"/>
      </left>
      <right style="thin">
        <color auto="1"/>
      </right>
      <top/>
      <bottom style="thin">
        <color indexed="64"/>
      </bottom>
      <diagonal style="thin">
        <color indexed="64"/>
      </diagonal>
    </border>
    <border diagonalUp="1">
      <left style="thin">
        <color indexed="64"/>
      </left>
      <right style="thin">
        <color auto="1"/>
      </right>
      <top style="thin">
        <color indexed="64"/>
      </top>
      <bottom style="thin">
        <color indexed="64"/>
      </bottom>
      <diagonal style="thin">
        <color indexed="64"/>
      </diagonal>
    </border>
    <border diagonalUp="1">
      <left style="thin">
        <color indexed="64"/>
      </left>
      <right style="thin">
        <color auto="1"/>
      </right>
      <top style="thin">
        <color auto="1"/>
      </top>
      <bottom style="medium">
        <color auto="1"/>
      </bottom>
      <diagonal style="thin">
        <color indexed="64"/>
      </diagonal>
    </border>
    <border>
      <left style="thin">
        <color indexed="64"/>
      </left>
      <right style="thin">
        <color indexed="64"/>
      </right>
      <top style="thin">
        <color rgb="FF002060"/>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diagonal/>
    </border>
    <border>
      <left style="medium">
        <color auto="1"/>
      </left>
      <right/>
      <top style="dashed">
        <color auto="1"/>
      </top>
      <bottom style="medium">
        <color auto="1"/>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style="medium">
        <color indexed="64"/>
      </top>
      <bottom/>
      <diagonal/>
    </border>
    <border>
      <left/>
      <right style="medium">
        <color indexed="64"/>
      </right>
      <top/>
      <bottom style="thin">
        <color indexed="64"/>
      </bottom>
      <diagonal/>
    </border>
    <border>
      <left style="hair">
        <color indexed="64"/>
      </left>
      <right style="medium">
        <color indexed="64"/>
      </right>
      <top/>
      <bottom style="thin">
        <color indexed="64"/>
      </bottom>
      <diagonal/>
    </border>
    <border>
      <left style="hair">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ck">
        <color auto="1"/>
      </bottom>
      <diagonal/>
    </border>
    <border>
      <left style="hair">
        <color indexed="64"/>
      </left>
      <right style="medium">
        <color indexed="64"/>
      </right>
      <top/>
      <bottom/>
      <diagonal/>
    </border>
    <border>
      <left style="thin">
        <color indexed="64"/>
      </left>
      <right style="thin">
        <color auto="1"/>
      </right>
      <top style="medium">
        <color auto="1"/>
      </top>
      <bottom style="thin">
        <color rgb="FF002060"/>
      </bottom>
      <diagonal/>
    </border>
    <border>
      <left style="medium">
        <color indexed="64"/>
      </left>
      <right style="hair">
        <color indexed="64"/>
      </right>
      <top style="thin">
        <color indexed="64"/>
      </top>
      <bottom/>
      <diagonal/>
    </border>
    <border>
      <left style="medium">
        <color indexed="64"/>
      </left>
      <right style="hair">
        <color indexed="64"/>
      </right>
      <top/>
      <bottom/>
      <diagonal/>
    </border>
    <border>
      <left style="medium">
        <color indexed="64"/>
      </left>
      <right style="hair">
        <color indexed="64"/>
      </right>
      <top/>
      <bottom style="thin">
        <color indexed="64"/>
      </bottom>
      <diagonal/>
    </border>
    <border>
      <left style="hair">
        <color indexed="64"/>
      </left>
      <right style="medium">
        <color indexed="64"/>
      </right>
      <top/>
      <bottom style="medium">
        <color indexed="64"/>
      </bottom>
      <diagonal/>
    </border>
    <border>
      <left/>
      <right style="medium">
        <color indexed="64"/>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left/>
      <right style="hair">
        <color indexed="64"/>
      </right>
      <top style="thin">
        <color indexed="64"/>
      </top>
      <bottom style="medium">
        <color indexed="64"/>
      </bottom>
      <diagonal/>
    </border>
    <border>
      <left/>
      <right style="hair">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uble">
        <color indexed="64"/>
      </right>
      <top/>
      <bottom/>
      <diagonal/>
    </border>
    <border>
      <left style="double">
        <color indexed="64"/>
      </left>
      <right/>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double">
        <color indexed="64"/>
      </right>
      <top/>
      <bottom style="medium">
        <color indexed="64"/>
      </bottom>
      <diagonal/>
    </border>
    <border>
      <left style="double">
        <color indexed="64"/>
      </left>
      <right/>
      <top/>
      <bottom style="medium">
        <color indexed="64"/>
      </bottom>
      <diagonal/>
    </border>
    <border>
      <left/>
      <right style="medium">
        <color indexed="64"/>
      </right>
      <top style="dashed">
        <color auto="1"/>
      </top>
      <bottom style="medium">
        <color indexed="64"/>
      </bottom>
      <diagonal/>
    </border>
    <border>
      <left style="thin">
        <color indexed="64"/>
      </left>
      <right style="thin">
        <color indexed="64"/>
      </right>
      <top/>
      <bottom/>
      <diagonal/>
    </border>
    <border>
      <left style="thin">
        <color indexed="64"/>
      </left>
      <right/>
      <top style="thin">
        <color rgb="FF002060"/>
      </top>
      <bottom style="thin">
        <color rgb="FF002060"/>
      </bottom>
      <diagonal/>
    </border>
    <border>
      <left style="thin">
        <color indexed="64"/>
      </left>
      <right/>
      <top style="thin">
        <color rgb="FF002060"/>
      </top>
      <bottom style="thin">
        <color indexed="64"/>
      </bottom>
      <diagonal/>
    </border>
    <border>
      <left style="medium">
        <color indexed="64"/>
      </left>
      <right style="medium">
        <color indexed="64"/>
      </right>
      <top style="thin">
        <color rgb="FF002060"/>
      </top>
      <bottom style="thin">
        <color rgb="FF002060"/>
      </bottom>
      <diagonal/>
    </border>
    <border>
      <left style="thin">
        <color indexed="64"/>
      </left>
      <right/>
      <top/>
      <bottom style="thin">
        <color rgb="FF002060"/>
      </bottom>
      <diagonal/>
    </border>
  </borders>
  <cellStyleXfs count="3">
    <xf numFmtId="0" fontId="0" fillId="0" borderId="0">
      <alignment vertical="center"/>
    </xf>
    <xf numFmtId="9" fontId="27" fillId="0" borderId="0" applyFont="0" applyFill="0" applyBorder="0" applyAlignment="0" applyProtection="0">
      <alignment vertical="center"/>
    </xf>
    <xf numFmtId="0" fontId="28" fillId="0" borderId="0">
      <alignment vertical="center"/>
    </xf>
  </cellStyleXfs>
  <cellXfs count="672">
    <xf numFmtId="0" fontId="0" fillId="0" borderId="0" xfId="0">
      <alignment vertical="center"/>
    </xf>
    <xf numFmtId="0" fontId="4" fillId="0" borderId="0" xfId="0" applyFont="1">
      <alignmen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0" fillId="0" borderId="0" xfId="0" applyProtection="1">
      <alignment vertical="center"/>
    </xf>
    <xf numFmtId="0" fontId="0" fillId="0" borderId="0" xfId="0" applyFill="1" applyBorder="1" applyAlignment="1" applyProtection="1">
      <alignment vertical="top"/>
    </xf>
    <xf numFmtId="0" fontId="0" fillId="0" borderId="0" xfId="0" applyBorder="1" applyAlignment="1" applyProtection="1">
      <alignment vertical="center"/>
    </xf>
    <xf numFmtId="0" fontId="0" fillId="0" borderId="0" xfId="0" applyFont="1" applyProtection="1">
      <alignment vertical="center"/>
    </xf>
    <xf numFmtId="0" fontId="0" fillId="2" borderId="0" xfId="0" applyFont="1" applyFill="1" applyProtection="1">
      <alignment vertical="center"/>
    </xf>
    <xf numFmtId="0" fontId="4" fillId="0" borderId="0" xfId="0" applyFont="1" applyProtection="1">
      <alignment vertical="center"/>
    </xf>
    <xf numFmtId="178" fontId="5" fillId="4" borderId="40" xfId="0" applyNumberFormat="1" applyFont="1" applyFill="1" applyBorder="1" applyAlignment="1" applyProtection="1">
      <alignment horizontal="center" vertical="center" shrinkToFit="1"/>
      <protection locked="0"/>
    </xf>
    <xf numFmtId="179" fontId="5" fillId="4" borderId="40" xfId="0" applyNumberFormat="1" applyFont="1" applyFill="1" applyBorder="1" applyAlignment="1" applyProtection="1">
      <alignment horizontal="center" vertical="center" shrinkToFit="1"/>
      <protection locked="0"/>
    </xf>
    <xf numFmtId="178" fontId="13" fillId="4" borderId="5" xfId="0" applyNumberFormat="1" applyFont="1" applyFill="1" applyBorder="1" applyAlignment="1" applyProtection="1">
      <alignment horizontal="center" vertical="center" shrinkToFit="1"/>
      <protection locked="0"/>
    </xf>
    <xf numFmtId="179" fontId="13" fillId="4" borderId="5" xfId="0" applyNumberFormat="1" applyFont="1" applyFill="1" applyBorder="1" applyAlignment="1" applyProtection="1">
      <alignment horizontal="center" vertical="center" shrinkToFit="1"/>
      <protection locked="0"/>
    </xf>
    <xf numFmtId="178" fontId="13" fillId="4" borderId="1" xfId="0" applyNumberFormat="1" applyFont="1" applyFill="1" applyBorder="1" applyAlignment="1" applyProtection="1">
      <alignment horizontal="center" vertical="center" shrinkToFit="1"/>
      <protection locked="0"/>
    </xf>
    <xf numFmtId="179" fontId="13" fillId="4" borderId="1" xfId="0" applyNumberFormat="1" applyFont="1" applyFill="1" applyBorder="1" applyAlignment="1" applyProtection="1">
      <alignment horizontal="center" vertical="center" shrinkToFit="1"/>
      <protection locked="0"/>
    </xf>
    <xf numFmtId="0" fontId="5" fillId="3" borderId="40" xfId="0" applyFont="1" applyFill="1" applyBorder="1" applyAlignment="1" applyProtection="1">
      <alignment horizontal="center" vertical="center" shrinkToFit="1"/>
      <protection locked="0"/>
    </xf>
    <xf numFmtId="0" fontId="13" fillId="3" borderId="5" xfId="0" applyFont="1" applyFill="1" applyBorder="1" applyAlignment="1" applyProtection="1">
      <alignment horizontal="center" vertical="center" shrinkToFit="1"/>
      <protection locked="0"/>
    </xf>
    <xf numFmtId="0" fontId="13" fillId="3" borderId="1" xfId="0" applyFont="1" applyFill="1" applyBorder="1" applyAlignment="1" applyProtection="1">
      <alignment horizontal="center" vertical="center" shrinkToFit="1"/>
      <protection locked="0"/>
    </xf>
    <xf numFmtId="177" fontId="5" fillId="4" borderId="40" xfId="0" applyNumberFormat="1" applyFont="1" applyFill="1" applyBorder="1" applyAlignment="1" applyProtection="1">
      <alignment vertical="center" shrinkToFit="1"/>
      <protection locked="0"/>
    </xf>
    <xf numFmtId="177" fontId="13" fillId="4" borderId="5" xfId="0" applyNumberFormat="1" applyFont="1" applyFill="1" applyBorder="1" applyAlignment="1" applyProtection="1">
      <alignment vertical="center" shrinkToFit="1"/>
      <protection locked="0"/>
    </xf>
    <xf numFmtId="177" fontId="13" fillId="4" borderId="1" xfId="0" applyNumberFormat="1" applyFont="1" applyFill="1" applyBorder="1" applyAlignment="1" applyProtection="1">
      <alignment vertical="center" shrinkToFit="1"/>
      <protection locked="0"/>
    </xf>
    <xf numFmtId="0" fontId="13" fillId="0" borderId="34" xfId="0" applyFont="1" applyBorder="1" applyAlignment="1" applyProtection="1">
      <alignment horizontal="center" vertical="center" shrinkToFit="1"/>
    </xf>
    <xf numFmtId="0" fontId="13" fillId="0" borderId="36" xfId="0" applyFont="1" applyBorder="1" applyAlignment="1" applyProtection="1">
      <alignment horizontal="center" vertical="center" shrinkToFit="1"/>
    </xf>
    <xf numFmtId="0" fontId="13" fillId="0" borderId="27" xfId="0" applyFont="1" applyBorder="1" applyAlignment="1" applyProtection="1">
      <alignment horizontal="left" vertical="center" shrinkToFit="1"/>
    </xf>
    <xf numFmtId="177" fontId="13" fillId="0" borderId="6" xfId="0" applyNumberFormat="1" applyFont="1" applyBorder="1" applyAlignment="1" applyProtection="1">
      <alignment vertical="center" shrinkToFit="1"/>
    </xf>
    <xf numFmtId="177" fontId="13" fillId="0" borderId="8" xfId="0" applyNumberFormat="1" applyFont="1" applyBorder="1" applyAlignment="1" applyProtection="1">
      <alignment vertical="center" shrinkToFit="1"/>
    </xf>
    <xf numFmtId="0" fontId="13" fillId="0" borderId="37" xfId="0" applyFont="1" applyBorder="1" applyAlignment="1" applyProtection="1">
      <alignment horizontal="left" vertical="center" shrinkToFit="1"/>
    </xf>
    <xf numFmtId="177" fontId="13" fillId="0" borderId="12" xfId="0" applyNumberFormat="1" applyFont="1" applyBorder="1" applyAlignment="1" applyProtection="1">
      <alignment vertical="center" shrinkToFit="1"/>
    </xf>
    <xf numFmtId="177" fontId="13" fillId="0" borderId="13" xfId="0" applyNumberFormat="1" applyFont="1" applyBorder="1" applyAlignment="1" applyProtection="1">
      <alignment vertical="center" shrinkToFit="1"/>
    </xf>
    <xf numFmtId="0" fontId="13" fillId="0" borderId="38" xfId="0" applyFont="1" applyBorder="1" applyAlignment="1" applyProtection="1">
      <alignment horizontal="left" vertical="center" shrinkToFit="1"/>
    </xf>
    <xf numFmtId="177" fontId="13" fillId="0" borderId="9" xfId="0" applyNumberFormat="1" applyFont="1" applyBorder="1" applyAlignment="1" applyProtection="1">
      <alignment vertical="center" shrinkToFit="1"/>
    </xf>
    <xf numFmtId="177" fontId="13" fillId="0" borderId="10" xfId="0" applyNumberFormat="1" applyFont="1" applyBorder="1" applyAlignment="1" applyProtection="1">
      <alignment vertical="center" shrinkToFit="1"/>
    </xf>
    <xf numFmtId="177" fontId="13" fillId="0" borderId="10" xfId="0" applyNumberFormat="1" applyFont="1" applyFill="1" applyBorder="1" applyAlignment="1" applyProtection="1">
      <alignment vertical="center" shrinkToFit="1"/>
    </xf>
    <xf numFmtId="0" fontId="13" fillId="5" borderId="38" xfId="0" applyFont="1" applyFill="1" applyBorder="1" applyAlignment="1" applyProtection="1">
      <alignment horizontal="left" vertical="center" shrinkToFit="1"/>
    </xf>
    <xf numFmtId="177" fontId="13" fillId="5" borderId="9" xfId="0" applyNumberFormat="1" applyFont="1" applyFill="1" applyBorder="1" applyAlignment="1" applyProtection="1">
      <alignment vertical="center" shrinkToFit="1"/>
    </xf>
    <xf numFmtId="177" fontId="13" fillId="5" borderId="10" xfId="0" applyNumberFormat="1" applyFont="1" applyFill="1" applyBorder="1" applyAlignment="1" applyProtection="1">
      <alignment vertical="center" shrinkToFit="1"/>
    </xf>
    <xf numFmtId="177" fontId="13" fillId="0" borderId="9" xfId="0" applyNumberFormat="1" applyFont="1" applyFill="1" applyBorder="1" applyAlignment="1" applyProtection="1">
      <alignment vertical="center" shrinkToFit="1"/>
    </xf>
    <xf numFmtId="0" fontId="13" fillId="0" borderId="39" xfId="0" applyFont="1" applyBorder="1" applyAlignment="1" applyProtection="1">
      <alignment horizontal="left" vertical="center" shrinkToFit="1"/>
    </xf>
    <xf numFmtId="177" fontId="13" fillId="0" borderId="15" xfId="0" applyNumberFormat="1" applyFont="1" applyBorder="1" applyAlignment="1" applyProtection="1">
      <alignment vertical="center" shrinkToFit="1"/>
    </xf>
    <xf numFmtId="177" fontId="13" fillId="0" borderId="17" xfId="0" applyNumberFormat="1" applyFont="1" applyBorder="1" applyAlignment="1" applyProtection="1">
      <alignment vertical="center" shrinkToFit="1"/>
    </xf>
    <xf numFmtId="0" fontId="13" fillId="0" borderId="0" xfId="0" applyFont="1" applyBorder="1" applyAlignment="1" applyProtection="1">
      <alignment horizontal="left" vertical="center" shrinkToFit="1"/>
    </xf>
    <xf numFmtId="177" fontId="13" fillId="0" borderId="0" xfId="0" applyNumberFormat="1" applyFont="1" applyBorder="1" applyAlignment="1" applyProtection="1">
      <alignment vertical="center" shrinkToFit="1"/>
    </xf>
    <xf numFmtId="177" fontId="5" fillId="3" borderId="5" xfId="0" applyNumberFormat="1" applyFont="1" applyFill="1" applyBorder="1" applyAlignment="1" applyProtection="1">
      <alignment horizontal="center" vertical="center" shrinkToFit="1"/>
      <protection locked="0"/>
    </xf>
    <xf numFmtId="0" fontId="10" fillId="0" borderId="41"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2" fillId="0" borderId="41" xfId="0" applyFont="1" applyFill="1" applyBorder="1" applyAlignment="1" applyProtection="1">
      <alignment horizontal="left" vertical="center" wrapText="1"/>
    </xf>
    <xf numFmtId="0" fontId="10" fillId="0" borderId="16" xfId="0" applyFont="1" applyFill="1" applyBorder="1" applyAlignment="1" applyProtection="1">
      <alignment horizontal="center" vertical="center" wrapText="1"/>
    </xf>
    <xf numFmtId="0" fontId="10" fillId="0" borderId="17" xfId="0" applyFont="1" applyFill="1" applyBorder="1" applyAlignment="1" applyProtection="1">
      <alignment horizontal="center" vertical="center"/>
    </xf>
    <xf numFmtId="0" fontId="13" fillId="3" borderId="45" xfId="0" applyFont="1" applyFill="1" applyBorder="1" applyAlignment="1" applyProtection="1">
      <alignment horizontal="center" vertical="center" shrinkToFit="1"/>
      <protection locked="0"/>
    </xf>
    <xf numFmtId="178" fontId="13" fillId="4" borderId="45" xfId="0" applyNumberFormat="1" applyFont="1" applyFill="1" applyBorder="1" applyAlignment="1" applyProtection="1">
      <alignment horizontal="center" vertical="center" shrinkToFit="1"/>
      <protection locked="0"/>
    </xf>
    <xf numFmtId="179" fontId="13" fillId="4" borderId="45" xfId="0" applyNumberFormat="1" applyFont="1" applyFill="1" applyBorder="1" applyAlignment="1" applyProtection="1">
      <alignment horizontal="center" vertical="center" shrinkToFit="1"/>
      <protection locked="0"/>
    </xf>
    <xf numFmtId="177" fontId="13" fillId="4" borderId="45" xfId="0" applyNumberFormat="1" applyFont="1" applyFill="1" applyBorder="1" applyAlignment="1" applyProtection="1">
      <alignment vertical="center" shrinkToFit="1"/>
      <protection locked="0"/>
    </xf>
    <xf numFmtId="0" fontId="13" fillId="3" borderId="16" xfId="0" applyFont="1" applyFill="1" applyBorder="1" applyAlignment="1" applyProtection="1">
      <alignment horizontal="center" vertical="center" shrinkToFit="1"/>
      <protection locked="0"/>
    </xf>
    <xf numFmtId="178" fontId="13" fillId="4" borderId="16" xfId="0" applyNumberFormat="1" applyFont="1" applyFill="1" applyBorder="1" applyAlignment="1" applyProtection="1">
      <alignment horizontal="center" vertical="center" shrinkToFit="1"/>
      <protection locked="0"/>
    </xf>
    <xf numFmtId="179" fontId="13" fillId="4" borderId="16" xfId="0" applyNumberFormat="1" applyFont="1" applyFill="1" applyBorder="1" applyAlignment="1" applyProtection="1">
      <alignment horizontal="center" vertical="center" shrinkToFit="1"/>
      <protection locked="0"/>
    </xf>
    <xf numFmtId="177" fontId="13" fillId="4" borderId="16" xfId="0" applyNumberFormat="1" applyFont="1" applyFill="1" applyBorder="1" applyAlignment="1" applyProtection="1">
      <alignment vertical="center" shrinkToFit="1"/>
      <protection locked="0"/>
    </xf>
    <xf numFmtId="177" fontId="5" fillId="3" borderId="16" xfId="0" applyNumberFormat="1" applyFont="1" applyFill="1" applyBorder="1" applyAlignment="1" applyProtection="1">
      <alignment horizontal="center" vertical="center" shrinkToFit="1"/>
      <protection locked="0"/>
    </xf>
    <xf numFmtId="0" fontId="7" fillId="0" borderId="0" xfId="0" applyFont="1" applyBorder="1" applyAlignment="1">
      <alignment vertical="center"/>
    </xf>
    <xf numFmtId="0" fontId="5" fillId="3" borderId="46" xfId="0" applyFont="1" applyFill="1" applyBorder="1" applyAlignment="1" applyProtection="1">
      <alignment horizontal="center" vertical="center" shrinkToFit="1"/>
      <protection locked="0"/>
    </xf>
    <xf numFmtId="178" fontId="5" fillId="4" borderId="46" xfId="0" applyNumberFormat="1" applyFont="1" applyFill="1" applyBorder="1" applyAlignment="1" applyProtection="1">
      <alignment horizontal="center" vertical="center" shrinkToFit="1"/>
      <protection locked="0"/>
    </xf>
    <xf numFmtId="179" fontId="5" fillId="4" borderId="46" xfId="0" applyNumberFormat="1" applyFont="1" applyFill="1" applyBorder="1" applyAlignment="1" applyProtection="1">
      <alignment horizontal="center" vertical="center" shrinkToFit="1"/>
      <protection locked="0"/>
    </xf>
    <xf numFmtId="177" fontId="5" fillId="4" borderId="46" xfId="0" applyNumberFormat="1" applyFont="1" applyFill="1" applyBorder="1" applyAlignment="1" applyProtection="1">
      <alignment vertical="center" shrinkToFit="1"/>
      <protection locked="0"/>
    </xf>
    <xf numFmtId="177" fontId="5" fillId="3" borderId="1" xfId="0" applyNumberFormat="1" applyFont="1" applyFill="1" applyBorder="1" applyAlignment="1" applyProtection="1">
      <alignment horizontal="center" vertical="center" shrinkToFit="1"/>
      <protection locked="0"/>
    </xf>
    <xf numFmtId="177" fontId="5" fillId="0" borderId="47" xfId="0" applyNumberFormat="1" applyFont="1" applyBorder="1" applyAlignment="1" applyProtection="1">
      <alignment vertical="center" shrinkToFit="1"/>
    </xf>
    <xf numFmtId="177" fontId="13" fillId="0" borderId="47" xfId="0" applyNumberFormat="1" applyFont="1" applyFill="1" applyBorder="1" applyAlignment="1" applyProtection="1">
      <alignment vertical="center" shrinkToFit="1"/>
    </xf>
    <xf numFmtId="177" fontId="13" fillId="0" borderId="13" xfId="0" applyNumberFormat="1" applyFont="1" applyFill="1" applyBorder="1" applyAlignment="1" applyProtection="1">
      <alignment vertical="center" shrinkToFit="1"/>
    </xf>
    <xf numFmtId="177" fontId="13" fillId="0" borderId="17" xfId="0" applyNumberFormat="1" applyFont="1" applyFill="1" applyBorder="1" applyAlignment="1" applyProtection="1">
      <alignment vertical="center" shrinkToFit="1"/>
    </xf>
    <xf numFmtId="0" fontId="5" fillId="3" borderId="40" xfId="0" applyFont="1" applyFill="1" applyBorder="1" applyAlignment="1" applyProtection="1">
      <alignment horizontal="left" vertical="center" shrinkToFit="1"/>
      <protection locked="0"/>
    </xf>
    <xf numFmtId="0" fontId="13" fillId="3" borderId="45" xfId="0" applyFont="1" applyFill="1" applyBorder="1" applyAlignment="1" applyProtection="1">
      <alignment horizontal="left" vertical="center" shrinkToFit="1"/>
      <protection locked="0"/>
    </xf>
    <xf numFmtId="0" fontId="13" fillId="3" borderId="5" xfId="0" applyFont="1" applyFill="1" applyBorder="1" applyAlignment="1" applyProtection="1">
      <alignment horizontal="left" vertical="center" shrinkToFit="1"/>
      <protection locked="0"/>
    </xf>
    <xf numFmtId="0" fontId="13" fillId="3" borderId="1" xfId="0" applyFont="1" applyFill="1" applyBorder="1" applyAlignment="1" applyProtection="1">
      <alignment horizontal="left" vertical="center" shrinkToFit="1"/>
      <protection locked="0"/>
    </xf>
    <xf numFmtId="0" fontId="5" fillId="3" borderId="46" xfId="0" applyFont="1" applyFill="1" applyBorder="1" applyAlignment="1" applyProtection="1">
      <alignment horizontal="left" vertical="center" shrinkToFit="1"/>
      <protection locked="0"/>
    </xf>
    <xf numFmtId="0" fontId="17" fillId="0" borderId="37" xfId="0" applyFont="1" applyBorder="1" applyAlignment="1" applyProtection="1">
      <alignment horizontal="center" vertical="center"/>
    </xf>
    <xf numFmtId="0" fontId="17" fillId="0" borderId="38" xfId="0" applyFont="1" applyBorder="1" applyAlignment="1" applyProtection="1">
      <alignment horizontal="center" vertical="center"/>
    </xf>
    <xf numFmtId="0" fontId="17" fillId="0" borderId="39" xfId="0" applyFont="1" applyBorder="1" applyAlignment="1" applyProtection="1">
      <alignment horizontal="center" vertical="center"/>
    </xf>
    <xf numFmtId="0" fontId="18" fillId="0" borderId="0" xfId="0" applyFont="1" applyAlignment="1" applyProtection="1">
      <alignment vertical="center"/>
    </xf>
    <xf numFmtId="0" fontId="0" fillId="0" borderId="0" xfId="0" applyAlignment="1" applyProtection="1">
      <alignment horizontal="center" vertical="center"/>
    </xf>
    <xf numFmtId="177" fontId="8" fillId="0" borderId="49" xfId="0" applyNumberFormat="1" applyFont="1" applyBorder="1" applyAlignment="1" applyProtection="1">
      <alignment vertical="center" shrinkToFit="1"/>
    </xf>
    <xf numFmtId="177" fontId="11" fillId="0" borderId="38" xfId="0" applyNumberFormat="1" applyFont="1" applyFill="1" applyBorder="1" applyAlignment="1">
      <alignment horizontal="right" vertical="center"/>
    </xf>
    <xf numFmtId="177" fontId="11" fillId="0" borderId="39" xfId="0" applyNumberFormat="1" applyFont="1" applyFill="1" applyBorder="1" applyAlignment="1">
      <alignment horizontal="right" vertical="center"/>
    </xf>
    <xf numFmtId="177" fontId="11" fillId="0" borderId="49" xfId="0" applyNumberFormat="1" applyFont="1" applyBorder="1" applyProtection="1">
      <alignment vertical="center"/>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9" fillId="0" borderId="24" xfId="0" applyFont="1" applyBorder="1" applyAlignment="1" applyProtection="1">
      <alignment horizontal="center" vertical="center" wrapText="1"/>
    </xf>
    <xf numFmtId="0" fontId="15" fillId="0" borderId="33"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19" fillId="0" borderId="0" xfId="0" applyFont="1" applyBorder="1" applyAlignment="1" applyProtection="1">
      <alignment horizontal="center" vertical="center" wrapText="1"/>
    </xf>
    <xf numFmtId="0" fontId="16" fillId="0" borderId="0" xfId="0" applyFont="1" applyBorder="1" applyAlignment="1" applyProtection="1">
      <alignment horizontal="center" vertical="center"/>
    </xf>
    <xf numFmtId="177" fontId="8" fillId="0" borderId="0" xfId="0" applyNumberFormat="1" applyFont="1" applyBorder="1" applyAlignment="1" applyProtection="1">
      <alignment vertical="center" shrinkToFit="1"/>
    </xf>
    <xf numFmtId="177" fontId="11" fillId="0" borderId="0" xfId="0" applyNumberFormat="1" applyFont="1" applyBorder="1" applyProtection="1">
      <alignment vertical="center"/>
    </xf>
    <xf numFmtId="0" fontId="5" fillId="3" borderId="52" xfId="0" applyFont="1" applyFill="1" applyBorder="1" applyAlignment="1" applyProtection="1">
      <alignment horizontal="center" vertical="center" shrinkToFit="1"/>
      <protection locked="0"/>
    </xf>
    <xf numFmtId="0" fontId="5" fillId="3" borderId="53" xfId="0" applyFont="1" applyFill="1" applyBorder="1" applyAlignment="1" applyProtection="1">
      <alignment horizontal="center" vertical="center" shrinkToFit="1"/>
      <protection locked="0"/>
    </xf>
    <xf numFmtId="0" fontId="13" fillId="3" borderId="54" xfId="0" applyFont="1" applyFill="1" applyBorder="1" applyAlignment="1" applyProtection="1">
      <alignment horizontal="center" vertical="center" shrinkToFit="1"/>
      <protection locked="0"/>
    </xf>
    <xf numFmtId="0" fontId="13" fillId="3" borderId="55" xfId="0" applyFont="1" applyFill="1" applyBorder="1" applyAlignment="1" applyProtection="1">
      <alignment horizontal="center" vertical="center" shrinkToFit="1"/>
      <protection locked="0"/>
    </xf>
    <xf numFmtId="0" fontId="13" fillId="3" borderId="56" xfId="0" applyFont="1" applyFill="1" applyBorder="1" applyAlignment="1" applyProtection="1">
      <alignment horizontal="center" vertical="center" shrinkToFit="1"/>
      <protection locked="0"/>
    </xf>
    <xf numFmtId="0" fontId="13" fillId="3" borderId="57" xfId="0" applyFont="1" applyFill="1" applyBorder="1" applyAlignment="1" applyProtection="1">
      <alignment horizontal="center" vertical="center" shrinkToFit="1"/>
      <protection locked="0"/>
    </xf>
    <xf numFmtId="0" fontId="5" fillId="3" borderId="58" xfId="0" applyFont="1" applyFill="1" applyBorder="1" applyAlignment="1" applyProtection="1">
      <alignment horizontal="left" vertical="center" shrinkToFit="1"/>
      <protection locked="0"/>
    </xf>
    <xf numFmtId="0" fontId="15" fillId="0" borderId="33"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10" fillId="0" borderId="16" xfId="0" applyFont="1" applyFill="1" applyBorder="1" applyAlignment="1" applyProtection="1">
      <alignment horizontal="center"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20" fillId="0" borderId="1" xfId="0" applyFont="1" applyBorder="1">
      <alignment vertical="center"/>
    </xf>
    <xf numFmtId="0" fontId="20" fillId="0" borderId="1" xfId="0" applyFont="1" applyBorder="1" applyAlignment="1">
      <alignment horizontal="center" vertical="center"/>
    </xf>
    <xf numFmtId="0" fontId="23" fillId="0" borderId="1" xfId="0" applyFont="1" applyBorder="1">
      <alignment vertical="center"/>
    </xf>
    <xf numFmtId="0" fontId="25" fillId="0" borderId="1" xfId="0" applyFont="1" applyBorder="1">
      <alignment vertical="center"/>
    </xf>
    <xf numFmtId="0" fontId="25" fillId="0" borderId="1" xfId="0" applyFont="1" applyBorder="1" applyAlignment="1">
      <alignment horizontal="center" vertical="center"/>
    </xf>
    <xf numFmtId="0" fontId="22" fillId="0" borderId="1" xfId="0" applyFont="1" applyBorder="1">
      <alignment vertical="center"/>
    </xf>
    <xf numFmtId="0" fontId="23" fillId="0" borderId="1" xfId="0" applyFont="1" applyBorder="1" applyAlignment="1">
      <alignment horizontal="center" vertical="center"/>
    </xf>
    <xf numFmtId="0" fontId="4" fillId="0" borderId="1" xfId="0" applyFont="1" applyBorder="1">
      <alignment vertical="center"/>
    </xf>
    <xf numFmtId="0" fontId="4" fillId="0" borderId="1" xfId="0" applyFont="1" applyBorder="1" applyAlignment="1">
      <alignment horizontal="center" vertical="center"/>
    </xf>
    <xf numFmtId="0" fontId="0" fillId="0" borderId="0" xfId="0" applyAlignment="1">
      <alignment horizontal="left" vertical="center"/>
    </xf>
    <xf numFmtId="0" fontId="9" fillId="0" borderId="0" xfId="0" applyFont="1" applyBorder="1" applyAlignment="1" applyProtection="1">
      <alignment horizontal="center" vertical="center" shrinkToFit="1"/>
    </xf>
    <xf numFmtId="0" fontId="2" fillId="0" borderId="0" xfId="0" applyFont="1" applyBorder="1" applyAlignment="1" applyProtection="1">
      <alignment horizontal="center" vertical="center" shrinkToFit="1"/>
    </xf>
    <xf numFmtId="0" fontId="3" fillId="0" borderId="0" xfId="0" applyFont="1" applyBorder="1" applyAlignment="1" applyProtection="1">
      <alignment horizontal="center" vertical="center" shrinkToFit="1"/>
    </xf>
    <xf numFmtId="0" fontId="19" fillId="0" borderId="6" xfId="0" applyFont="1" applyBorder="1" applyAlignment="1" applyProtection="1">
      <alignment horizontal="center" vertical="center" wrapText="1"/>
    </xf>
    <xf numFmtId="0" fontId="0" fillId="0" borderId="0" xfId="0" applyFill="1" applyProtection="1">
      <alignment vertical="center"/>
    </xf>
    <xf numFmtId="0" fontId="0" fillId="0" borderId="0" xfId="0" applyFill="1" applyBorder="1" applyAlignment="1" applyProtection="1">
      <alignment vertical="center"/>
    </xf>
    <xf numFmtId="0" fontId="5" fillId="3" borderId="40" xfId="0" applyFont="1" applyFill="1" applyBorder="1" applyAlignment="1" applyProtection="1">
      <alignment vertical="center" shrinkToFit="1"/>
      <protection locked="0"/>
    </xf>
    <xf numFmtId="0" fontId="13" fillId="3" borderId="45" xfId="0" applyFont="1" applyFill="1" applyBorder="1" applyAlignment="1" applyProtection="1">
      <alignment vertical="center" shrinkToFit="1"/>
      <protection locked="0"/>
    </xf>
    <xf numFmtId="0" fontId="13" fillId="3" borderId="5" xfId="0" applyFont="1" applyFill="1" applyBorder="1" applyAlignment="1" applyProtection="1">
      <alignment vertical="center" shrinkToFit="1"/>
      <protection locked="0"/>
    </xf>
    <xf numFmtId="0" fontId="13" fillId="3" borderId="1" xfId="0" applyFont="1" applyFill="1" applyBorder="1" applyAlignment="1" applyProtection="1">
      <alignment vertical="center" shrinkToFit="1"/>
      <protection locked="0"/>
    </xf>
    <xf numFmtId="0" fontId="5" fillId="3" borderId="46" xfId="0" applyFont="1" applyFill="1" applyBorder="1" applyAlignment="1" applyProtection="1">
      <alignment vertical="center" shrinkToFit="1"/>
      <protection locked="0"/>
    </xf>
    <xf numFmtId="0" fontId="13" fillId="3" borderId="16" xfId="0" applyFont="1" applyFill="1" applyBorder="1" applyAlignment="1" applyProtection="1">
      <alignment vertical="center" shrinkToFit="1"/>
      <protection locked="0"/>
    </xf>
    <xf numFmtId="0" fontId="10" fillId="0" borderId="15" xfId="0" applyFont="1" applyFill="1" applyBorder="1" applyAlignment="1" applyProtection="1">
      <alignment horizontal="center" vertical="center"/>
    </xf>
    <xf numFmtId="178" fontId="5" fillId="3" borderId="40" xfId="0" applyNumberFormat="1" applyFont="1" applyFill="1" applyBorder="1" applyAlignment="1" applyProtection="1">
      <alignment horizontal="center" vertical="center" shrinkToFit="1"/>
      <protection locked="0"/>
    </xf>
    <xf numFmtId="178" fontId="13" fillId="3" borderId="45" xfId="0" applyNumberFormat="1" applyFont="1" applyFill="1" applyBorder="1" applyAlignment="1" applyProtection="1">
      <alignment horizontal="center" vertical="center" shrinkToFit="1"/>
      <protection locked="0"/>
    </xf>
    <xf numFmtId="178" fontId="13" fillId="3" borderId="5" xfId="0" applyNumberFormat="1" applyFont="1" applyFill="1" applyBorder="1" applyAlignment="1" applyProtection="1">
      <alignment horizontal="center" vertical="center" shrinkToFit="1"/>
      <protection locked="0"/>
    </xf>
    <xf numFmtId="178" fontId="13" fillId="3" borderId="1" xfId="0" applyNumberFormat="1" applyFont="1" applyFill="1" applyBorder="1" applyAlignment="1" applyProtection="1">
      <alignment horizontal="center" vertical="center" shrinkToFit="1"/>
      <protection locked="0"/>
    </xf>
    <xf numFmtId="178" fontId="5" fillId="3" borderId="46" xfId="0" applyNumberFormat="1" applyFont="1" applyFill="1" applyBorder="1" applyAlignment="1" applyProtection="1">
      <alignment horizontal="center" vertical="center" shrinkToFit="1"/>
      <protection locked="0"/>
    </xf>
    <xf numFmtId="178" fontId="13" fillId="3" borderId="16" xfId="0" applyNumberFormat="1" applyFont="1" applyFill="1" applyBorder="1" applyAlignment="1" applyProtection="1">
      <alignment horizontal="center" vertical="center" shrinkToFit="1"/>
      <protection locked="0"/>
    </xf>
    <xf numFmtId="0" fontId="5" fillId="3" borderId="73" xfId="0" applyFont="1" applyFill="1" applyBorder="1" applyAlignment="1" applyProtection="1">
      <alignment horizontal="center" vertical="center" shrinkToFit="1"/>
      <protection locked="0"/>
    </xf>
    <xf numFmtId="0" fontId="18" fillId="11" borderId="0" xfId="0" applyFont="1" applyFill="1" applyAlignment="1" applyProtection="1">
      <alignment vertical="center"/>
    </xf>
    <xf numFmtId="0" fontId="0" fillId="11" borderId="0" xfId="0" applyFill="1" applyProtection="1">
      <alignment vertical="center"/>
    </xf>
    <xf numFmtId="0" fontId="0" fillId="11" borderId="0" xfId="0" applyFill="1" applyBorder="1" applyAlignment="1" applyProtection="1">
      <alignment vertical="center"/>
    </xf>
    <xf numFmtId="0" fontId="0" fillId="11" borderId="0" xfId="0" applyFill="1" applyBorder="1" applyAlignment="1" applyProtection="1">
      <alignment vertical="top"/>
    </xf>
    <xf numFmtId="0" fontId="16" fillId="11" borderId="0" xfId="0" applyFont="1" applyFill="1" applyBorder="1" applyAlignment="1" applyProtection="1">
      <alignment horizontal="center" vertical="center"/>
    </xf>
    <xf numFmtId="0" fontId="10" fillId="11" borderId="15" xfId="0" applyFont="1" applyFill="1" applyBorder="1" applyAlignment="1" applyProtection="1">
      <alignment horizontal="center" vertical="center"/>
    </xf>
    <xf numFmtId="0" fontId="10" fillId="11" borderId="16" xfId="0" applyFont="1" applyFill="1" applyBorder="1" applyAlignment="1" applyProtection="1">
      <alignment horizontal="center" vertical="center"/>
    </xf>
    <xf numFmtId="0" fontId="10" fillId="11" borderId="41" xfId="0" applyFont="1" applyFill="1" applyBorder="1" applyAlignment="1" applyProtection="1">
      <alignment horizontal="center" vertical="center" wrapText="1"/>
    </xf>
    <xf numFmtId="0" fontId="12" fillId="11" borderId="41" xfId="0" applyFont="1" applyFill="1" applyBorder="1" applyAlignment="1" applyProtection="1">
      <alignment horizontal="center" vertical="center" wrapText="1"/>
    </xf>
    <xf numFmtId="0" fontId="12" fillId="11" borderId="41" xfId="0" applyFont="1" applyFill="1" applyBorder="1" applyAlignment="1" applyProtection="1">
      <alignment horizontal="left" vertical="center" wrapText="1"/>
    </xf>
    <xf numFmtId="0" fontId="10" fillId="11" borderId="16" xfId="0" applyFont="1" applyFill="1" applyBorder="1" applyAlignment="1" applyProtection="1">
      <alignment horizontal="center" vertical="center" wrapText="1"/>
    </xf>
    <xf numFmtId="0" fontId="10" fillId="11" borderId="17" xfId="0" applyFont="1" applyFill="1" applyBorder="1" applyAlignment="1" applyProtection="1">
      <alignment horizontal="center" vertical="center"/>
    </xf>
    <xf numFmtId="0" fontId="19" fillId="11" borderId="24" xfId="0" applyFont="1" applyFill="1" applyBorder="1" applyAlignment="1" applyProtection="1">
      <alignment horizontal="center" vertical="center" wrapText="1"/>
    </xf>
    <xf numFmtId="0" fontId="0" fillId="11" borderId="0" xfId="0" applyFill="1" applyAlignment="1" applyProtection="1">
      <alignment horizontal="center" vertical="center"/>
    </xf>
    <xf numFmtId="0" fontId="0" fillId="11" borderId="0" xfId="0" applyFill="1">
      <alignment vertical="center"/>
    </xf>
    <xf numFmtId="0" fontId="7" fillId="11" borderId="0" xfId="0" applyFont="1" applyFill="1" applyBorder="1" applyAlignment="1">
      <alignment vertical="center"/>
    </xf>
    <xf numFmtId="0" fontId="4" fillId="11" borderId="0" xfId="0" applyFont="1" applyFill="1" applyBorder="1" applyAlignment="1">
      <alignment horizontal="center" vertical="center"/>
    </xf>
    <xf numFmtId="0" fontId="4" fillId="11" borderId="0" xfId="0" applyFont="1" applyFill="1" applyBorder="1" applyAlignment="1">
      <alignment horizontal="center" vertical="center" wrapText="1"/>
    </xf>
    <xf numFmtId="177" fontId="8" fillId="11" borderId="0" xfId="0" applyNumberFormat="1" applyFont="1" applyFill="1" applyBorder="1" applyAlignment="1" applyProtection="1">
      <alignment vertical="center" shrinkToFit="1"/>
    </xf>
    <xf numFmtId="177" fontId="11" fillId="11" borderId="0" xfId="0" applyNumberFormat="1" applyFont="1" applyFill="1" applyBorder="1" applyProtection="1">
      <alignment vertical="center"/>
    </xf>
    <xf numFmtId="0" fontId="17" fillId="0" borderId="11" xfId="0" applyFont="1" applyFill="1" applyBorder="1" applyAlignment="1" applyProtection="1">
      <alignment horizontal="center" vertical="center"/>
    </xf>
    <xf numFmtId="176" fontId="5" fillId="0" borderId="40" xfId="0" applyNumberFormat="1" applyFont="1" applyFill="1" applyBorder="1" applyAlignment="1" applyProtection="1">
      <alignment horizontal="center" vertical="center" shrinkToFit="1"/>
      <protection locked="0"/>
    </xf>
    <xf numFmtId="0" fontId="17" fillId="0" borderId="4" xfId="0" applyFont="1" applyFill="1" applyBorder="1" applyAlignment="1" applyProtection="1">
      <alignment horizontal="center" vertical="center"/>
    </xf>
    <xf numFmtId="0" fontId="17" fillId="0" borderId="2" xfId="0" applyFont="1" applyFill="1" applyBorder="1" applyAlignment="1" applyProtection="1">
      <alignment horizontal="center" vertical="center"/>
    </xf>
    <xf numFmtId="176" fontId="13" fillId="0" borderId="45" xfId="0" applyNumberFormat="1" applyFont="1" applyFill="1" applyBorder="1" applyAlignment="1" applyProtection="1">
      <alignment horizontal="center" vertical="center" shrinkToFit="1"/>
      <protection locked="0"/>
    </xf>
    <xf numFmtId="176" fontId="13" fillId="0" borderId="5" xfId="0" applyNumberFormat="1" applyFont="1" applyFill="1" applyBorder="1" applyAlignment="1" applyProtection="1">
      <alignment horizontal="center" vertical="center" shrinkToFit="1"/>
      <protection locked="0"/>
    </xf>
    <xf numFmtId="176" fontId="13" fillId="0" borderId="1" xfId="0" applyNumberFormat="1" applyFont="1" applyFill="1" applyBorder="1" applyAlignment="1" applyProtection="1">
      <alignment horizontal="center" vertical="center" shrinkToFit="1"/>
      <protection locked="0"/>
    </xf>
    <xf numFmtId="176" fontId="5" fillId="0" borderId="46" xfId="0" applyNumberFormat="1" applyFont="1" applyFill="1" applyBorder="1" applyAlignment="1" applyProtection="1">
      <alignment horizontal="center" vertical="center" shrinkToFit="1"/>
      <protection locked="0"/>
    </xf>
    <xf numFmtId="0" fontId="17" fillId="0" borderId="23" xfId="0" applyFont="1" applyFill="1" applyBorder="1" applyAlignment="1" applyProtection="1">
      <alignment horizontal="center" vertical="center"/>
    </xf>
    <xf numFmtId="176" fontId="13" fillId="0" borderId="16" xfId="0" applyNumberFormat="1" applyFont="1" applyFill="1" applyBorder="1" applyAlignment="1" applyProtection="1">
      <alignment horizontal="center" vertical="center" shrinkToFit="1"/>
      <protection locked="0"/>
    </xf>
    <xf numFmtId="0" fontId="19" fillId="0" borderId="11" xfId="0" applyFont="1" applyBorder="1" applyAlignment="1" applyProtection="1">
      <alignment horizontal="center" vertical="center" wrapText="1"/>
    </xf>
    <xf numFmtId="0" fontId="10" fillId="11" borderId="16" xfId="0" applyFont="1" applyFill="1" applyBorder="1" applyAlignment="1" applyProtection="1">
      <alignment horizontal="center" vertical="center"/>
    </xf>
    <xf numFmtId="0" fontId="9" fillId="11" borderId="0" xfId="0" applyFont="1" applyFill="1" applyBorder="1" applyAlignment="1" applyProtection="1">
      <alignment horizontal="center" vertical="center" shrinkToFit="1"/>
    </xf>
    <xf numFmtId="0" fontId="19" fillId="11" borderId="6" xfId="0" applyFont="1" applyFill="1" applyBorder="1" applyAlignment="1" applyProtection="1">
      <alignment horizontal="center" vertical="center" wrapText="1"/>
    </xf>
    <xf numFmtId="0" fontId="16" fillId="0" borderId="15" xfId="0" applyFont="1" applyBorder="1" applyAlignment="1" applyProtection="1">
      <alignment horizontal="center" vertical="center"/>
    </xf>
    <xf numFmtId="0" fontId="4" fillId="11" borderId="0" xfId="0" applyFont="1" applyFill="1" applyAlignment="1" applyProtection="1">
      <alignment horizontal="center" vertical="center"/>
    </xf>
    <xf numFmtId="0" fontId="4" fillId="0" borderId="0" xfId="0" applyFont="1" applyAlignment="1" applyProtection="1">
      <alignment horizontal="center" vertical="center"/>
    </xf>
    <xf numFmtId="0" fontId="0" fillId="0" borderId="0" xfId="0" applyAlignment="1">
      <alignment horizontal="center" vertical="center"/>
    </xf>
    <xf numFmtId="0" fontId="21" fillId="0" borderId="0" xfId="0" applyFont="1" applyFill="1" applyBorder="1" applyAlignment="1" applyProtection="1">
      <alignment horizontal="left" vertical="center"/>
    </xf>
    <xf numFmtId="0" fontId="31" fillId="0" borderId="0" xfId="0" applyFont="1" applyBorder="1" applyProtection="1">
      <alignment vertical="center"/>
    </xf>
    <xf numFmtId="0" fontId="31" fillId="0" borderId="0" xfId="0" applyFont="1" applyProtection="1">
      <alignment vertical="center"/>
    </xf>
    <xf numFmtId="0" fontId="19" fillId="0" borderId="41" xfId="0" applyFont="1" applyFill="1" applyBorder="1" applyAlignment="1" applyProtection="1">
      <alignment horizontal="center" vertical="center" wrapText="1"/>
    </xf>
    <xf numFmtId="0" fontId="9" fillId="0" borderId="0" xfId="0" applyFont="1" applyFill="1" applyBorder="1" applyAlignment="1" applyProtection="1">
      <alignment horizontal="center" vertical="center" shrinkToFit="1"/>
    </xf>
    <xf numFmtId="0" fontId="10" fillId="11" borderId="0" xfId="0" applyFont="1" applyFill="1" applyBorder="1" applyAlignment="1" applyProtection="1">
      <alignment horizontal="center" vertical="center" wrapText="1" shrinkToFit="1"/>
    </xf>
    <xf numFmtId="0" fontId="16" fillId="0" borderId="0" xfId="0" applyFont="1" applyBorder="1" applyAlignment="1" applyProtection="1">
      <alignment horizontal="center" vertical="center" wrapText="1" shrinkToFit="1"/>
    </xf>
    <xf numFmtId="0" fontId="16" fillId="0" borderId="0" xfId="0" applyFont="1" applyProtection="1">
      <alignment vertical="center"/>
    </xf>
    <xf numFmtId="0" fontId="16" fillId="11" borderId="0" xfId="0" applyFont="1" applyFill="1" applyProtection="1">
      <alignment vertical="center"/>
    </xf>
    <xf numFmtId="0" fontId="0" fillId="0" borderId="0" xfId="0" applyBorder="1" applyProtection="1">
      <alignment vertical="center"/>
    </xf>
    <xf numFmtId="0" fontId="36" fillId="0" borderId="0" xfId="0" applyFont="1">
      <alignment vertical="center"/>
    </xf>
    <xf numFmtId="0" fontId="37" fillId="0" borderId="0" xfId="0" applyFont="1" applyAlignment="1" applyProtection="1">
      <alignment vertical="center"/>
    </xf>
    <xf numFmtId="0" fontId="37" fillId="11" borderId="0" xfId="0" applyFont="1" applyFill="1" applyAlignment="1" applyProtection="1">
      <alignment vertical="center"/>
    </xf>
    <xf numFmtId="49" fontId="0" fillId="0" borderId="27" xfId="0" applyNumberFormat="1" applyBorder="1" applyAlignment="1" applyProtection="1">
      <alignment horizontal="left" vertical="center"/>
    </xf>
    <xf numFmtId="49" fontId="0" fillId="8" borderId="38" xfId="0" applyNumberFormat="1" applyFill="1" applyBorder="1" applyAlignment="1" applyProtection="1">
      <alignment horizontal="left" vertical="center"/>
    </xf>
    <xf numFmtId="49" fontId="0" fillId="0" borderId="38" xfId="0" applyNumberFormat="1" applyBorder="1" applyAlignment="1" applyProtection="1">
      <alignment horizontal="left" vertical="center"/>
    </xf>
    <xf numFmtId="0" fontId="21" fillId="0" borderId="0" xfId="0" applyFont="1" applyAlignment="1" applyProtection="1">
      <alignment vertical="center"/>
    </xf>
    <xf numFmtId="0" fontId="24" fillId="0" borderId="0" xfId="0" applyFont="1" applyProtection="1">
      <alignment vertical="center"/>
    </xf>
    <xf numFmtId="0" fontId="0" fillId="10" borderId="50" xfId="0" applyFill="1" applyBorder="1" applyAlignment="1" applyProtection="1">
      <alignment horizontal="center" vertical="center"/>
    </xf>
    <xf numFmtId="0" fontId="0" fillId="10" borderId="64" xfId="0" applyFill="1" applyBorder="1" applyAlignment="1" applyProtection="1">
      <alignment horizontal="center" vertical="center"/>
    </xf>
    <xf numFmtId="0" fontId="0" fillId="10" borderId="59" xfId="0" applyFill="1" applyBorder="1" applyAlignment="1" applyProtection="1">
      <alignment horizontal="center" vertical="center"/>
    </xf>
    <xf numFmtId="177" fontId="0" fillId="0" borderId="0" xfId="0" applyNumberFormat="1" applyAlignment="1" applyProtection="1">
      <alignment horizontal="center" vertical="center"/>
    </xf>
    <xf numFmtId="177" fontId="0" fillId="0" borderId="0" xfId="0" applyNumberFormat="1" applyFill="1" applyBorder="1" applyAlignment="1" applyProtection="1">
      <alignment vertical="center" wrapText="1"/>
    </xf>
    <xf numFmtId="49" fontId="0" fillId="0" borderId="38" xfId="0" applyNumberFormat="1" applyFill="1" applyBorder="1" applyAlignment="1" applyProtection="1">
      <alignment horizontal="left" vertical="center"/>
    </xf>
    <xf numFmtId="0" fontId="0" fillId="0" borderId="0" xfId="0" applyFill="1" applyBorder="1" applyProtection="1">
      <alignment vertical="center"/>
    </xf>
    <xf numFmtId="0" fontId="26" fillId="0" borderId="0" xfId="0" applyFont="1" applyAlignment="1" applyProtection="1">
      <alignment horizontal="center" vertical="center"/>
    </xf>
    <xf numFmtId="0" fontId="31" fillId="0" borderId="0" xfId="0" applyFont="1" applyBorder="1" applyAlignment="1" applyProtection="1">
      <alignment horizontal="center" vertical="center"/>
    </xf>
    <xf numFmtId="181" fontId="30" fillId="0" borderId="0" xfId="0" applyNumberFormat="1" applyFont="1" applyBorder="1" applyAlignment="1" applyProtection="1">
      <alignment horizontal="center" vertical="center"/>
    </xf>
    <xf numFmtId="0" fontId="22" fillId="0" borderId="0" xfId="0" applyFont="1" applyBorder="1" applyProtection="1">
      <alignment vertical="center"/>
    </xf>
    <xf numFmtId="0" fontId="0" fillId="10" borderId="85" xfId="0" applyFill="1" applyBorder="1" applyAlignment="1" applyProtection="1">
      <alignment horizontal="center" vertical="center"/>
    </xf>
    <xf numFmtId="0" fontId="22" fillId="0" borderId="0" xfId="0" applyFont="1" applyProtection="1">
      <alignment vertical="center"/>
    </xf>
    <xf numFmtId="49" fontId="0" fillId="0" borderId="43" xfId="0" applyNumberFormat="1" applyFill="1" applyBorder="1" applyAlignment="1" applyProtection="1">
      <alignment horizontal="left" vertical="center"/>
    </xf>
    <xf numFmtId="49" fontId="0" fillId="8" borderId="39" xfId="0" applyNumberFormat="1" applyFill="1" applyBorder="1" applyAlignment="1" applyProtection="1">
      <alignment horizontal="left" vertical="center"/>
    </xf>
    <xf numFmtId="0" fontId="16" fillId="0" borderId="23"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0" fontId="17" fillId="0" borderId="11" xfId="0" applyFont="1" applyFill="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7" fillId="0" borderId="4" xfId="0" applyFont="1" applyFill="1" applyBorder="1" applyAlignment="1" applyProtection="1">
      <alignment horizontal="center" vertical="center"/>
      <protection locked="0"/>
    </xf>
    <xf numFmtId="0" fontId="17" fillId="0" borderId="2" xfId="0" applyFont="1" applyFill="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23" xfId="0" applyFont="1" applyFill="1" applyBorder="1" applyAlignment="1" applyProtection="1">
      <alignment horizontal="center" vertical="center"/>
      <protection locked="0"/>
    </xf>
    <xf numFmtId="177" fontId="11" fillId="0" borderId="37" xfId="0" applyNumberFormat="1" applyFont="1" applyFill="1" applyBorder="1" applyAlignment="1" applyProtection="1">
      <alignment horizontal="right" vertical="center"/>
      <protection locked="0"/>
    </xf>
    <xf numFmtId="177" fontId="11" fillId="0" borderId="38" xfId="0" applyNumberFormat="1" applyFont="1" applyFill="1" applyBorder="1" applyAlignment="1" applyProtection="1">
      <alignment horizontal="right" vertical="center"/>
      <protection locked="0"/>
    </xf>
    <xf numFmtId="177" fontId="11" fillId="0" borderId="39" xfId="0" applyNumberFormat="1" applyFont="1" applyFill="1" applyBorder="1" applyAlignment="1" applyProtection="1">
      <alignment horizontal="right" vertical="center"/>
      <protection locked="0"/>
    </xf>
    <xf numFmtId="0" fontId="0" fillId="0" borderId="0" xfId="0" applyProtection="1">
      <alignment vertical="center"/>
      <protection locked="0"/>
    </xf>
    <xf numFmtId="0" fontId="7" fillId="0" borderId="0" xfId="0" applyFont="1" applyBorder="1" applyAlignment="1" applyProtection="1">
      <alignment vertical="center"/>
      <protection locked="0"/>
    </xf>
    <xf numFmtId="0" fontId="4" fillId="0" borderId="0" xfId="0" applyFont="1" applyBorder="1" applyAlignment="1" applyProtection="1">
      <alignment horizontal="center" vertical="center"/>
      <protection locked="0"/>
    </xf>
    <xf numFmtId="0" fontId="4" fillId="0" borderId="0" xfId="0" applyFont="1" applyBorder="1" applyAlignment="1" applyProtection="1">
      <alignment horizontal="center" vertical="center" wrapText="1"/>
      <protection locked="0"/>
    </xf>
    <xf numFmtId="0" fontId="6" fillId="0" borderId="0" xfId="0" applyFont="1" applyBorder="1" applyAlignment="1" applyProtection="1">
      <alignment horizontal="left" vertical="center"/>
      <protection locked="0"/>
    </xf>
    <xf numFmtId="0" fontId="6" fillId="0" borderId="0" xfId="0" applyFont="1" applyBorder="1" applyAlignment="1" applyProtection="1">
      <alignment vertical="center"/>
      <protection locked="0"/>
    </xf>
    <xf numFmtId="0" fontId="0" fillId="0" borderId="0" xfId="0" applyFont="1" applyProtection="1">
      <alignment vertical="center"/>
      <protection locked="0"/>
    </xf>
    <xf numFmtId="0" fontId="16" fillId="11" borderId="15" xfId="0" applyFont="1" applyFill="1" applyBorder="1" applyAlignment="1" applyProtection="1">
      <alignment horizontal="center" vertical="center"/>
      <protection locked="0"/>
    </xf>
    <xf numFmtId="0" fontId="0" fillId="11" borderId="0" xfId="0" applyFill="1" applyProtection="1">
      <alignment vertical="center"/>
      <protection locked="0"/>
    </xf>
    <xf numFmtId="0" fontId="16" fillId="0" borderId="50" xfId="0" applyFont="1" applyBorder="1" applyAlignment="1" applyProtection="1">
      <alignment horizontal="center" vertical="center"/>
      <protection locked="0"/>
    </xf>
    <xf numFmtId="0" fontId="16" fillId="11" borderId="50" xfId="0" applyFont="1" applyFill="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2" xfId="0" applyFont="1" applyBorder="1" applyAlignment="1" applyProtection="1">
      <alignment horizontal="center" vertical="center"/>
      <protection locked="0"/>
    </xf>
    <xf numFmtId="0" fontId="17" fillId="0" borderId="23" xfId="0" applyFont="1" applyBorder="1" applyAlignment="1" applyProtection="1">
      <alignment horizontal="center" vertical="center"/>
      <protection locked="0"/>
    </xf>
    <xf numFmtId="0" fontId="5" fillId="4" borderId="40" xfId="0" applyNumberFormat="1" applyFont="1" applyFill="1" applyBorder="1" applyAlignment="1" applyProtection="1">
      <alignment horizontal="center" vertical="center" shrinkToFit="1"/>
      <protection locked="0"/>
    </xf>
    <xf numFmtId="0" fontId="13" fillId="4" borderId="45" xfId="0" applyNumberFormat="1" applyFont="1" applyFill="1" applyBorder="1" applyAlignment="1" applyProtection="1">
      <alignment horizontal="center" vertical="center" shrinkToFit="1"/>
      <protection locked="0"/>
    </xf>
    <xf numFmtId="0" fontId="13" fillId="4" borderId="5" xfId="0" applyNumberFormat="1" applyFont="1" applyFill="1" applyBorder="1" applyAlignment="1" applyProtection="1">
      <alignment horizontal="center" vertical="center" shrinkToFit="1"/>
      <protection locked="0"/>
    </xf>
    <xf numFmtId="0" fontId="13" fillId="4" borderId="1" xfId="0" applyNumberFormat="1" applyFont="1" applyFill="1" applyBorder="1" applyAlignment="1" applyProtection="1">
      <alignment horizontal="center" vertical="center" shrinkToFit="1"/>
      <protection locked="0"/>
    </xf>
    <xf numFmtId="0" fontId="5" fillId="4" borderId="46" xfId="0" applyNumberFormat="1" applyFont="1" applyFill="1" applyBorder="1" applyAlignment="1" applyProtection="1">
      <alignment horizontal="center" vertical="center" shrinkToFit="1"/>
      <protection locked="0"/>
    </xf>
    <xf numFmtId="0" fontId="13" fillId="4" borderId="16" xfId="0" applyNumberFormat="1" applyFont="1" applyFill="1" applyBorder="1" applyAlignment="1" applyProtection="1">
      <alignment horizontal="center" vertical="center" shrinkToFit="1"/>
      <protection locked="0"/>
    </xf>
    <xf numFmtId="0" fontId="5" fillId="4" borderId="40" xfId="0" applyNumberFormat="1" applyFont="1" applyFill="1" applyBorder="1" applyAlignment="1" applyProtection="1">
      <alignment vertical="center" shrinkToFit="1"/>
      <protection locked="0"/>
    </xf>
    <xf numFmtId="0" fontId="13" fillId="4" borderId="45" xfId="0" applyNumberFormat="1" applyFont="1" applyFill="1" applyBorder="1" applyAlignment="1" applyProtection="1">
      <alignment vertical="center" shrinkToFit="1"/>
      <protection locked="0"/>
    </xf>
    <xf numFmtId="0" fontId="13" fillId="4" borderId="5" xfId="0" applyNumberFormat="1" applyFont="1" applyFill="1" applyBorder="1" applyAlignment="1" applyProtection="1">
      <alignment vertical="center" shrinkToFit="1"/>
      <protection locked="0"/>
    </xf>
    <xf numFmtId="0" fontId="13" fillId="4" borderId="1" xfId="0" applyNumberFormat="1" applyFont="1" applyFill="1" applyBorder="1" applyAlignment="1" applyProtection="1">
      <alignment vertical="center" shrinkToFit="1"/>
      <protection locked="0"/>
    </xf>
    <xf numFmtId="0" fontId="5" fillId="4" borderId="46" xfId="0" applyNumberFormat="1" applyFont="1" applyFill="1" applyBorder="1" applyAlignment="1" applyProtection="1">
      <alignment vertical="center" shrinkToFit="1"/>
      <protection locked="0"/>
    </xf>
    <xf numFmtId="0" fontId="13" fillId="4" borderId="16" xfId="0" applyNumberFormat="1" applyFont="1" applyFill="1" applyBorder="1" applyAlignment="1" applyProtection="1">
      <alignment vertical="center" shrinkToFit="1"/>
      <protection locked="0"/>
    </xf>
    <xf numFmtId="0" fontId="16" fillId="0" borderId="0" xfId="0" applyFont="1" applyFill="1" applyBorder="1" applyAlignment="1" applyProtection="1">
      <alignment vertical="center"/>
    </xf>
    <xf numFmtId="0" fontId="16" fillId="0" borderId="35" xfId="0" applyFont="1" applyBorder="1" applyAlignment="1" applyProtection="1">
      <alignment horizontal="center" vertical="center"/>
    </xf>
    <xf numFmtId="0" fontId="16" fillId="0" borderId="27" xfId="0" applyFont="1" applyBorder="1" applyAlignment="1" applyProtection="1">
      <alignment horizontal="center" vertical="center" wrapText="1"/>
    </xf>
    <xf numFmtId="0" fontId="16" fillId="0" borderId="0" xfId="0" applyFont="1" applyBorder="1" applyAlignment="1" applyProtection="1">
      <alignment horizontal="left" vertical="center"/>
    </xf>
    <xf numFmtId="0" fontId="5" fillId="3" borderId="1" xfId="0" applyFont="1" applyFill="1" applyBorder="1" applyAlignment="1" applyProtection="1">
      <alignment horizontal="center" vertical="center" shrinkToFit="1"/>
      <protection locked="0"/>
    </xf>
    <xf numFmtId="0" fontId="5" fillId="3" borderId="48" xfId="0" applyFont="1" applyFill="1" applyBorder="1" applyAlignment="1" applyProtection="1">
      <alignment horizontal="center" vertical="center" shrinkToFit="1"/>
      <protection locked="0"/>
    </xf>
    <xf numFmtId="0" fontId="5" fillId="3" borderId="16" xfId="0" applyFont="1" applyFill="1" applyBorder="1" applyAlignment="1" applyProtection="1">
      <alignment horizontal="center" vertical="center" shrinkToFit="1"/>
      <protection locked="0"/>
    </xf>
    <xf numFmtId="0" fontId="10" fillId="0" borderId="16" xfId="0" applyFont="1" applyFill="1" applyBorder="1" applyAlignment="1" applyProtection="1">
      <alignment horizontal="center" vertical="center"/>
    </xf>
    <xf numFmtId="0" fontId="10" fillId="0" borderId="41"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0" fillId="2" borderId="0" xfId="0" applyFill="1">
      <alignment vertical="center"/>
    </xf>
    <xf numFmtId="176" fontId="5" fillId="0" borderId="105" xfId="0" applyNumberFormat="1" applyFont="1" applyFill="1" applyBorder="1" applyAlignment="1" applyProtection="1">
      <alignment horizontal="center" vertical="center" shrinkToFit="1"/>
      <protection locked="0"/>
    </xf>
    <xf numFmtId="0" fontId="5" fillId="3" borderId="105" xfId="0" applyFont="1" applyFill="1" applyBorder="1" applyAlignment="1" applyProtection="1">
      <alignment horizontal="center" vertical="center" shrinkToFit="1"/>
      <protection locked="0"/>
    </xf>
    <xf numFmtId="178" fontId="5" fillId="3" borderId="105" xfId="0" applyNumberFormat="1" applyFont="1" applyFill="1" applyBorder="1" applyAlignment="1" applyProtection="1">
      <alignment horizontal="center" vertical="center" shrinkToFit="1"/>
      <protection locked="0"/>
    </xf>
    <xf numFmtId="179" fontId="5" fillId="4" borderId="105" xfId="0" applyNumberFormat="1" applyFont="1" applyFill="1" applyBorder="1" applyAlignment="1" applyProtection="1">
      <alignment horizontal="center" vertical="center" shrinkToFit="1"/>
      <protection locked="0"/>
    </xf>
    <xf numFmtId="0" fontId="5" fillId="4" borderId="105" xfId="0" applyNumberFormat="1" applyFont="1" applyFill="1" applyBorder="1" applyAlignment="1" applyProtection="1">
      <alignment horizontal="center" vertical="center" shrinkToFit="1"/>
      <protection locked="0"/>
    </xf>
    <xf numFmtId="177" fontId="5" fillId="4" borderId="105" xfId="0" applyNumberFormat="1" applyFont="1" applyFill="1" applyBorder="1" applyAlignment="1" applyProtection="1">
      <alignment vertical="center" shrinkToFit="1"/>
      <protection locked="0"/>
    </xf>
    <xf numFmtId="0" fontId="5" fillId="3" borderId="5" xfId="0" applyFont="1" applyFill="1" applyBorder="1" applyAlignment="1" applyProtection="1">
      <alignment horizontal="center" vertical="center" shrinkToFit="1"/>
      <protection locked="0"/>
    </xf>
    <xf numFmtId="176" fontId="5" fillId="0" borderId="5" xfId="0" applyNumberFormat="1" applyFont="1" applyFill="1" applyBorder="1" applyAlignment="1" applyProtection="1">
      <alignment horizontal="center" vertical="center" shrinkToFit="1"/>
      <protection locked="0"/>
    </xf>
    <xf numFmtId="0" fontId="5" fillId="3" borderId="45" xfId="0" applyFont="1" applyFill="1" applyBorder="1" applyAlignment="1" applyProtection="1">
      <alignment horizontal="left" vertical="center" shrinkToFit="1"/>
      <protection locked="0"/>
    </xf>
    <xf numFmtId="178" fontId="5" fillId="3" borderId="5" xfId="0" applyNumberFormat="1" applyFont="1" applyFill="1" applyBorder="1" applyAlignment="1" applyProtection="1">
      <alignment horizontal="center" vertical="center" shrinkToFit="1"/>
      <protection locked="0"/>
    </xf>
    <xf numFmtId="179" fontId="5" fillId="4" borderId="5" xfId="0" applyNumberFormat="1" applyFont="1" applyFill="1" applyBorder="1" applyAlignment="1" applyProtection="1">
      <alignment horizontal="center" vertical="center" shrinkToFit="1"/>
      <protection locked="0"/>
    </xf>
    <xf numFmtId="0" fontId="5" fillId="4" borderId="5" xfId="0" applyNumberFormat="1" applyFont="1" applyFill="1" applyBorder="1" applyAlignment="1" applyProtection="1">
      <alignment horizontal="center" vertical="center" shrinkToFit="1"/>
      <protection locked="0"/>
    </xf>
    <xf numFmtId="177" fontId="5" fillId="4" borderId="5" xfId="0" applyNumberFormat="1" applyFont="1" applyFill="1" applyBorder="1" applyAlignment="1" applyProtection="1">
      <alignment vertical="center" shrinkToFit="1"/>
      <protection locked="0"/>
    </xf>
    <xf numFmtId="0" fontId="10" fillId="0" borderId="70" xfId="0" applyFont="1" applyFill="1" applyBorder="1" applyAlignment="1" applyProtection="1">
      <alignment horizontal="center" vertical="center" wrapText="1"/>
    </xf>
    <xf numFmtId="177" fontId="5" fillId="4" borderId="106" xfId="0" applyNumberFormat="1" applyFont="1" applyFill="1" applyBorder="1" applyAlignment="1" applyProtection="1">
      <alignment vertical="center" shrinkToFit="1"/>
      <protection locked="0"/>
    </xf>
    <xf numFmtId="177" fontId="13" fillId="4" borderId="107" xfId="0" applyNumberFormat="1" applyFont="1" applyFill="1" applyBorder="1" applyAlignment="1" applyProtection="1">
      <alignment vertical="center" shrinkToFit="1"/>
      <protection locked="0"/>
    </xf>
    <xf numFmtId="177" fontId="13" fillId="4" borderId="20" xfId="0" applyNumberFormat="1" applyFont="1" applyFill="1" applyBorder="1" applyAlignment="1" applyProtection="1">
      <alignment vertical="center" shrinkToFit="1"/>
      <protection locked="0"/>
    </xf>
    <xf numFmtId="177" fontId="13" fillId="4" borderId="69" xfId="0" applyNumberFormat="1" applyFont="1" applyFill="1" applyBorder="1" applyAlignment="1" applyProtection="1">
      <alignment vertical="center" shrinkToFit="1"/>
      <protection locked="0"/>
    </xf>
    <xf numFmtId="177" fontId="13" fillId="4" borderId="70" xfId="0" applyNumberFormat="1" applyFont="1" applyFill="1" applyBorder="1" applyAlignment="1" applyProtection="1">
      <alignment vertical="center" shrinkToFit="1"/>
      <protection locked="0"/>
    </xf>
    <xf numFmtId="0" fontId="10" fillId="0" borderId="49" xfId="0" applyFont="1" applyFill="1" applyBorder="1" applyAlignment="1" applyProtection="1">
      <alignment horizontal="center" vertical="center"/>
    </xf>
    <xf numFmtId="177" fontId="5" fillId="0" borderId="108" xfId="0" applyNumberFormat="1" applyFont="1" applyBorder="1" applyAlignment="1" applyProtection="1">
      <alignment vertical="center" shrinkToFit="1"/>
    </xf>
    <xf numFmtId="177" fontId="13" fillId="0" borderId="108" xfId="0" applyNumberFormat="1" applyFont="1" applyFill="1" applyBorder="1" applyAlignment="1" applyProtection="1">
      <alignment vertical="center" shrinkToFit="1"/>
    </xf>
    <xf numFmtId="177" fontId="13" fillId="0" borderId="39" xfId="0" applyNumberFormat="1" applyFont="1" applyFill="1" applyBorder="1" applyAlignment="1" applyProtection="1">
      <alignment vertical="center" shrinkToFit="1"/>
    </xf>
    <xf numFmtId="177" fontId="5" fillId="4" borderId="109" xfId="0" applyNumberFormat="1" applyFont="1" applyFill="1" applyBorder="1" applyAlignment="1" applyProtection="1">
      <alignment vertical="center" shrinkToFit="1"/>
      <protection locked="0"/>
    </xf>
    <xf numFmtId="177" fontId="5" fillId="4" borderId="20" xfId="0" applyNumberFormat="1" applyFont="1" applyFill="1" applyBorder="1" applyAlignment="1" applyProtection="1">
      <alignment vertical="center" shrinkToFit="1"/>
      <protection locked="0"/>
    </xf>
    <xf numFmtId="177" fontId="5" fillId="4" borderId="21" xfId="0" applyNumberFormat="1" applyFont="1" applyFill="1" applyBorder="1" applyAlignment="1" applyProtection="1">
      <alignment vertical="center" shrinkToFit="1"/>
      <protection locked="0"/>
    </xf>
    <xf numFmtId="177" fontId="13" fillId="0" borderId="38" xfId="0" applyNumberFormat="1" applyFont="1" applyFill="1" applyBorder="1" applyAlignment="1" applyProtection="1">
      <alignment vertical="center" shrinkToFit="1"/>
    </xf>
    <xf numFmtId="0" fontId="32" fillId="0" borderId="0" xfId="0" applyFont="1" applyFill="1" applyBorder="1" applyAlignment="1" applyProtection="1">
      <alignment horizontal="left" vertical="top" wrapText="1"/>
    </xf>
    <xf numFmtId="0" fontId="10" fillId="0" borderId="16" xfId="0" applyFont="1" applyFill="1" applyBorder="1" applyAlignment="1" applyProtection="1">
      <alignment horizontal="center" vertical="center"/>
    </xf>
    <xf numFmtId="0" fontId="10" fillId="0" borderId="41"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177" fontId="0" fillId="0" borderId="0" xfId="0" applyNumberFormat="1" applyProtection="1">
      <alignment vertical="center"/>
    </xf>
    <xf numFmtId="0" fontId="34" fillId="0" borderId="96" xfId="0" applyFont="1" applyBorder="1" applyAlignment="1" applyProtection="1">
      <alignment horizontal="left" vertical="center"/>
    </xf>
    <xf numFmtId="0" fontId="34" fillId="0" borderId="3" xfId="0" applyFont="1" applyBorder="1" applyAlignment="1" applyProtection="1">
      <alignment horizontal="left" vertical="center"/>
    </xf>
    <xf numFmtId="0" fontId="34" fillId="0" borderId="66" xfId="0" applyFont="1" applyBorder="1" applyAlignment="1" applyProtection="1">
      <alignment horizontal="left" vertical="center"/>
    </xf>
    <xf numFmtId="0" fontId="31" fillId="0" borderId="96"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66" xfId="0" applyFont="1" applyBorder="1" applyAlignment="1" applyProtection="1">
      <alignment horizontal="left" vertical="center"/>
    </xf>
    <xf numFmtId="0" fontId="34" fillId="0" borderId="93"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34" fillId="0" borderId="62" xfId="0" applyFont="1" applyFill="1" applyBorder="1" applyAlignment="1" applyProtection="1">
      <alignment horizontal="left" vertical="center"/>
    </xf>
    <xf numFmtId="0" fontId="32" fillId="0" borderId="93" xfId="0" applyFont="1" applyFill="1" applyBorder="1" applyAlignment="1" applyProtection="1">
      <alignment horizontal="left" vertical="center"/>
    </xf>
    <xf numFmtId="0" fontId="4" fillId="0" borderId="18" xfId="0" applyFont="1" applyBorder="1" applyAlignment="1">
      <alignment vertical="top"/>
    </xf>
    <xf numFmtId="0" fontId="4" fillId="0" borderId="14" xfId="0" applyFont="1" applyBorder="1" applyAlignment="1">
      <alignment vertical="top"/>
    </xf>
    <xf numFmtId="0" fontId="4" fillId="0" borderId="19" xfId="0" applyFont="1" applyBorder="1" applyAlignment="1">
      <alignment vertical="top"/>
    </xf>
    <xf numFmtId="0" fontId="4" fillId="0" borderId="21" xfId="0" applyFont="1" applyBorder="1" applyAlignment="1">
      <alignment vertical="top"/>
    </xf>
    <xf numFmtId="0" fontId="4" fillId="0" borderId="0" xfId="0" applyFont="1" applyBorder="1" applyAlignment="1">
      <alignment vertical="top"/>
    </xf>
    <xf numFmtId="0" fontId="4" fillId="0" borderId="22" xfId="0" applyFont="1" applyBorder="1" applyAlignment="1">
      <alignment vertical="top"/>
    </xf>
    <xf numFmtId="0" fontId="4" fillId="0" borderId="20" xfId="0" applyFont="1" applyBorder="1" applyAlignment="1">
      <alignment vertical="top"/>
    </xf>
    <xf numFmtId="0" fontId="4" fillId="0" borderId="3" xfId="0" applyFont="1" applyBorder="1" applyAlignment="1">
      <alignment vertical="top"/>
    </xf>
    <xf numFmtId="0" fontId="4" fillId="0" borderId="4" xfId="0" applyFont="1" applyBorder="1" applyAlignment="1">
      <alignment vertical="top"/>
    </xf>
    <xf numFmtId="177" fontId="11" fillId="0" borderId="37" xfId="0" applyNumberFormat="1" applyFont="1" applyFill="1" applyBorder="1" applyAlignment="1">
      <alignment horizontal="right" vertical="center"/>
    </xf>
    <xf numFmtId="0" fontId="29" fillId="0" borderId="0" xfId="0" applyFont="1" applyFill="1" applyAlignment="1" applyProtection="1">
      <alignment vertical="center"/>
    </xf>
    <xf numFmtId="0" fontId="32" fillId="0" borderId="0" xfId="0" applyFont="1" applyProtection="1">
      <alignment vertical="center"/>
    </xf>
    <xf numFmtId="0" fontId="10" fillId="0" borderId="41"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xf>
    <xf numFmtId="0" fontId="4" fillId="0" borderId="0" xfId="0" applyFont="1" applyBorder="1" applyAlignment="1" applyProtection="1">
      <alignment horizontal="left" vertical="top"/>
      <protection locked="0"/>
    </xf>
    <xf numFmtId="0" fontId="15" fillId="0" borderId="33"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37" fillId="0" borderId="0" xfId="0" applyFont="1" applyAlignment="1" applyProtection="1">
      <alignment horizontal="center" vertical="center"/>
    </xf>
    <xf numFmtId="177" fontId="0" fillId="0" borderId="44" xfId="0" applyNumberFormat="1" applyFill="1" applyBorder="1" applyAlignment="1" applyProtection="1">
      <alignment horizontal="left" vertical="center" wrapText="1"/>
    </xf>
    <xf numFmtId="177" fontId="0" fillId="0" borderId="0" xfId="0" applyNumberFormat="1" applyFill="1" applyBorder="1" applyAlignment="1" applyProtection="1">
      <alignment horizontal="left" vertical="center" wrapText="1"/>
    </xf>
    <xf numFmtId="0" fontId="38" fillId="0" borderId="0" xfId="0" applyFont="1" applyAlignment="1" applyProtection="1">
      <alignment horizontal="center" vertical="center"/>
    </xf>
    <xf numFmtId="0" fontId="0" fillId="0" borderId="6" xfId="0" applyFill="1" applyBorder="1" applyAlignment="1" applyProtection="1">
      <alignment horizontal="center" vertical="center"/>
    </xf>
    <xf numFmtId="0" fontId="0" fillId="0" borderId="32" xfId="0" applyFill="1" applyBorder="1" applyAlignment="1" applyProtection="1">
      <alignment horizontal="center" vertical="center"/>
    </xf>
    <xf numFmtId="0" fontId="0" fillId="0" borderId="15" xfId="0" applyFill="1" applyBorder="1" applyAlignment="1" applyProtection="1">
      <alignment horizontal="center" vertical="center"/>
    </xf>
    <xf numFmtId="0" fontId="0" fillId="0" borderId="70" xfId="0" applyFill="1" applyBorder="1" applyAlignment="1" applyProtection="1">
      <alignment horizontal="center" vertical="center"/>
    </xf>
    <xf numFmtId="0" fontId="0" fillId="0" borderId="28" xfId="0" applyFill="1" applyBorder="1" applyAlignment="1" applyProtection="1">
      <alignment horizontal="left" vertical="center"/>
    </xf>
    <xf numFmtId="0" fontId="0" fillId="0" borderId="29" xfId="0" applyFill="1" applyBorder="1" applyAlignment="1" applyProtection="1">
      <alignment horizontal="left" vertical="center"/>
    </xf>
    <xf numFmtId="0" fontId="0" fillId="0" borderId="60" xfId="0" applyFill="1" applyBorder="1" applyAlignment="1" applyProtection="1">
      <alignment horizontal="left" vertical="center"/>
    </xf>
    <xf numFmtId="0" fontId="0" fillId="0" borderId="66" xfId="0" applyFill="1" applyBorder="1" applyAlignment="1" applyProtection="1">
      <alignment horizontal="left" vertical="center"/>
    </xf>
    <xf numFmtId="180" fontId="16" fillId="9" borderId="79" xfId="0" applyNumberFormat="1" applyFont="1" applyFill="1" applyBorder="1" applyAlignment="1" applyProtection="1">
      <alignment horizontal="center" vertical="center"/>
      <protection locked="0"/>
    </xf>
    <xf numFmtId="180" fontId="16" fillId="9" borderId="76" xfId="0" applyNumberFormat="1" applyFont="1" applyFill="1" applyBorder="1" applyAlignment="1" applyProtection="1">
      <alignment horizontal="center" vertical="center"/>
      <protection locked="0"/>
    </xf>
    <xf numFmtId="180" fontId="16" fillId="9" borderId="65" xfId="0" applyNumberFormat="1" applyFont="1" applyFill="1" applyBorder="1" applyAlignment="1" applyProtection="1">
      <alignment horizontal="center" vertical="center"/>
      <protection locked="0"/>
    </xf>
    <xf numFmtId="180" fontId="16" fillId="9" borderId="67" xfId="0" applyNumberFormat="1" applyFont="1" applyFill="1" applyBorder="1" applyAlignment="1" applyProtection="1">
      <alignment horizontal="center" vertical="center"/>
      <protection locked="0"/>
    </xf>
    <xf numFmtId="0" fontId="0" fillId="0" borderId="12" xfId="0" applyBorder="1" applyAlignment="1" applyProtection="1">
      <alignment horizontal="left" vertical="center"/>
    </xf>
    <xf numFmtId="0" fontId="0" fillId="0" borderId="20" xfId="0" applyBorder="1" applyAlignment="1" applyProtection="1">
      <alignment horizontal="left" vertical="center"/>
    </xf>
    <xf numFmtId="0" fontId="0" fillId="0" borderId="15" xfId="0" applyBorder="1" applyAlignment="1" applyProtection="1">
      <alignment horizontal="left" vertical="center"/>
    </xf>
    <xf numFmtId="0" fontId="0" fillId="0" borderId="70" xfId="0" applyBorder="1" applyAlignment="1" applyProtection="1">
      <alignment horizontal="left" vertical="center"/>
    </xf>
    <xf numFmtId="180" fontId="16" fillId="9" borderId="75" xfId="0" applyNumberFormat="1" applyFont="1" applyFill="1" applyBorder="1" applyAlignment="1" applyProtection="1">
      <alignment horizontal="center" vertical="center"/>
      <protection locked="0"/>
    </xf>
    <xf numFmtId="180" fontId="16" fillId="9" borderId="80" xfId="0" applyNumberFormat="1" applyFont="1" applyFill="1" applyBorder="1" applyAlignment="1" applyProtection="1">
      <alignment horizontal="center" vertical="center"/>
      <protection locked="0"/>
    </xf>
    <xf numFmtId="180" fontId="16" fillId="9" borderId="72" xfId="0" applyNumberFormat="1" applyFont="1" applyFill="1" applyBorder="1" applyAlignment="1" applyProtection="1">
      <alignment horizontal="center" vertical="center"/>
      <protection locked="0"/>
    </xf>
    <xf numFmtId="180" fontId="16" fillId="9" borderId="77" xfId="0" applyNumberFormat="1" applyFont="1" applyFill="1" applyBorder="1" applyAlignment="1" applyProtection="1">
      <alignment horizontal="center" vertical="center"/>
      <protection locked="0"/>
    </xf>
    <xf numFmtId="0" fontId="0" fillId="0" borderId="61" xfId="0" applyBorder="1" applyAlignment="1" applyProtection="1">
      <alignment horizontal="left" vertical="center"/>
    </xf>
    <xf numFmtId="0" fontId="0" fillId="0" borderId="78" xfId="0" applyBorder="1" applyAlignment="1" applyProtection="1">
      <alignment horizontal="left" vertical="center"/>
    </xf>
    <xf numFmtId="0" fontId="0" fillId="0" borderId="60" xfId="0" applyBorder="1" applyAlignment="1" applyProtection="1">
      <alignment horizontal="left" vertical="center"/>
    </xf>
    <xf numFmtId="0" fontId="0" fillId="0" borderId="66" xfId="0" applyBorder="1" applyAlignment="1" applyProtection="1">
      <alignment horizontal="left" vertical="center"/>
    </xf>
    <xf numFmtId="180" fontId="16" fillId="9" borderId="74" xfId="0" applyNumberFormat="1" applyFont="1" applyFill="1" applyBorder="1" applyAlignment="1" applyProtection="1">
      <alignment horizontal="center" vertical="center"/>
      <protection locked="0"/>
    </xf>
    <xf numFmtId="180" fontId="16" fillId="9" borderId="68" xfId="0" applyNumberFormat="1" applyFont="1" applyFill="1" applyBorder="1" applyAlignment="1" applyProtection="1">
      <alignment horizontal="center" vertical="center"/>
      <protection locked="0"/>
    </xf>
    <xf numFmtId="0" fontId="37" fillId="0" borderId="0" xfId="0" applyFont="1" applyAlignment="1" applyProtection="1">
      <alignment horizontal="center" vertical="center"/>
    </xf>
    <xf numFmtId="0" fontId="0" fillId="0" borderId="28" xfId="0" applyFill="1" applyBorder="1" applyAlignment="1" applyProtection="1">
      <alignment horizontal="center" vertical="center"/>
    </xf>
    <xf numFmtId="0" fontId="0" fillId="0" borderId="29" xfId="0" applyFill="1" applyBorder="1" applyAlignment="1" applyProtection="1">
      <alignment horizontal="center" vertical="center"/>
    </xf>
    <xf numFmtId="0" fontId="0" fillId="0" borderId="30" xfId="0" applyFill="1" applyBorder="1" applyAlignment="1" applyProtection="1">
      <alignment horizontal="center" vertical="center"/>
    </xf>
    <xf numFmtId="0" fontId="0" fillId="0" borderId="31" xfId="0" applyFill="1" applyBorder="1" applyAlignment="1" applyProtection="1">
      <alignment horizontal="center" vertical="center"/>
    </xf>
    <xf numFmtId="0" fontId="0" fillId="0" borderId="24" xfId="0" applyBorder="1" applyAlignment="1" applyProtection="1">
      <alignment horizontal="center" vertical="center"/>
    </xf>
    <xf numFmtId="0" fontId="0" fillId="0" borderId="26" xfId="0" applyBorder="1" applyAlignment="1" applyProtection="1">
      <alignment horizontal="center" vertical="center"/>
    </xf>
    <xf numFmtId="0" fontId="0" fillId="0" borderId="33" xfId="0" applyBorder="1" applyAlignment="1" applyProtection="1">
      <alignment horizontal="center" vertical="center"/>
    </xf>
    <xf numFmtId="0" fontId="0" fillId="0" borderId="35" xfId="0" applyBorder="1" applyAlignment="1" applyProtection="1">
      <alignment horizontal="center" vertical="center"/>
    </xf>
    <xf numFmtId="0" fontId="0" fillId="9" borderId="28" xfId="0" applyFill="1" applyBorder="1" applyAlignment="1" applyProtection="1">
      <alignment horizontal="center" vertical="center" shrinkToFit="1"/>
    </xf>
    <xf numFmtId="0" fontId="0" fillId="9" borderId="29" xfId="0" applyFill="1" applyBorder="1" applyAlignment="1" applyProtection="1">
      <alignment horizontal="center" vertical="center" shrinkToFit="1"/>
    </xf>
    <xf numFmtId="0" fontId="0" fillId="9" borderId="63" xfId="0" applyFill="1" applyBorder="1" applyAlignment="1" applyProtection="1">
      <alignment horizontal="center" vertical="center" shrinkToFit="1"/>
    </xf>
    <xf numFmtId="0" fontId="0" fillId="9" borderId="104" xfId="0" applyFill="1" applyBorder="1" applyAlignment="1" applyProtection="1">
      <alignment horizontal="center" vertical="center" shrinkToFit="1"/>
    </xf>
    <xf numFmtId="0" fontId="0" fillId="9" borderId="30" xfId="0" applyFill="1" applyBorder="1" applyAlignment="1" applyProtection="1">
      <alignment horizontal="center" vertical="center" shrinkToFit="1"/>
    </xf>
    <xf numFmtId="0" fontId="0" fillId="9" borderId="31" xfId="0" applyFill="1" applyBorder="1" applyAlignment="1" applyProtection="1">
      <alignment horizontal="center" vertical="center" shrinkToFit="1"/>
    </xf>
    <xf numFmtId="0" fontId="21" fillId="0" borderId="0" xfId="0" applyFont="1" applyBorder="1" applyAlignment="1" applyProtection="1">
      <alignment horizontal="center" vertical="center"/>
    </xf>
    <xf numFmtId="0" fontId="21" fillId="0" borderId="71" xfId="0" applyFont="1" applyBorder="1" applyAlignment="1" applyProtection="1">
      <alignment horizontal="center" vertical="center"/>
    </xf>
    <xf numFmtId="177" fontId="21" fillId="0" borderId="0" xfId="0" applyNumberFormat="1" applyFont="1" applyBorder="1" applyAlignment="1" applyProtection="1">
      <alignment horizontal="center" vertical="center"/>
    </xf>
    <xf numFmtId="177" fontId="21" fillId="0" borderId="71" xfId="0" applyNumberFormat="1" applyFont="1" applyBorder="1" applyAlignment="1" applyProtection="1">
      <alignment horizontal="center" vertical="center"/>
    </xf>
    <xf numFmtId="0" fontId="0" fillId="0" borderId="11"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Fill="1" applyBorder="1" applyAlignment="1" applyProtection="1">
      <alignment horizontal="left" vertical="center"/>
    </xf>
    <xf numFmtId="0" fontId="0" fillId="0" borderId="10" xfId="0" applyFill="1" applyBorder="1" applyAlignment="1" applyProtection="1">
      <alignment horizontal="left" vertical="center"/>
    </xf>
    <xf numFmtId="0" fontId="0" fillId="0" borderId="15" xfId="0" applyFill="1" applyBorder="1" applyAlignment="1" applyProtection="1">
      <alignment horizontal="left" vertical="center"/>
    </xf>
    <xf numFmtId="0" fontId="0" fillId="0" borderId="17" xfId="0" applyFill="1" applyBorder="1" applyAlignment="1" applyProtection="1">
      <alignment horizontal="left" vertical="center"/>
    </xf>
    <xf numFmtId="0" fontId="0" fillId="0" borderId="28" xfId="0" applyFill="1" applyBorder="1" applyAlignment="1" applyProtection="1">
      <alignment horizontal="center" vertical="center" wrapText="1"/>
    </xf>
    <xf numFmtId="0" fontId="0" fillId="0" borderId="29" xfId="0" applyFill="1" applyBorder="1" applyAlignment="1" applyProtection="1">
      <alignment horizontal="center" vertical="center" wrapText="1"/>
    </xf>
    <xf numFmtId="0" fontId="0" fillId="0" borderId="51" xfId="0" applyFill="1" applyBorder="1" applyAlignment="1" applyProtection="1">
      <alignment horizontal="center" vertical="center" wrapText="1"/>
    </xf>
    <xf numFmtId="0" fontId="0" fillId="0" borderId="62" xfId="0" applyFill="1" applyBorder="1" applyAlignment="1" applyProtection="1">
      <alignment horizontal="center" vertical="center" wrapText="1"/>
    </xf>
    <xf numFmtId="0" fontId="0" fillId="0" borderId="30" xfId="0" applyFill="1" applyBorder="1" applyAlignment="1" applyProtection="1">
      <alignment horizontal="center" vertical="center" wrapText="1"/>
    </xf>
    <xf numFmtId="0" fontId="0" fillId="0" borderId="31" xfId="0" applyFill="1" applyBorder="1" applyAlignment="1" applyProtection="1">
      <alignment horizontal="center" vertical="center" wrapText="1"/>
    </xf>
    <xf numFmtId="0" fontId="0" fillId="0" borderId="51" xfId="0" applyBorder="1" applyAlignment="1" applyProtection="1">
      <alignment horizontal="left" vertical="center"/>
    </xf>
    <xf numFmtId="0" fontId="0" fillId="0" borderId="62" xfId="0" applyBorder="1" applyAlignment="1" applyProtection="1">
      <alignment horizontal="left" vertical="center"/>
    </xf>
    <xf numFmtId="177" fontId="16" fillId="9" borderId="83" xfId="0" applyNumberFormat="1" applyFont="1" applyFill="1" applyBorder="1" applyAlignment="1" applyProtection="1">
      <alignment horizontal="center" vertical="center"/>
      <protection locked="0"/>
    </xf>
    <xf numFmtId="177" fontId="16" fillId="9" borderId="84" xfId="0" applyNumberFormat="1" applyFont="1" applyFill="1" applyBorder="1" applyAlignment="1" applyProtection="1">
      <alignment horizontal="center" vertical="center"/>
      <protection locked="0"/>
    </xf>
    <xf numFmtId="177" fontId="16" fillId="9" borderId="72" xfId="0" applyNumberFormat="1" applyFont="1" applyFill="1" applyBorder="1" applyAlignment="1" applyProtection="1">
      <alignment horizontal="center" vertical="center"/>
      <protection locked="0"/>
    </xf>
    <xf numFmtId="177" fontId="16" fillId="9" borderId="77" xfId="0" applyNumberFormat="1" applyFont="1" applyFill="1" applyBorder="1" applyAlignment="1" applyProtection="1">
      <alignment horizontal="center" vertical="center"/>
      <protection locked="0"/>
    </xf>
    <xf numFmtId="177" fontId="16" fillId="9" borderId="74" xfId="0" applyNumberFormat="1" applyFont="1" applyFill="1" applyBorder="1" applyAlignment="1" applyProtection="1">
      <alignment horizontal="center" vertical="center"/>
      <protection locked="0"/>
    </xf>
    <xf numFmtId="177" fontId="16" fillId="9" borderId="76" xfId="0" applyNumberFormat="1" applyFont="1" applyFill="1" applyBorder="1" applyAlignment="1" applyProtection="1">
      <alignment horizontal="center" vertical="center"/>
      <protection locked="0"/>
    </xf>
    <xf numFmtId="177" fontId="16" fillId="9" borderId="68" xfId="0" applyNumberFormat="1" applyFont="1" applyFill="1" applyBorder="1" applyAlignment="1" applyProtection="1">
      <alignment horizontal="center" vertical="center"/>
      <protection locked="0"/>
    </xf>
    <xf numFmtId="177" fontId="16" fillId="9" borderId="67" xfId="0" applyNumberFormat="1" applyFont="1" applyFill="1" applyBorder="1" applyAlignment="1" applyProtection="1">
      <alignment horizontal="center" vertical="center"/>
      <protection locked="0"/>
    </xf>
    <xf numFmtId="0" fontId="0" fillId="0" borderId="28" xfId="0" applyBorder="1" applyAlignment="1" applyProtection="1">
      <alignment horizontal="left" vertical="center"/>
    </xf>
    <xf numFmtId="0" fontId="0" fillId="0" borderId="29" xfId="0" applyBorder="1" applyAlignment="1" applyProtection="1">
      <alignment horizontal="left" vertical="center"/>
    </xf>
    <xf numFmtId="180" fontId="16" fillId="9" borderId="44" xfId="0" applyNumberFormat="1" applyFont="1" applyFill="1" applyBorder="1" applyAlignment="1" applyProtection="1">
      <alignment horizontal="center" vertical="center"/>
      <protection locked="0"/>
    </xf>
    <xf numFmtId="180" fontId="16" fillId="9" borderId="3" xfId="0" applyNumberFormat="1" applyFont="1" applyFill="1" applyBorder="1" applyAlignment="1" applyProtection="1">
      <alignment horizontal="center" vertical="center"/>
      <protection locked="0"/>
    </xf>
    <xf numFmtId="177" fontId="16" fillId="9" borderId="65" xfId="0" applyNumberFormat="1" applyFont="1" applyFill="1" applyBorder="1" applyAlignment="1" applyProtection="1">
      <alignment horizontal="center" vertical="center"/>
      <protection locked="0"/>
    </xf>
    <xf numFmtId="0" fontId="0" fillId="0" borderId="8" xfId="0" applyFill="1" applyBorder="1" applyAlignment="1" applyProtection="1">
      <alignment horizontal="center" vertical="center"/>
    </xf>
    <xf numFmtId="0" fontId="0" fillId="0" borderId="17" xfId="0" applyFill="1" applyBorder="1" applyAlignment="1" applyProtection="1">
      <alignment horizontal="center" vertical="center"/>
    </xf>
    <xf numFmtId="180" fontId="16" fillId="7" borderId="86" xfId="0" applyNumberFormat="1" applyFont="1" applyFill="1" applyBorder="1" applyAlignment="1" applyProtection="1">
      <alignment horizontal="center" vertical="center"/>
    </xf>
    <xf numFmtId="0" fontId="16" fillId="7" borderId="85" xfId="0" applyFont="1" applyFill="1" applyBorder="1" applyAlignment="1" applyProtection="1">
      <alignment horizontal="center" vertical="center"/>
    </xf>
    <xf numFmtId="180" fontId="16" fillId="7" borderId="26" xfId="0" applyNumberFormat="1" applyFont="1" applyFill="1" applyBorder="1" applyAlignment="1" applyProtection="1">
      <alignment horizontal="center" vertical="center"/>
    </xf>
    <xf numFmtId="0" fontId="16" fillId="7" borderId="59" xfId="0" applyFont="1" applyFill="1" applyBorder="1" applyAlignment="1" applyProtection="1">
      <alignment horizontal="center" vertical="center"/>
    </xf>
    <xf numFmtId="180" fontId="16" fillId="6" borderId="79" xfId="0" applyNumberFormat="1" applyFont="1" applyFill="1" applyBorder="1" applyAlignment="1" applyProtection="1">
      <alignment horizontal="center" vertical="center"/>
      <protection locked="0"/>
    </xf>
    <xf numFmtId="180" fontId="16" fillId="6" borderId="75" xfId="0" applyNumberFormat="1" applyFont="1" applyFill="1" applyBorder="1" applyAlignment="1" applyProtection="1">
      <alignment horizontal="center" vertical="center"/>
      <protection locked="0"/>
    </xf>
    <xf numFmtId="180" fontId="16" fillId="6" borderId="80" xfId="0" applyNumberFormat="1" applyFont="1" applyFill="1" applyBorder="1" applyAlignment="1" applyProtection="1">
      <alignment horizontal="center" vertical="center"/>
      <protection locked="0"/>
    </xf>
    <xf numFmtId="180" fontId="16" fillId="6" borderId="65" xfId="0" applyNumberFormat="1" applyFont="1" applyFill="1" applyBorder="1" applyAlignment="1" applyProtection="1">
      <alignment horizontal="center" vertical="center"/>
      <protection locked="0"/>
    </xf>
    <xf numFmtId="180" fontId="16" fillId="6" borderId="72" xfId="0" applyNumberFormat="1" applyFont="1" applyFill="1" applyBorder="1" applyAlignment="1" applyProtection="1">
      <alignment horizontal="center" vertical="center"/>
      <protection locked="0"/>
    </xf>
    <xf numFmtId="180" fontId="16" fillId="6" borderId="77" xfId="0" applyNumberFormat="1" applyFont="1" applyFill="1" applyBorder="1" applyAlignment="1" applyProtection="1">
      <alignment horizontal="center" vertical="center"/>
      <protection locked="0"/>
    </xf>
    <xf numFmtId="177" fontId="0" fillId="0" borderId="44" xfId="0" applyNumberFormat="1" applyFill="1" applyBorder="1" applyAlignment="1" applyProtection="1">
      <alignment horizontal="left" vertical="center" wrapText="1"/>
    </xf>
    <xf numFmtId="177" fontId="0" fillId="0" borderId="0" xfId="0" applyNumberFormat="1" applyFill="1" applyBorder="1" applyAlignment="1" applyProtection="1">
      <alignment horizontal="left" vertical="center" wrapText="1"/>
    </xf>
    <xf numFmtId="0" fontId="0" fillId="0" borderId="6" xfId="0" applyBorder="1" applyAlignment="1" applyProtection="1">
      <alignment horizontal="center" vertical="center"/>
    </xf>
    <xf numFmtId="0" fontId="21" fillId="0" borderId="42" xfId="0" applyFont="1" applyBorder="1" applyAlignment="1" applyProtection="1">
      <alignment horizontal="center" vertical="center"/>
    </xf>
    <xf numFmtId="181" fontId="21" fillId="0" borderId="0" xfId="0" applyNumberFormat="1" applyFont="1" applyBorder="1" applyAlignment="1" applyProtection="1">
      <alignment horizontal="center" vertical="center"/>
    </xf>
    <xf numFmtId="181" fontId="21" fillId="0" borderId="42" xfId="0" applyNumberFormat="1" applyFont="1" applyBorder="1" applyAlignment="1" applyProtection="1">
      <alignment horizontal="center" vertical="center"/>
    </xf>
    <xf numFmtId="180" fontId="16" fillId="7" borderId="81" xfId="0" applyNumberFormat="1" applyFont="1" applyFill="1" applyBorder="1" applyAlignment="1" applyProtection="1">
      <alignment horizontal="center" vertical="center"/>
    </xf>
    <xf numFmtId="0" fontId="16" fillId="7" borderId="82" xfId="0" applyFont="1" applyFill="1" applyBorder="1" applyAlignment="1" applyProtection="1">
      <alignment horizontal="center" vertical="center"/>
    </xf>
    <xf numFmtId="181" fontId="21" fillId="0" borderId="71" xfId="0" applyNumberFormat="1" applyFont="1" applyBorder="1" applyAlignment="1" applyProtection="1">
      <alignment horizontal="center" vertical="center"/>
    </xf>
    <xf numFmtId="0" fontId="17" fillId="0" borderId="0" xfId="0" applyFont="1" applyBorder="1" applyAlignment="1" applyProtection="1">
      <alignment horizontal="center" vertical="center"/>
    </xf>
    <xf numFmtId="0" fontId="17" fillId="0" borderId="71" xfId="0" applyFont="1" applyBorder="1" applyAlignment="1" applyProtection="1">
      <alignment horizontal="center" vertical="center"/>
    </xf>
    <xf numFmtId="0" fontId="6" fillId="0" borderId="0" xfId="0" applyFont="1" applyBorder="1" applyAlignment="1" applyProtection="1">
      <alignment horizontal="center" vertical="center"/>
    </xf>
    <xf numFmtId="0" fontId="6" fillId="0" borderId="71" xfId="0" applyFont="1" applyBorder="1" applyAlignment="1" applyProtection="1">
      <alignment horizontal="center" vertical="center"/>
    </xf>
    <xf numFmtId="0" fontId="0" fillId="0" borderId="29" xfId="0" applyBorder="1" applyAlignment="1">
      <alignment horizontal="center" vertical="center" wrapText="1"/>
    </xf>
    <xf numFmtId="0" fontId="0" fillId="0" borderId="51" xfId="0" applyBorder="1" applyAlignment="1">
      <alignment horizontal="center" vertical="center" wrapText="1"/>
    </xf>
    <xf numFmtId="0" fontId="0" fillId="0" borderId="62" xfId="0"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180" fontId="16" fillId="0" borderId="75" xfId="0" applyNumberFormat="1" applyFont="1" applyBorder="1" applyAlignment="1">
      <alignment horizontal="center" vertical="center"/>
    </xf>
    <xf numFmtId="180" fontId="16" fillId="0" borderId="80" xfId="0" applyNumberFormat="1" applyFont="1" applyBorder="1" applyAlignment="1">
      <alignment horizontal="center" vertical="center"/>
    </xf>
    <xf numFmtId="180" fontId="16" fillId="0" borderId="72" xfId="0" applyNumberFormat="1" applyFont="1" applyBorder="1" applyAlignment="1">
      <alignment horizontal="center" vertical="center"/>
    </xf>
    <xf numFmtId="180" fontId="16" fillId="0" borderId="77" xfId="0" applyNumberFormat="1" applyFont="1" applyBorder="1" applyAlignment="1">
      <alignment horizontal="center" vertical="center"/>
    </xf>
    <xf numFmtId="0" fontId="34" fillId="0" borderId="93" xfId="0" applyFont="1" applyBorder="1" applyAlignment="1" applyProtection="1">
      <alignment horizontal="left" vertical="center"/>
    </xf>
    <xf numFmtId="0" fontId="34" fillId="0" borderId="0" xfId="0" applyFont="1" applyBorder="1" applyAlignment="1" applyProtection="1">
      <alignment horizontal="left" vertical="center"/>
    </xf>
    <xf numFmtId="0" fontId="34" fillId="0" borderId="62" xfId="0" applyFont="1" applyBorder="1" applyAlignment="1" applyProtection="1">
      <alignment horizontal="left" vertical="center"/>
    </xf>
    <xf numFmtId="0" fontId="10" fillId="0" borderId="32" xfId="0" applyFont="1" applyFill="1" applyBorder="1" applyAlignment="1" applyProtection="1">
      <alignment horizontal="center" vertical="center"/>
    </xf>
    <xf numFmtId="0" fontId="10" fillId="0" borderId="25" xfId="0" applyFont="1" applyFill="1" applyBorder="1" applyAlignment="1" applyProtection="1">
      <alignment horizontal="center" vertical="center"/>
    </xf>
    <xf numFmtId="0" fontId="10" fillId="0" borderId="11" xfId="0" applyFont="1" applyFill="1" applyBorder="1" applyAlignment="1" applyProtection="1">
      <alignment horizontal="center" vertical="center"/>
    </xf>
    <xf numFmtId="0" fontId="10" fillId="0" borderId="48" xfId="0" applyFont="1" applyFill="1" applyBorder="1" applyAlignment="1" applyProtection="1">
      <alignment horizontal="center" vertical="center"/>
    </xf>
    <xf numFmtId="0" fontId="10" fillId="0" borderId="41" xfId="0" applyFont="1" applyFill="1" applyBorder="1" applyAlignment="1" applyProtection="1">
      <alignment horizontal="center" vertical="center"/>
    </xf>
    <xf numFmtId="0" fontId="10" fillId="0" borderId="29" xfId="0" applyFont="1" applyFill="1" applyBorder="1" applyAlignment="1" applyProtection="1">
      <alignment horizontal="center" vertical="center"/>
    </xf>
    <xf numFmtId="0" fontId="21" fillId="0" borderId="93" xfId="0" applyFont="1" applyFill="1" applyBorder="1" applyAlignment="1" applyProtection="1">
      <alignment horizontal="left" vertical="center"/>
    </xf>
    <xf numFmtId="0" fontId="21" fillId="0" borderId="0" xfId="0" applyFont="1" applyFill="1" applyBorder="1" applyAlignment="1" applyProtection="1">
      <alignment horizontal="left" vertical="center"/>
    </xf>
    <xf numFmtId="0" fontId="21" fillId="0" borderId="62" xfId="0" applyFont="1" applyFill="1" applyBorder="1" applyAlignment="1" applyProtection="1">
      <alignment horizontal="left" vertical="center"/>
    </xf>
    <xf numFmtId="0" fontId="31" fillId="0" borderId="93" xfId="0" applyFont="1" applyFill="1" applyBorder="1" applyAlignment="1" applyProtection="1">
      <alignment horizontal="left" vertical="center"/>
    </xf>
    <xf numFmtId="0" fontId="31" fillId="0" borderId="0" xfId="0" applyFont="1" applyFill="1" applyBorder="1" applyAlignment="1" applyProtection="1">
      <alignment horizontal="left" vertical="center"/>
    </xf>
    <xf numFmtId="0" fontId="31" fillId="0" borderId="62" xfId="0" applyFont="1" applyFill="1" applyBorder="1" applyAlignment="1" applyProtection="1">
      <alignment horizontal="left" vertical="center"/>
    </xf>
    <xf numFmtId="0" fontId="10" fillId="4" borderId="39" xfId="0" applyFont="1" applyFill="1" applyBorder="1" applyAlignment="1" applyProtection="1">
      <alignment horizontal="center" vertical="center"/>
    </xf>
    <xf numFmtId="0" fontId="16" fillId="7" borderId="28" xfId="0" applyFont="1" applyFill="1" applyBorder="1" applyAlignment="1" applyProtection="1">
      <alignment horizontal="center" vertical="center" wrapText="1"/>
    </xf>
    <xf numFmtId="0" fontId="16" fillId="7" borderId="44" xfId="0" applyFont="1" applyFill="1" applyBorder="1" applyAlignment="1" applyProtection="1">
      <alignment horizontal="center" vertical="center"/>
    </xf>
    <xf numFmtId="0" fontId="16" fillId="7" borderId="30" xfId="0" applyFont="1" applyFill="1" applyBorder="1" applyAlignment="1" applyProtection="1">
      <alignment horizontal="center" vertical="center"/>
    </xf>
    <xf numFmtId="0" fontId="16" fillId="7" borderId="42" xfId="0" applyFont="1" applyFill="1" applyBorder="1" applyAlignment="1" applyProtection="1">
      <alignment horizontal="center" vertical="center"/>
    </xf>
    <xf numFmtId="177" fontId="6" fillId="7" borderId="28" xfId="0" applyNumberFormat="1" applyFont="1" applyFill="1" applyBorder="1" applyAlignment="1" applyProtection="1">
      <alignment horizontal="center" vertical="center"/>
      <protection locked="0"/>
    </xf>
    <xf numFmtId="0" fontId="6" fillId="7" borderId="29" xfId="0" applyFont="1" applyFill="1" applyBorder="1" applyAlignment="1" applyProtection="1">
      <alignment horizontal="center" vertical="center"/>
      <protection locked="0"/>
    </xf>
    <xf numFmtId="0" fontId="6" fillId="7" borderId="30" xfId="0" applyFont="1" applyFill="1" applyBorder="1" applyAlignment="1" applyProtection="1">
      <alignment horizontal="center" vertical="center"/>
      <protection locked="0"/>
    </xf>
    <xf numFmtId="0" fontId="6" fillId="7" borderId="31" xfId="0" applyFont="1" applyFill="1" applyBorder="1" applyAlignment="1" applyProtection="1">
      <alignment horizontal="center" vertical="center"/>
      <protection locked="0"/>
    </xf>
    <xf numFmtId="0" fontId="6" fillId="0" borderId="33" xfId="0" applyFont="1" applyFill="1" applyBorder="1" applyAlignment="1">
      <alignment horizontal="center" vertical="center"/>
    </xf>
    <xf numFmtId="0" fontId="6" fillId="0" borderId="35" xfId="0" applyFont="1" applyFill="1" applyBorder="1" applyAlignment="1">
      <alignment horizontal="center" vertical="center"/>
    </xf>
    <xf numFmtId="0" fontId="10" fillId="0" borderId="24" xfId="0" applyFont="1" applyFill="1" applyBorder="1" applyAlignment="1" applyProtection="1">
      <alignment horizontal="center" vertical="center"/>
    </xf>
    <xf numFmtId="0" fontId="10" fillId="0" borderId="48" xfId="0" applyFont="1" applyFill="1" applyBorder="1" applyAlignment="1" applyProtection="1">
      <alignment horizontal="center" vertical="center" wrapText="1"/>
    </xf>
    <xf numFmtId="0" fontId="10" fillId="0" borderId="41" xfId="0" applyFont="1" applyFill="1" applyBorder="1" applyAlignment="1" applyProtection="1">
      <alignment horizontal="center" vertical="center" wrapText="1"/>
    </xf>
    <xf numFmtId="0" fontId="12" fillId="0" borderId="48" xfId="0" applyFont="1" applyFill="1" applyBorder="1" applyAlignment="1" applyProtection="1">
      <alignment horizontal="center" vertical="center" wrapText="1"/>
    </xf>
    <xf numFmtId="0" fontId="12" fillId="0" borderId="41" xfId="0" applyFont="1" applyFill="1" applyBorder="1" applyAlignment="1" applyProtection="1">
      <alignment horizontal="center" vertical="center" wrapText="1"/>
    </xf>
    <xf numFmtId="0" fontId="29" fillId="0" borderId="33" xfId="0" applyFont="1" applyFill="1" applyBorder="1" applyAlignment="1" applyProtection="1">
      <alignment horizontal="center" vertical="center" wrapText="1" shrinkToFit="1"/>
    </xf>
    <xf numFmtId="0" fontId="10" fillId="0" borderId="35" xfId="0" applyFont="1" applyFill="1" applyBorder="1" applyAlignment="1" applyProtection="1">
      <alignment horizontal="center" vertical="center" wrapText="1" shrinkToFit="1"/>
    </xf>
    <xf numFmtId="0" fontId="32" fillId="0" borderId="103" xfId="0" applyFont="1" applyFill="1" applyBorder="1" applyAlignment="1" applyProtection="1">
      <alignment horizontal="left" vertical="center"/>
    </xf>
    <xf numFmtId="0" fontId="32" fillId="0" borderId="42" xfId="0" applyFont="1" applyFill="1" applyBorder="1" applyAlignment="1" applyProtection="1">
      <alignment horizontal="left" vertical="center"/>
    </xf>
    <xf numFmtId="0" fontId="32" fillId="0" borderId="31" xfId="0" applyFont="1" applyFill="1" applyBorder="1" applyAlignment="1" applyProtection="1">
      <alignment horizontal="left" vertical="center"/>
    </xf>
    <xf numFmtId="0" fontId="16" fillId="6" borderId="28" xfId="0" applyFont="1" applyFill="1" applyBorder="1" applyAlignment="1" applyProtection="1">
      <alignment horizontal="center" vertical="center" wrapText="1"/>
    </xf>
    <xf numFmtId="0" fontId="16" fillId="6" borderId="44" xfId="0" applyFont="1" applyFill="1" applyBorder="1" applyAlignment="1" applyProtection="1">
      <alignment horizontal="center" vertical="center" wrapText="1"/>
    </xf>
    <xf numFmtId="0" fontId="16" fillId="6" borderId="29" xfId="0" applyFont="1" applyFill="1" applyBorder="1" applyAlignment="1" applyProtection="1">
      <alignment horizontal="center" vertical="center" wrapText="1"/>
    </xf>
    <xf numFmtId="0" fontId="16" fillId="6" borderId="30" xfId="0" applyFont="1" applyFill="1" applyBorder="1" applyAlignment="1" applyProtection="1">
      <alignment horizontal="center" vertical="center" wrapText="1"/>
    </xf>
    <xf numFmtId="0" fontId="16" fillId="6" borderId="42" xfId="0" applyFont="1" applyFill="1" applyBorder="1" applyAlignment="1" applyProtection="1">
      <alignment horizontal="center" vertical="center" wrapText="1"/>
    </xf>
    <xf numFmtId="0" fontId="16" fillId="6" borderId="31" xfId="0" applyFont="1" applyFill="1" applyBorder="1" applyAlignment="1" applyProtection="1">
      <alignment horizontal="center" vertical="center" wrapText="1"/>
    </xf>
    <xf numFmtId="3" fontId="6" fillId="6" borderId="28" xfId="0" applyNumberFormat="1" applyFont="1" applyFill="1" applyBorder="1" applyAlignment="1" applyProtection="1">
      <alignment horizontal="center" vertical="center"/>
      <protection locked="0"/>
    </xf>
    <xf numFmtId="3" fontId="6" fillId="6" borderId="29" xfId="0" applyNumberFormat="1" applyFont="1" applyFill="1" applyBorder="1" applyAlignment="1" applyProtection="1">
      <alignment horizontal="center" vertical="center"/>
      <protection locked="0"/>
    </xf>
    <xf numFmtId="3" fontId="6" fillId="6" borderId="30" xfId="0" applyNumberFormat="1" applyFont="1" applyFill="1" applyBorder="1" applyAlignment="1" applyProtection="1">
      <alignment horizontal="center" vertical="center"/>
      <protection locked="0"/>
    </xf>
    <xf numFmtId="3" fontId="6" fillId="6" borderId="31" xfId="0" applyNumberFormat="1" applyFont="1" applyFill="1" applyBorder="1" applyAlignment="1" applyProtection="1">
      <alignment horizontal="center" vertical="center"/>
      <protection locked="0"/>
    </xf>
    <xf numFmtId="0" fontId="16" fillId="12" borderId="28" xfId="0" applyFont="1" applyFill="1" applyBorder="1" applyAlignment="1" applyProtection="1">
      <alignment horizontal="center" vertical="center"/>
      <protection locked="0"/>
    </xf>
    <xf numFmtId="0" fontId="16" fillId="12" borderId="29" xfId="0" applyFont="1" applyFill="1" applyBorder="1" applyAlignment="1" applyProtection="1">
      <alignment horizontal="center" vertical="center"/>
      <protection locked="0"/>
    </xf>
    <xf numFmtId="0" fontId="16" fillId="12" borderId="30" xfId="0" applyFont="1" applyFill="1" applyBorder="1" applyAlignment="1" applyProtection="1">
      <alignment horizontal="center" vertical="center"/>
      <protection locked="0"/>
    </xf>
    <xf numFmtId="0" fontId="16" fillId="12" borderId="31" xfId="0" applyFont="1" applyFill="1" applyBorder="1" applyAlignment="1" applyProtection="1">
      <alignment horizontal="center" vertical="center"/>
      <protection locked="0"/>
    </xf>
    <xf numFmtId="3" fontId="6" fillId="12" borderId="28" xfId="0" applyNumberFormat="1" applyFont="1" applyFill="1" applyBorder="1" applyAlignment="1" applyProtection="1">
      <alignment horizontal="center" vertical="center"/>
    </xf>
    <xf numFmtId="3" fontId="6" fillId="12" borderId="44" xfId="0" applyNumberFormat="1" applyFont="1" applyFill="1" applyBorder="1" applyAlignment="1" applyProtection="1">
      <alignment horizontal="center" vertical="center"/>
    </xf>
    <xf numFmtId="3" fontId="6" fillId="12" borderId="29" xfId="0" applyNumberFormat="1" applyFont="1" applyFill="1" applyBorder="1" applyAlignment="1" applyProtection="1">
      <alignment horizontal="center" vertical="center"/>
    </xf>
    <xf numFmtId="3" fontId="6" fillId="12" borderId="30" xfId="0" applyNumberFormat="1" applyFont="1" applyFill="1" applyBorder="1" applyAlignment="1" applyProtection="1">
      <alignment horizontal="center" vertical="center"/>
    </xf>
    <xf numFmtId="3" fontId="6" fillId="12" borderId="42" xfId="0" applyNumberFormat="1" applyFont="1" applyFill="1" applyBorder="1" applyAlignment="1" applyProtection="1">
      <alignment horizontal="center" vertical="center"/>
    </xf>
    <xf numFmtId="3" fontId="6" fillId="12" borderId="31" xfId="0" applyNumberFormat="1" applyFont="1" applyFill="1" applyBorder="1" applyAlignment="1" applyProtection="1">
      <alignment horizontal="center" vertical="center"/>
    </xf>
    <xf numFmtId="0" fontId="8" fillId="0" borderId="24" xfId="0" applyFont="1" applyBorder="1" applyAlignment="1" applyProtection="1">
      <alignment horizontal="center" vertical="center" shrinkToFit="1"/>
    </xf>
    <xf numFmtId="0" fontId="8" fillId="0" borderId="26" xfId="0" applyFont="1" applyBorder="1" applyAlignment="1" applyProtection="1">
      <alignment horizontal="center" vertical="center" shrinkToFit="1"/>
    </xf>
    <xf numFmtId="0" fontId="10" fillId="3" borderId="24" xfId="0" applyFont="1" applyFill="1" applyBorder="1" applyAlignment="1" applyProtection="1">
      <alignment horizontal="center" vertical="center" shrinkToFit="1"/>
    </xf>
    <xf numFmtId="0" fontId="10" fillId="3" borderId="26" xfId="0" applyFont="1" applyFill="1" applyBorder="1" applyAlignment="1" applyProtection="1">
      <alignment horizontal="center" vertical="center" shrinkToFit="1"/>
    </xf>
    <xf numFmtId="0" fontId="2" fillId="0" borderId="33" xfId="0" applyFont="1" applyBorder="1" applyAlignment="1" applyProtection="1">
      <alignment horizontal="center" vertical="center" shrinkToFit="1"/>
    </xf>
    <xf numFmtId="0" fontId="2" fillId="0" borderId="35" xfId="0" applyFont="1" applyBorder="1" applyAlignment="1" applyProtection="1">
      <alignment horizontal="center" vertical="center" shrinkToFit="1"/>
    </xf>
    <xf numFmtId="0" fontId="34" fillId="0" borderId="95" xfId="0" applyFont="1" applyBorder="1" applyAlignment="1" applyProtection="1">
      <alignment horizontal="left" vertical="center"/>
    </xf>
    <xf numFmtId="0" fontId="34" fillId="0" borderId="14" xfId="0" applyFont="1" applyBorder="1" applyAlignment="1" applyProtection="1">
      <alignment horizontal="left" vertical="center"/>
    </xf>
    <xf numFmtId="0" fontId="34" fillId="0" borderId="78" xfId="0" applyFont="1" applyBorder="1" applyAlignment="1" applyProtection="1">
      <alignment horizontal="left" vertical="center"/>
    </xf>
    <xf numFmtId="0" fontId="32" fillId="0" borderId="61" xfId="0" applyFont="1" applyFill="1" applyBorder="1" applyAlignment="1" applyProtection="1">
      <alignment horizontal="center" vertical="center" shrinkToFit="1"/>
    </xf>
    <xf numFmtId="0" fontId="32" fillId="0" borderId="89" xfId="0" applyFont="1" applyFill="1" applyBorder="1" applyAlignment="1" applyProtection="1">
      <alignment horizontal="center" vertical="center" shrinkToFit="1"/>
    </xf>
    <xf numFmtId="0" fontId="32" fillId="0" borderId="51" xfId="0" applyFont="1" applyFill="1" applyBorder="1" applyAlignment="1" applyProtection="1">
      <alignment horizontal="center" vertical="center" shrinkToFit="1"/>
    </xf>
    <xf numFmtId="0" fontId="32" fillId="0" borderId="92" xfId="0" applyFont="1" applyFill="1" applyBorder="1" applyAlignment="1" applyProtection="1">
      <alignment horizontal="center" vertical="center" shrinkToFit="1"/>
    </xf>
    <xf numFmtId="0" fontId="32" fillId="0" borderId="30" xfId="0" applyFont="1" applyFill="1" applyBorder="1" applyAlignment="1" applyProtection="1">
      <alignment horizontal="center" vertical="center" shrinkToFit="1"/>
    </xf>
    <xf numFmtId="0" fontId="32" fillId="0" borderId="102" xfId="0" applyFont="1" applyFill="1" applyBorder="1" applyAlignment="1" applyProtection="1">
      <alignment horizontal="center" vertical="center" shrinkToFit="1"/>
    </xf>
    <xf numFmtId="0" fontId="33" fillId="0" borderId="95" xfId="0" applyFont="1" applyFill="1" applyBorder="1" applyAlignment="1" applyProtection="1">
      <alignment horizontal="left" vertical="center"/>
    </xf>
    <xf numFmtId="0" fontId="33" fillId="0" borderId="14" xfId="0" applyFont="1" applyFill="1" applyBorder="1" applyAlignment="1" applyProtection="1">
      <alignment horizontal="left" vertical="center"/>
    </xf>
    <xf numFmtId="0" fontId="33" fillId="0" borderId="78" xfId="0" applyFont="1" applyFill="1" applyBorder="1" applyAlignment="1" applyProtection="1">
      <alignment horizontal="left" vertical="center"/>
    </xf>
    <xf numFmtId="0" fontId="34" fillId="0" borderId="96" xfId="0" applyFont="1" applyBorder="1" applyAlignment="1" applyProtection="1">
      <alignment horizontal="center" vertical="center"/>
    </xf>
    <xf numFmtId="0" fontId="34" fillId="0" borderId="3" xfId="0" applyFont="1" applyBorder="1" applyAlignment="1" applyProtection="1">
      <alignment horizontal="center" vertical="center"/>
    </xf>
    <xf numFmtId="0" fontId="34" fillId="0" borderId="66" xfId="0" applyFont="1" applyBorder="1" applyAlignment="1" applyProtection="1">
      <alignment horizontal="center" vertical="center"/>
    </xf>
    <xf numFmtId="0" fontId="9" fillId="0" borderId="50" xfId="0" applyFont="1" applyFill="1" applyBorder="1" applyAlignment="1" applyProtection="1">
      <alignment horizontal="center" vertical="center" shrinkToFit="1"/>
    </xf>
    <xf numFmtId="0" fontId="9" fillId="0" borderId="59" xfId="0" applyFont="1" applyFill="1" applyBorder="1" applyAlignment="1" applyProtection="1">
      <alignment horizontal="center" vertical="center" shrinkToFit="1"/>
    </xf>
    <xf numFmtId="0" fontId="34" fillId="0" borderId="93" xfId="0" applyFont="1" applyFill="1" applyBorder="1" applyAlignment="1" applyProtection="1">
      <alignment horizontal="left" vertical="center"/>
    </xf>
    <xf numFmtId="0" fontId="34" fillId="0" borderId="0" xfId="0" applyFont="1" applyFill="1" applyBorder="1" applyAlignment="1" applyProtection="1">
      <alignment horizontal="left" vertical="center"/>
    </xf>
    <xf numFmtId="0" fontId="34" fillId="0" borderId="62" xfId="0" applyFont="1" applyFill="1" applyBorder="1" applyAlignment="1" applyProtection="1">
      <alignment horizontal="left" vertical="center"/>
    </xf>
    <xf numFmtId="0" fontId="33" fillId="0" borderId="97" xfId="0" applyFont="1" applyFill="1" applyBorder="1" applyAlignment="1" applyProtection="1">
      <alignment horizontal="center" vertical="center"/>
    </xf>
    <xf numFmtId="0" fontId="33" fillId="0" borderId="98" xfId="0" applyFont="1" applyFill="1" applyBorder="1" applyAlignment="1" applyProtection="1">
      <alignment horizontal="center" vertical="center"/>
    </xf>
    <xf numFmtId="0" fontId="34" fillId="0" borderId="99" xfId="0" applyFont="1" applyBorder="1" applyAlignment="1" applyProtection="1">
      <alignment horizontal="left" vertical="center"/>
    </xf>
    <xf numFmtId="0" fontId="34" fillId="0" borderId="100" xfId="0" applyFont="1" applyBorder="1" applyAlignment="1" applyProtection="1">
      <alignment horizontal="left" vertical="center"/>
    </xf>
    <xf numFmtId="0" fontId="34" fillId="0" borderId="101" xfId="0" applyFont="1" applyBorder="1" applyAlignment="1" applyProtection="1">
      <alignment horizontal="left" vertical="center"/>
    </xf>
    <xf numFmtId="0" fontId="21" fillId="0" borderId="51" xfId="0" applyFont="1" applyFill="1" applyBorder="1" applyAlignment="1" applyProtection="1">
      <alignment horizontal="center" vertical="center"/>
    </xf>
    <xf numFmtId="0" fontId="21" fillId="0" borderId="92" xfId="0" applyFont="1" applyFill="1" applyBorder="1" applyAlignment="1" applyProtection="1">
      <alignment horizontal="center" vertical="center"/>
    </xf>
    <xf numFmtId="0" fontId="31" fillId="0" borderId="93" xfId="0" applyFont="1" applyBorder="1" applyAlignment="1" applyProtection="1">
      <alignment horizontal="left" vertical="center"/>
    </xf>
    <xf numFmtId="0" fontId="31" fillId="0" borderId="0" xfId="0" applyFont="1" applyBorder="1" applyAlignment="1" applyProtection="1">
      <alignment horizontal="left" vertical="center"/>
    </xf>
    <xf numFmtId="0" fontId="31" fillId="0" borderId="62" xfId="0" applyFont="1" applyBorder="1" applyAlignment="1" applyProtection="1">
      <alignment horizontal="left" vertical="center"/>
    </xf>
    <xf numFmtId="0" fontId="21" fillId="0" borderId="61" xfId="0" applyFont="1" applyFill="1" applyBorder="1" applyAlignment="1" applyProtection="1">
      <alignment horizontal="center" vertical="center"/>
    </xf>
    <xf numFmtId="0" fontId="21" fillId="0" borderId="89" xfId="0" applyFont="1" applyFill="1" applyBorder="1" applyAlignment="1" applyProtection="1">
      <alignment horizontal="center" vertical="center"/>
    </xf>
    <xf numFmtId="0" fontId="31" fillId="0" borderId="95" xfId="0" applyFont="1" applyBorder="1" applyAlignment="1" applyProtection="1">
      <alignment horizontal="left" vertical="center"/>
    </xf>
    <xf numFmtId="0" fontId="31" fillId="0" borderId="14" xfId="0" applyFont="1" applyBorder="1" applyAlignment="1" applyProtection="1">
      <alignment horizontal="left" vertical="center"/>
    </xf>
    <xf numFmtId="0" fontId="31" fillId="0" borderId="78" xfId="0" applyFont="1" applyBorder="1" applyAlignment="1" applyProtection="1">
      <alignment horizontal="left" vertical="center"/>
    </xf>
    <xf numFmtId="0" fontId="34" fillId="0" borderId="93" xfId="0" applyFont="1" applyBorder="1" applyAlignment="1" applyProtection="1">
      <alignment horizontal="left" vertical="center" shrinkToFit="1"/>
    </xf>
    <xf numFmtId="0" fontId="34" fillId="0" borderId="0" xfId="0" applyFont="1" applyBorder="1" applyAlignment="1" applyProtection="1">
      <alignment horizontal="left" vertical="center" shrinkToFit="1"/>
    </xf>
    <xf numFmtId="0" fontId="34" fillId="0" borderId="62" xfId="0" applyFont="1" applyBorder="1" applyAlignment="1" applyProtection="1">
      <alignment horizontal="left" vertical="center" shrinkToFit="1"/>
    </xf>
    <xf numFmtId="0" fontId="34" fillId="0" borderId="96" xfId="0" applyFont="1" applyBorder="1" applyAlignment="1" applyProtection="1">
      <alignment horizontal="left" vertical="center"/>
    </xf>
    <xf numFmtId="0" fontId="34" fillId="0" borderId="3" xfId="0" applyFont="1" applyBorder="1" applyAlignment="1" applyProtection="1">
      <alignment horizontal="left" vertical="center"/>
    </xf>
    <xf numFmtId="0" fontId="34" fillId="0" borderId="66" xfId="0" applyFont="1" applyBorder="1" applyAlignment="1" applyProtection="1">
      <alignment horizontal="left" vertical="center"/>
    </xf>
    <xf numFmtId="0" fontId="21" fillId="0" borderId="61" xfId="0" applyFont="1" applyFill="1" applyBorder="1" applyAlignment="1" applyProtection="1">
      <alignment horizontal="center" vertical="center" shrinkToFit="1"/>
    </xf>
    <xf numFmtId="0" fontId="21" fillId="0" borderId="14" xfId="0" applyFont="1" applyFill="1" applyBorder="1" applyAlignment="1" applyProtection="1">
      <alignment horizontal="center" vertical="center" shrinkToFit="1"/>
    </xf>
    <xf numFmtId="0" fontId="21" fillId="0" borderId="60" xfId="0" applyFont="1" applyFill="1" applyBorder="1" applyAlignment="1" applyProtection="1">
      <alignment horizontal="center" vertical="center" shrinkToFit="1"/>
    </xf>
    <xf numFmtId="0" fontId="21" fillId="0" borderId="3" xfId="0" applyFont="1" applyFill="1" applyBorder="1" applyAlignment="1" applyProtection="1">
      <alignment horizontal="center" vertical="center" shrinkToFit="1"/>
    </xf>
    <xf numFmtId="0" fontId="31" fillId="0" borderId="96" xfId="0" applyFont="1" applyBorder="1" applyAlignment="1" applyProtection="1">
      <alignment horizontal="left" vertical="center"/>
    </xf>
    <xf numFmtId="0" fontId="31" fillId="0" borderId="3" xfId="0" applyFont="1" applyBorder="1" applyAlignment="1" applyProtection="1">
      <alignment horizontal="left" vertical="center"/>
    </xf>
    <xf numFmtId="0" fontId="31" fillId="0" borderId="66" xfId="0" applyFont="1" applyBorder="1" applyAlignment="1" applyProtection="1">
      <alignment horizontal="left" vertical="center"/>
    </xf>
    <xf numFmtId="0" fontId="21" fillId="0" borderId="61" xfId="0" applyFont="1" applyFill="1" applyBorder="1" applyAlignment="1" applyProtection="1">
      <alignment horizontal="center" vertical="center" wrapText="1"/>
    </xf>
    <xf numFmtId="0" fontId="21" fillId="0" borderId="89" xfId="0" applyFont="1" applyFill="1" applyBorder="1" applyAlignment="1" applyProtection="1">
      <alignment horizontal="center" vertical="center" wrapText="1"/>
    </xf>
    <xf numFmtId="0" fontId="21" fillId="0" borderId="51" xfId="0" applyFont="1" applyFill="1" applyBorder="1" applyAlignment="1" applyProtection="1">
      <alignment horizontal="center" vertical="center" wrapText="1"/>
    </xf>
    <xf numFmtId="0" fontId="21" fillId="0" borderId="92" xfId="0" applyFont="1" applyFill="1" applyBorder="1" applyAlignment="1" applyProtection="1">
      <alignment horizontal="center" vertical="center" wrapText="1"/>
    </xf>
    <xf numFmtId="0" fontId="21" fillId="0" borderId="60" xfId="0" applyFont="1" applyFill="1" applyBorder="1" applyAlignment="1" applyProtection="1">
      <alignment horizontal="center" vertical="center" wrapText="1"/>
    </xf>
    <xf numFmtId="0" fontId="21" fillId="0" borderId="94" xfId="0" applyFont="1" applyFill="1" applyBorder="1" applyAlignment="1" applyProtection="1">
      <alignment horizontal="center" vertical="center" wrapText="1"/>
    </xf>
    <xf numFmtId="0" fontId="6" fillId="0" borderId="27" xfId="0" applyFont="1" applyFill="1" applyBorder="1" applyAlignment="1">
      <alignment horizontal="center" vertical="center"/>
    </xf>
    <xf numFmtId="0" fontId="6" fillId="0" borderId="39" xfId="0" applyFont="1" applyFill="1" applyBorder="1" applyAlignment="1">
      <alignment horizontal="center" vertical="center"/>
    </xf>
    <xf numFmtId="0" fontId="10" fillId="0" borderId="7" xfId="0" applyFont="1" applyFill="1" applyBorder="1" applyAlignment="1" applyProtection="1">
      <alignment horizontal="center" vertical="center" wrapText="1"/>
    </xf>
    <xf numFmtId="0" fontId="10" fillId="0" borderId="16" xfId="0" applyFont="1" applyFill="1" applyBorder="1" applyAlignment="1" applyProtection="1">
      <alignment horizontal="center" vertical="center"/>
    </xf>
    <xf numFmtId="0" fontId="12" fillId="0" borderId="7" xfId="0" applyFont="1" applyFill="1" applyBorder="1" applyAlignment="1" applyProtection="1">
      <alignment horizontal="center" vertical="center" wrapText="1"/>
    </xf>
    <xf numFmtId="0" fontId="12" fillId="0" borderId="16" xfId="0" applyFont="1" applyFill="1" applyBorder="1" applyAlignment="1" applyProtection="1">
      <alignment horizontal="center" vertical="center" wrapText="1"/>
    </xf>
    <xf numFmtId="0" fontId="10" fillId="0" borderId="7" xfId="0" applyFont="1" applyFill="1" applyBorder="1" applyAlignment="1" applyProtection="1">
      <alignment horizontal="center" vertical="center"/>
    </xf>
    <xf numFmtId="0" fontId="10" fillId="0" borderId="26" xfId="0" applyFont="1" applyFill="1" applyBorder="1" applyAlignment="1" applyProtection="1">
      <alignment horizontal="center" vertical="center"/>
    </xf>
    <xf numFmtId="0" fontId="16" fillId="0" borderId="33" xfId="0" applyFont="1" applyFill="1" applyBorder="1" applyAlignment="1">
      <alignment horizontal="center" vertical="center" wrapText="1"/>
    </xf>
    <xf numFmtId="0" fontId="16" fillId="0" borderId="35" xfId="0" applyFont="1" applyFill="1" applyBorder="1" applyAlignment="1">
      <alignment horizontal="center" vertical="center"/>
    </xf>
    <xf numFmtId="0" fontId="16" fillId="7" borderId="28" xfId="0" applyFont="1" applyFill="1" applyBorder="1" applyAlignment="1" applyProtection="1">
      <alignment horizontal="center" vertical="center" wrapText="1"/>
      <protection locked="0"/>
    </xf>
    <xf numFmtId="0" fontId="16" fillId="7" borderId="44" xfId="0" applyFont="1" applyFill="1" applyBorder="1" applyAlignment="1" applyProtection="1">
      <alignment horizontal="center" vertical="center"/>
      <protection locked="0"/>
    </xf>
    <xf numFmtId="0" fontId="16" fillId="7" borderId="29" xfId="0" applyFont="1" applyFill="1" applyBorder="1" applyAlignment="1" applyProtection="1">
      <alignment horizontal="center" vertical="center"/>
      <protection locked="0"/>
    </xf>
    <xf numFmtId="0" fontId="16" fillId="7" borderId="30" xfId="0" applyFont="1" applyFill="1" applyBorder="1" applyAlignment="1" applyProtection="1">
      <alignment horizontal="center" vertical="center"/>
      <protection locked="0"/>
    </xf>
    <xf numFmtId="0" fontId="16" fillId="7" borderId="42" xfId="0" applyFont="1" applyFill="1" applyBorder="1" applyAlignment="1" applyProtection="1">
      <alignment horizontal="center" vertical="center"/>
      <protection locked="0"/>
    </xf>
    <xf numFmtId="0" fontId="16" fillId="7" borderId="31" xfId="0" applyFont="1" applyFill="1" applyBorder="1" applyAlignment="1" applyProtection="1">
      <alignment horizontal="center" vertical="center"/>
      <protection locked="0"/>
    </xf>
    <xf numFmtId="177" fontId="6" fillId="7" borderId="28" xfId="0" applyNumberFormat="1" applyFont="1" applyFill="1" applyBorder="1" applyAlignment="1" applyProtection="1">
      <alignment horizontal="center" vertical="center"/>
    </xf>
    <xf numFmtId="0" fontId="6" fillId="7" borderId="44" xfId="0" applyFont="1" applyFill="1" applyBorder="1" applyAlignment="1" applyProtection="1">
      <alignment horizontal="center" vertical="center"/>
    </xf>
    <xf numFmtId="0" fontId="6" fillId="7" borderId="29" xfId="0" applyFont="1" applyFill="1" applyBorder="1" applyAlignment="1" applyProtection="1">
      <alignment horizontal="center" vertical="center"/>
    </xf>
    <xf numFmtId="0" fontId="6" fillId="7" borderId="30" xfId="0" applyFont="1" applyFill="1" applyBorder="1" applyAlignment="1" applyProtection="1">
      <alignment horizontal="center" vertical="center"/>
    </xf>
    <xf numFmtId="0" fontId="6" fillId="7" borderId="42" xfId="0" applyFont="1" applyFill="1" applyBorder="1" applyAlignment="1" applyProtection="1">
      <alignment horizontal="center" vertical="center"/>
    </xf>
    <xf numFmtId="0" fontId="6" fillId="7" borderId="31" xfId="0" applyFont="1" applyFill="1" applyBorder="1" applyAlignment="1" applyProtection="1">
      <alignment horizontal="center" vertical="center"/>
    </xf>
    <xf numFmtId="0" fontId="8" fillId="0" borderId="28" xfId="0" applyFont="1" applyBorder="1" applyAlignment="1" applyProtection="1">
      <alignment horizontal="center" vertical="center" shrinkToFit="1"/>
    </xf>
    <xf numFmtId="0" fontId="8" fillId="0" borderId="29" xfId="0" applyFont="1" applyBorder="1" applyAlignment="1" applyProtection="1">
      <alignment horizontal="center" vertical="center" shrinkToFit="1"/>
    </xf>
    <xf numFmtId="0" fontId="3" fillId="0" borderId="33" xfId="0" applyFont="1" applyBorder="1" applyAlignment="1" applyProtection="1">
      <alignment horizontal="center" vertical="center" shrinkToFit="1"/>
    </xf>
    <xf numFmtId="0" fontId="3" fillId="0" borderId="35" xfId="0" applyFont="1" applyBorder="1" applyAlignment="1" applyProtection="1">
      <alignment horizontal="center" vertical="center" shrinkToFit="1"/>
    </xf>
    <xf numFmtId="0" fontId="19" fillId="0" borderId="25" xfId="0" applyFont="1" applyBorder="1" applyAlignment="1" applyProtection="1">
      <alignment horizontal="center" vertical="center" wrapText="1"/>
    </xf>
    <xf numFmtId="0" fontId="19" fillId="0" borderId="26" xfId="0" applyFont="1" applyBorder="1" applyAlignment="1" applyProtection="1">
      <alignment horizontal="center" vertical="center" wrapText="1"/>
    </xf>
    <xf numFmtId="0" fontId="9" fillId="0" borderId="39" xfId="0" applyFont="1" applyBorder="1" applyAlignment="1" applyProtection="1">
      <alignment horizontal="center" vertical="center" shrinkToFit="1"/>
    </xf>
    <xf numFmtId="0" fontId="16" fillId="0" borderId="42" xfId="0" applyFont="1" applyBorder="1" applyAlignment="1" applyProtection="1">
      <alignment horizontal="center" vertical="center"/>
    </xf>
    <xf numFmtId="0" fontId="16" fillId="0" borderId="31" xfId="0" applyFont="1" applyBorder="1" applyAlignment="1" applyProtection="1">
      <alignment horizontal="center" vertical="center"/>
    </xf>
    <xf numFmtId="0" fontId="32" fillId="0" borderId="18" xfId="0" applyFont="1" applyFill="1" applyBorder="1" applyAlignment="1" applyProtection="1">
      <alignment horizontal="left" vertical="center" wrapText="1"/>
    </xf>
    <xf numFmtId="0" fontId="32" fillId="0" borderId="14" xfId="0" applyFont="1" applyFill="1" applyBorder="1" applyAlignment="1" applyProtection="1">
      <alignment horizontal="left" vertical="center" wrapText="1"/>
    </xf>
    <xf numFmtId="0" fontId="32" fillId="0" borderId="19" xfId="0" applyFont="1" applyFill="1" applyBorder="1" applyAlignment="1" applyProtection="1">
      <alignment horizontal="left" vertical="center" wrapText="1"/>
    </xf>
    <xf numFmtId="0" fontId="32" fillId="0" borderId="21"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22" xfId="0" applyFont="1" applyFill="1" applyBorder="1" applyAlignment="1" applyProtection="1">
      <alignment horizontal="left" vertical="center" wrapText="1"/>
    </xf>
    <xf numFmtId="0" fontId="32" fillId="0" borderId="20" xfId="0" applyFont="1" applyFill="1" applyBorder="1" applyAlignment="1" applyProtection="1">
      <alignment horizontal="left" vertical="center" wrapText="1"/>
    </xf>
    <xf numFmtId="0" fontId="32" fillId="0" borderId="3" xfId="0" applyFont="1" applyFill="1" applyBorder="1" applyAlignment="1" applyProtection="1">
      <alignment horizontal="left" vertical="center" wrapText="1"/>
    </xf>
    <xf numFmtId="0" fontId="32" fillId="0" borderId="4" xfId="0" applyFont="1" applyFill="1" applyBorder="1" applyAlignment="1" applyProtection="1">
      <alignment horizontal="left" vertical="center" wrapText="1"/>
    </xf>
    <xf numFmtId="0" fontId="30" fillId="0" borderId="93" xfId="0" applyFont="1" applyBorder="1" applyAlignment="1" applyProtection="1">
      <alignment horizontal="left" vertical="center"/>
    </xf>
    <xf numFmtId="0" fontId="30" fillId="0" borderId="0" xfId="0" applyFont="1" applyBorder="1" applyAlignment="1" applyProtection="1">
      <alignment horizontal="left" vertical="center"/>
    </xf>
    <xf numFmtId="0" fontId="30" fillId="0" borderId="62" xfId="0" applyFont="1" applyBorder="1" applyAlignment="1" applyProtection="1">
      <alignment horizontal="left" vertical="center"/>
    </xf>
    <xf numFmtId="0" fontId="33" fillId="0" borderId="61" xfId="0" applyFont="1" applyFill="1" applyBorder="1" applyAlignment="1" applyProtection="1">
      <alignment horizontal="center" vertical="center"/>
    </xf>
    <xf numFmtId="0" fontId="33" fillId="0" borderId="89" xfId="0" applyFont="1" applyFill="1" applyBorder="1" applyAlignment="1" applyProtection="1">
      <alignment horizontal="center" vertical="center"/>
    </xf>
    <xf numFmtId="0" fontId="33" fillId="0" borderId="51" xfId="0" applyFont="1" applyFill="1" applyBorder="1" applyAlignment="1" applyProtection="1">
      <alignment horizontal="center" vertical="center"/>
    </xf>
    <xf numFmtId="0" fontId="33" fillId="0" borderId="92" xfId="0" applyFont="1" applyFill="1" applyBorder="1" applyAlignment="1" applyProtection="1">
      <alignment horizontal="center" vertical="center"/>
    </xf>
    <xf numFmtId="0" fontId="33" fillId="0" borderId="60" xfId="0" applyFont="1" applyFill="1" applyBorder="1" applyAlignment="1" applyProtection="1">
      <alignment horizontal="center" vertical="center"/>
    </xf>
    <xf numFmtId="0" fontId="33" fillId="0" borderId="94" xfId="0" applyFont="1" applyFill="1" applyBorder="1" applyAlignment="1" applyProtection="1">
      <alignment horizontal="center" vertical="center"/>
    </xf>
    <xf numFmtId="0" fontId="21" fillId="0" borderId="6" xfId="0" applyFont="1" applyFill="1" applyBorder="1" applyAlignment="1" applyProtection="1">
      <alignment horizontal="center" vertical="center"/>
    </xf>
    <xf numFmtId="0" fontId="21" fillId="0" borderId="32" xfId="0" applyFont="1" applyFill="1" applyBorder="1" applyAlignment="1" applyProtection="1">
      <alignment horizontal="center" vertical="center"/>
    </xf>
    <xf numFmtId="0" fontId="31" fillId="0" borderId="87" xfId="0" applyFont="1" applyBorder="1" applyAlignment="1" applyProtection="1">
      <alignment horizontal="left" vertical="center"/>
    </xf>
    <xf numFmtId="0" fontId="31" fillId="0" borderId="7" xfId="0" applyFont="1" applyBorder="1" applyAlignment="1" applyProtection="1">
      <alignment horizontal="left" vertical="center"/>
    </xf>
    <xf numFmtId="0" fontId="31" fillId="0" borderId="8" xfId="0" applyFont="1" applyBorder="1" applyAlignment="1" applyProtection="1">
      <alignment horizontal="left" vertical="center"/>
    </xf>
    <xf numFmtId="0" fontId="21" fillId="0" borderId="9" xfId="0" applyFont="1" applyFill="1" applyBorder="1" applyAlignment="1" applyProtection="1">
      <alignment horizontal="center" vertical="center"/>
    </xf>
    <xf numFmtId="0" fontId="21" fillId="0" borderId="69" xfId="0" applyFont="1" applyFill="1" applyBorder="1" applyAlignment="1" applyProtection="1">
      <alignment horizontal="center" vertical="center"/>
    </xf>
    <xf numFmtId="0" fontId="31" fillId="0" borderId="88" xfId="0" applyFont="1" applyBorder="1" applyAlignment="1" applyProtection="1">
      <alignment horizontal="left" vertical="center"/>
    </xf>
    <xf numFmtId="0" fontId="31" fillId="0" borderId="1" xfId="0" applyFont="1" applyBorder="1" applyAlignment="1" applyProtection="1">
      <alignment horizontal="left" vertical="center"/>
    </xf>
    <xf numFmtId="0" fontId="31" fillId="0" borderId="10" xfId="0" applyFont="1" applyBorder="1" applyAlignment="1" applyProtection="1">
      <alignment horizontal="left" vertical="center"/>
    </xf>
    <xf numFmtId="0" fontId="21" fillId="0" borderId="60" xfId="0" applyFont="1" applyFill="1" applyBorder="1" applyAlignment="1" applyProtection="1">
      <alignment horizontal="center" vertical="center"/>
    </xf>
    <xf numFmtId="0" fontId="21" fillId="0" borderId="94" xfId="0" applyFont="1" applyFill="1" applyBorder="1" applyAlignment="1" applyProtection="1">
      <alignment horizontal="center" vertical="center"/>
    </xf>
    <xf numFmtId="0" fontId="31" fillId="0" borderId="90" xfId="0" applyFont="1" applyBorder="1" applyAlignment="1" applyProtection="1">
      <alignment horizontal="left" vertical="center"/>
    </xf>
    <xf numFmtId="0" fontId="31" fillId="0" borderId="91" xfId="0" applyFont="1" applyBorder="1" applyAlignment="1" applyProtection="1">
      <alignment horizontal="left" vertical="center"/>
    </xf>
    <xf numFmtId="0" fontId="31" fillId="0" borderId="36" xfId="0" applyFont="1" applyBorder="1" applyAlignment="1" applyProtection="1">
      <alignment horizontal="left" vertical="center"/>
    </xf>
    <xf numFmtId="0" fontId="32" fillId="0" borderId="96" xfId="0" applyFont="1" applyBorder="1" applyAlignment="1" applyProtection="1">
      <alignment horizontal="left" vertical="center"/>
    </xf>
    <xf numFmtId="0" fontId="32" fillId="0" borderId="3" xfId="0" applyFont="1" applyBorder="1" applyAlignment="1" applyProtection="1">
      <alignment horizontal="left" vertical="center"/>
    </xf>
    <xf numFmtId="0" fontId="32" fillId="0" borderId="66" xfId="0" applyFont="1" applyBorder="1" applyAlignment="1" applyProtection="1">
      <alignment horizontal="left" vertical="center"/>
    </xf>
    <xf numFmtId="0" fontId="5" fillId="0" borderId="24" xfId="0" applyFont="1" applyBorder="1" applyAlignment="1" applyProtection="1">
      <alignment horizontal="center" vertical="center" shrinkToFit="1"/>
    </xf>
    <xf numFmtId="0" fontId="13" fillId="0" borderId="26" xfId="0" applyFont="1" applyBorder="1" applyAlignment="1" applyProtection="1">
      <alignment horizontal="center" vertical="center" shrinkToFit="1"/>
    </xf>
    <xf numFmtId="0" fontId="16" fillId="0" borderId="42" xfId="0" applyFont="1" applyBorder="1" applyAlignment="1" applyProtection="1">
      <alignment horizontal="center" vertical="center"/>
      <protection locked="0"/>
    </xf>
    <xf numFmtId="0" fontId="16" fillId="0" borderId="31" xfId="0" applyFont="1" applyBorder="1" applyAlignment="1" applyProtection="1">
      <alignment horizontal="center" vertical="center"/>
      <protection locked="0"/>
    </xf>
    <xf numFmtId="0" fontId="10" fillId="3" borderId="24" xfId="0" applyFont="1" applyFill="1" applyBorder="1" applyAlignment="1" applyProtection="1">
      <alignment horizontal="center" vertical="center" shrinkToFit="1"/>
      <protection locked="0"/>
    </xf>
    <xf numFmtId="0" fontId="10" fillId="3" borderId="26" xfId="0" applyFont="1" applyFill="1" applyBorder="1" applyAlignment="1" applyProtection="1">
      <alignment horizontal="center" vertical="center" shrinkToFit="1"/>
      <protection locked="0"/>
    </xf>
    <xf numFmtId="0" fontId="10" fillId="4" borderId="39" xfId="0" applyFont="1" applyFill="1" applyBorder="1" applyAlignment="1" applyProtection="1">
      <alignment horizontal="center" vertical="center"/>
      <protection locked="0"/>
    </xf>
    <xf numFmtId="3" fontId="16" fillId="12" borderId="28" xfId="0" applyNumberFormat="1" applyFont="1" applyFill="1" applyBorder="1" applyAlignment="1" applyProtection="1">
      <alignment horizontal="center" vertical="center"/>
    </xf>
    <xf numFmtId="3" fontId="16" fillId="12" borderId="44" xfId="0" applyNumberFormat="1" applyFont="1" applyFill="1" applyBorder="1" applyAlignment="1" applyProtection="1">
      <alignment horizontal="center" vertical="center"/>
    </xf>
    <xf numFmtId="3" fontId="16" fillId="12" borderId="29" xfId="0" applyNumberFormat="1" applyFont="1" applyFill="1" applyBorder="1" applyAlignment="1" applyProtection="1">
      <alignment horizontal="center" vertical="center"/>
    </xf>
    <xf numFmtId="3" fontId="16" fillId="12" borderId="30" xfId="0" applyNumberFormat="1" applyFont="1" applyFill="1" applyBorder="1" applyAlignment="1" applyProtection="1">
      <alignment horizontal="center" vertical="center"/>
    </xf>
    <xf numFmtId="3" fontId="16" fillId="12" borderId="42" xfId="0" applyNumberFormat="1" applyFont="1" applyFill="1" applyBorder="1" applyAlignment="1" applyProtection="1">
      <alignment horizontal="center" vertical="center"/>
    </xf>
    <xf numFmtId="3" fontId="16" fillId="12" borderId="31" xfId="0" applyNumberFormat="1" applyFont="1" applyFill="1" applyBorder="1" applyAlignment="1" applyProtection="1">
      <alignment horizontal="center" vertical="center"/>
    </xf>
    <xf numFmtId="0" fontId="9" fillId="11" borderId="39" xfId="0" applyFont="1" applyFill="1" applyBorder="1" applyAlignment="1" applyProtection="1">
      <alignment horizontal="center" vertical="center" shrinkToFit="1"/>
    </xf>
    <xf numFmtId="0" fontId="8" fillId="11" borderId="28" xfId="0" applyFont="1" applyFill="1" applyBorder="1" applyAlignment="1" applyProtection="1">
      <alignment horizontal="center" vertical="center" shrinkToFit="1"/>
    </xf>
    <xf numFmtId="0" fontId="8" fillId="11" borderId="29" xfId="0" applyFont="1" applyFill="1" applyBorder="1" applyAlignment="1" applyProtection="1">
      <alignment horizontal="center" vertical="center" shrinkToFit="1"/>
    </xf>
    <xf numFmtId="0" fontId="2" fillId="11" borderId="33" xfId="0" applyFont="1" applyFill="1" applyBorder="1" applyAlignment="1" applyProtection="1">
      <alignment horizontal="center" vertical="center" shrinkToFit="1"/>
    </xf>
    <xf numFmtId="0" fontId="2" fillId="11" borderId="35" xfId="0" applyFont="1" applyFill="1" applyBorder="1" applyAlignment="1" applyProtection="1">
      <alignment horizontal="center" vertical="center" shrinkToFit="1"/>
    </xf>
    <xf numFmtId="0" fontId="6" fillId="11" borderId="27" xfId="0" applyFont="1" applyFill="1" applyBorder="1" applyAlignment="1">
      <alignment horizontal="center" vertical="center"/>
    </xf>
    <xf numFmtId="0" fontId="6" fillId="11" borderId="39" xfId="0" applyFont="1" applyFill="1" applyBorder="1" applyAlignment="1">
      <alignment horizontal="center" vertical="center"/>
    </xf>
    <xf numFmtId="0" fontId="10" fillId="11" borderId="24" xfId="0" applyFont="1" applyFill="1" applyBorder="1" applyAlignment="1" applyProtection="1">
      <alignment horizontal="center" vertical="center"/>
    </xf>
    <xf numFmtId="0" fontId="10" fillId="11" borderId="11" xfId="0" applyFont="1" applyFill="1" applyBorder="1" applyAlignment="1" applyProtection="1">
      <alignment horizontal="center" vertical="center"/>
    </xf>
    <xf numFmtId="0" fontId="10" fillId="11" borderId="7" xfId="0" applyFont="1" applyFill="1" applyBorder="1" applyAlignment="1" applyProtection="1">
      <alignment horizontal="center" vertical="center" wrapText="1"/>
    </xf>
    <xf numFmtId="0" fontId="10" fillId="11" borderId="16" xfId="0" applyFont="1" applyFill="1" applyBorder="1" applyAlignment="1" applyProtection="1">
      <alignment horizontal="center" vertical="center"/>
    </xf>
    <xf numFmtId="0" fontId="12" fillId="11" borderId="7" xfId="0" applyFont="1" applyFill="1" applyBorder="1" applyAlignment="1" applyProtection="1">
      <alignment horizontal="center" vertical="center" wrapText="1"/>
    </xf>
    <xf numFmtId="0" fontId="12" fillId="11" borderId="16" xfId="0" applyFont="1" applyFill="1" applyBorder="1" applyAlignment="1" applyProtection="1">
      <alignment horizontal="center" vertical="center" wrapText="1"/>
    </xf>
    <xf numFmtId="0" fontId="5" fillId="0" borderId="26" xfId="0" applyFont="1" applyBorder="1" applyAlignment="1" applyProtection="1">
      <alignment horizontal="center" vertical="center" shrinkToFit="1"/>
    </xf>
    <xf numFmtId="0" fontId="10" fillId="11" borderId="7" xfId="0" applyFont="1" applyFill="1" applyBorder="1" applyAlignment="1" applyProtection="1">
      <alignment horizontal="center" vertical="center"/>
    </xf>
    <xf numFmtId="0" fontId="10" fillId="11" borderId="48" xfId="0" applyFont="1" applyFill="1" applyBorder="1" applyAlignment="1" applyProtection="1">
      <alignment horizontal="center" vertical="center"/>
    </xf>
    <xf numFmtId="0" fontId="10" fillId="11" borderId="41" xfId="0" applyFont="1" applyFill="1" applyBorder="1" applyAlignment="1" applyProtection="1">
      <alignment horizontal="center" vertical="center"/>
    </xf>
    <xf numFmtId="0" fontId="19" fillId="11" borderId="25" xfId="0" applyFont="1" applyFill="1" applyBorder="1" applyAlignment="1" applyProtection="1">
      <alignment horizontal="center" vertical="center" wrapText="1"/>
    </xf>
    <xf numFmtId="0" fontId="19" fillId="11" borderId="26" xfId="0" applyFont="1" applyFill="1" applyBorder="1" applyAlignment="1" applyProtection="1">
      <alignment horizontal="center" vertical="center" wrapText="1"/>
    </xf>
    <xf numFmtId="0" fontId="16" fillId="11" borderId="42" xfId="0" applyFont="1" applyFill="1" applyBorder="1" applyAlignment="1" applyProtection="1">
      <alignment horizontal="center" vertical="center"/>
      <protection locked="0"/>
    </xf>
    <xf numFmtId="0" fontId="16" fillId="11" borderId="31" xfId="0" applyFont="1" applyFill="1" applyBorder="1" applyAlignment="1" applyProtection="1">
      <alignment horizontal="center" vertical="center"/>
      <protection locked="0"/>
    </xf>
    <xf numFmtId="0" fontId="3" fillId="11" borderId="33" xfId="0" applyFont="1" applyFill="1" applyBorder="1" applyAlignment="1" applyProtection="1">
      <alignment horizontal="center" vertical="center" shrinkToFit="1"/>
    </xf>
    <xf numFmtId="0" fontId="3" fillId="11" borderId="35" xfId="0" applyFont="1" applyFill="1" applyBorder="1" applyAlignment="1" applyProtection="1">
      <alignment horizontal="center" vertical="center" shrinkToFit="1"/>
    </xf>
    <xf numFmtId="177" fontId="16" fillId="7" borderId="28" xfId="0" applyNumberFormat="1" applyFont="1" applyFill="1" applyBorder="1" applyAlignment="1" applyProtection="1">
      <alignment horizontal="center" vertical="center"/>
    </xf>
    <xf numFmtId="0" fontId="16" fillId="7" borderId="29" xfId="0" applyFont="1" applyFill="1" applyBorder="1" applyAlignment="1" applyProtection="1">
      <alignment horizontal="center" vertical="center"/>
    </xf>
    <xf numFmtId="0" fontId="16" fillId="7" borderId="31" xfId="0" applyFont="1" applyFill="1" applyBorder="1" applyAlignment="1" applyProtection="1">
      <alignment horizontal="center" vertical="center"/>
    </xf>
    <xf numFmtId="0" fontId="10" fillId="11" borderId="32" xfId="0" applyFont="1" applyFill="1" applyBorder="1" applyAlignment="1" applyProtection="1">
      <alignment horizontal="center" vertical="center"/>
    </xf>
    <xf numFmtId="0" fontId="10" fillId="11" borderId="25" xfId="0" applyFont="1" applyFill="1" applyBorder="1" applyAlignment="1" applyProtection="1">
      <alignment horizontal="center" vertical="center"/>
    </xf>
    <xf numFmtId="0" fontId="10" fillId="11" borderId="26" xfId="0" applyFont="1" applyFill="1" applyBorder="1" applyAlignment="1" applyProtection="1">
      <alignment horizontal="center" vertical="center"/>
    </xf>
    <xf numFmtId="0" fontId="16" fillId="11" borderId="33" xfId="0" applyFont="1" applyFill="1" applyBorder="1" applyAlignment="1">
      <alignment horizontal="center" vertical="center" wrapText="1"/>
    </xf>
    <xf numFmtId="0" fontId="16" fillId="11" borderId="35" xfId="0" applyFont="1" applyFill="1" applyBorder="1" applyAlignment="1">
      <alignment horizontal="center" vertical="center"/>
    </xf>
    <xf numFmtId="0" fontId="19" fillId="0" borderId="32" xfId="0" applyFont="1" applyBorder="1" applyAlignment="1" applyProtection="1">
      <alignment horizontal="center" vertical="center" wrapText="1"/>
    </xf>
    <xf numFmtId="0" fontId="9" fillId="0" borderId="39" xfId="0" applyFont="1" applyFill="1" applyBorder="1" applyAlignment="1" applyProtection="1">
      <alignment horizontal="center" vertical="center" shrinkToFit="1"/>
    </xf>
    <xf numFmtId="0" fontId="16" fillId="0" borderId="70" xfId="0" applyFont="1" applyBorder="1" applyAlignment="1" applyProtection="1">
      <alignment horizontal="center" vertical="center"/>
      <protection locked="0"/>
    </xf>
    <xf numFmtId="0" fontId="16" fillId="0" borderId="59" xfId="0" applyFont="1" applyBorder="1" applyAlignment="1" applyProtection="1">
      <alignment horizontal="center" vertical="center"/>
      <protection locked="0"/>
    </xf>
    <xf numFmtId="0" fontId="8" fillId="0" borderId="28" xfId="0" applyFont="1" applyFill="1" applyBorder="1" applyAlignment="1" applyProtection="1">
      <alignment horizontal="center" vertical="center" shrinkToFit="1"/>
    </xf>
    <xf numFmtId="0" fontId="8" fillId="0" borderId="29" xfId="0" applyFont="1" applyFill="1" applyBorder="1" applyAlignment="1" applyProtection="1">
      <alignment horizontal="center" vertical="center" shrinkToFit="1"/>
    </xf>
    <xf numFmtId="0" fontId="15" fillId="0" borderId="33" xfId="0" applyFont="1" applyBorder="1" applyAlignment="1" applyProtection="1">
      <alignment horizontal="center" vertical="center" shrinkToFit="1"/>
    </xf>
    <xf numFmtId="0" fontId="10" fillId="0" borderId="35" xfId="0" applyFont="1" applyBorder="1" applyAlignment="1" applyProtection="1">
      <alignment horizontal="center" vertical="center" shrinkToFit="1"/>
    </xf>
    <xf numFmtId="0" fontId="19" fillId="11" borderId="32" xfId="0" applyFont="1" applyFill="1" applyBorder="1" applyAlignment="1" applyProtection="1">
      <alignment horizontal="center" vertical="center" wrapText="1"/>
    </xf>
    <xf numFmtId="0" fontId="9" fillId="11" borderId="50" xfId="0" applyFont="1" applyFill="1" applyBorder="1" applyAlignment="1" applyProtection="1">
      <alignment horizontal="center" vertical="center" shrinkToFit="1"/>
    </xf>
    <xf numFmtId="0" fontId="9" fillId="11" borderId="59" xfId="0" applyFont="1" applyFill="1" applyBorder="1" applyAlignment="1" applyProtection="1">
      <alignment horizontal="center" vertical="center" shrinkToFit="1"/>
    </xf>
    <xf numFmtId="0" fontId="10" fillId="4" borderId="50" xfId="0" applyFont="1" applyFill="1" applyBorder="1" applyAlignment="1" applyProtection="1">
      <alignment horizontal="center" vertical="center"/>
      <protection locked="0"/>
    </xf>
    <xf numFmtId="0" fontId="10" fillId="4" borderId="59" xfId="0" applyFont="1" applyFill="1" applyBorder="1" applyAlignment="1" applyProtection="1">
      <alignment horizontal="center" vertical="center"/>
      <protection locked="0"/>
    </xf>
    <xf numFmtId="0" fontId="16" fillId="11" borderId="70" xfId="0" applyFont="1" applyFill="1" applyBorder="1" applyAlignment="1" applyProtection="1">
      <alignment horizontal="center" vertical="center"/>
      <protection locked="0"/>
    </xf>
    <xf numFmtId="0" fontId="16" fillId="11" borderId="59" xfId="0" applyFont="1" applyFill="1" applyBorder="1" applyAlignment="1" applyProtection="1">
      <alignment horizontal="center" vertical="center"/>
      <protection locked="0"/>
    </xf>
    <xf numFmtId="0" fontId="16" fillId="0" borderId="35" xfId="0" applyFont="1" applyFill="1" applyBorder="1" applyAlignment="1">
      <alignment horizontal="center" vertical="center" wrapText="1"/>
    </xf>
    <xf numFmtId="177" fontId="16" fillId="7" borderId="28" xfId="0" applyNumberFormat="1" applyFont="1" applyFill="1" applyBorder="1" applyAlignment="1" applyProtection="1">
      <alignment horizontal="center" vertical="center"/>
      <protection locked="0"/>
    </xf>
    <xf numFmtId="0" fontId="37" fillId="0" borderId="0" xfId="0" applyFont="1" applyFill="1" applyAlignment="1" applyProtection="1">
      <alignment vertical="center"/>
    </xf>
    <xf numFmtId="0" fontId="0" fillId="0" borderId="0" xfId="0" applyAlignment="1">
      <alignment vertical="center"/>
    </xf>
  </cellXfs>
  <cellStyles count="3">
    <cellStyle name="パーセント 2" xfId="1"/>
    <cellStyle name="標準" xfId="0" builtinId="0"/>
    <cellStyle name="標準 2" xfId="2"/>
  </cellStyles>
  <dxfs count="0"/>
  <tableStyles count="0" defaultTableStyle="TableStyleMedium9" defaultPivotStyle="PivotStyleLight16"/>
  <colors>
    <mruColors>
      <color rgb="FFFF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90715</xdr:colOff>
      <xdr:row>35</xdr:row>
      <xdr:rowOff>113771</xdr:rowOff>
    </xdr:from>
    <xdr:to>
      <xdr:col>18</xdr:col>
      <xdr:colOff>535215</xdr:colOff>
      <xdr:row>40</xdr:row>
      <xdr:rowOff>105834</xdr:rowOff>
    </xdr:to>
    <xdr:sp macro="" textlink="">
      <xdr:nvSpPr>
        <xdr:cNvPr id="2" name="角丸四角形 1"/>
        <xdr:cNvSpPr/>
      </xdr:nvSpPr>
      <xdr:spPr>
        <a:xfrm>
          <a:off x="553358" y="7606771"/>
          <a:ext cx="10287000" cy="1125992"/>
        </a:xfrm>
        <a:prstGeom prst="roundRect">
          <a:avLst/>
        </a:prstGeom>
        <a:solidFill>
          <a:srgbClr val="FFCC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800" b="1"/>
            <a:t>〇強化カテゴリーの対象は，国民体育大会（７７回，特別冬季（特別国体，７８回冬季）の強化（候補）選手です。</a:t>
          </a:r>
          <a:endParaRPr kumimoji="1" lang="en-US" altLang="ja-JP" sz="1800" b="1"/>
        </a:p>
        <a:p>
          <a:pPr algn="l"/>
          <a:r>
            <a:rPr kumimoji="1" lang="ja-JP" altLang="en-US" sz="1800" b="1"/>
            <a:t>　強化事業は国体後に計画・実施することもできます。</a:t>
          </a:r>
          <a:endParaRPr kumimoji="1" lang="en-US" altLang="ja-JP" sz="1800" b="1"/>
        </a:p>
        <a:p>
          <a:pPr algn="l"/>
          <a:r>
            <a:rPr kumimoji="1" lang="ja-JP" altLang="en-US" sz="1800" b="1">
              <a:solidFill>
                <a:schemeClr val="dk1"/>
              </a:solidFill>
              <a:effectLst/>
              <a:latin typeface="+mn-lt"/>
              <a:ea typeface="+mn-ea"/>
              <a:cs typeface="+mn-cs"/>
            </a:rPr>
            <a:t>　強化の取り組みについて，</a:t>
          </a:r>
          <a:r>
            <a:rPr kumimoji="1" lang="ja-JP" altLang="en-US" sz="1800" b="1"/>
            <a:t>考え方を示してください。</a:t>
          </a:r>
          <a:endParaRPr kumimoji="1" lang="en-US" altLang="ja-JP" sz="1800" b="1"/>
        </a:p>
      </xdr:txBody>
    </xdr:sp>
    <xdr:clientData/>
  </xdr:twoCellAnchor>
  <xdr:twoCellAnchor>
    <xdr:from>
      <xdr:col>0</xdr:col>
      <xdr:colOff>42333</xdr:colOff>
      <xdr:row>16</xdr:row>
      <xdr:rowOff>185206</xdr:rowOff>
    </xdr:from>
    <xdr:to>
      <xdr:col>3</xdr:col>
      <xdr:colOff>915458</xdr:colOff>
      <xdr:row>18</xdr:row>
      <xdr:rowOff>224894</xdr:rowOff>
    </xdr:to>
    <xdr:sp macro="" textlink="">
      <xdr:nvSpPr>
        <xdr:cNvPr id="3" name="四角形吹き出し 2"/>
        <xdr:cNvSpPr/>
      </xdr:nvSpPr>
      <xdr:spPr>
        <a:xfrm>
          <a:off x="42333" y="4196289"/>
          <a:ext cx="2058458" cy="505355"/>
        </a:xfrm>
        <a:prstGeom prst="wedgeRectCallout">
          <a:avLst>
            <a:gd name="adj1" fmla="val -37900"/>
            <a:gd name="adj2" fmla="val -123545"/>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採択後，担当者が採番します</a:t>
          </a:r>
        </a:p>
      </xdr:txBody>
    </xdr:sp>
    <xdr:clientData/>
  </xdr:twoCellAnchor>
  <xdr:twoCellAnchor>
    <xdr:from>
      <xdr:col>10</xdr:col>
      <xdr:colOff>145521</xdr:colOff>
      <xdr:row>3</xdr:row>
      <xdr:rowOff>124354</xdr:rowOff>
    </xdr:from>
    <xdr:to>
      <xdr:col>15</xdr:col>
      <xdr:colOff>343957</xdr:colOff>
      <xdr:row>4</xdr:row>
      <xdr:rowOff>124353</xdr:rowOff>
    </xdr:to>
    <xdr:sp macro="" textlink="">
      <xdr:nvSpPr>
        <xdr:cNvPr id="4" name="四角形吹き出し 3"/>
        <xdr:cNvSpPr/>
      </xdr:nvSpPr>
      <xdr:spPr>
        <a:xfrm>
          <a:off x="6125104" y="949854"/>
          <a:ext cx="2844270" cy="275166"/>
        </a:xfrm>
        <a:prstGeom prst="wedgeRectCallout">
          <a:avLst>
            <a:gd name="adj1" fmla="val -54204"/>
            <a:gd name="adj2" fmla="val 119732"/>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各大会のエントリー人数を記入してください</a:t>
          </a:r>
        </a:p>
      </xdr:txBody>
    </xdr:sp>
    <xdr:clientData/>
  </xdr:twoCellAnchor>
  <xdr:twoCellAnchor>
    <xdr:from>
      <xdr:col>14</xdr:col>
      <xdr:colOff>1135441</xdr:colOff>
      <xdr:row>17</xdr:row>
      <xdr:rowOff>127001</xdr:rowOff>
    </xdr:from>
    <xdr:to>
      <xdr:col>20</xdr:col>
      <xdr:colOff>831549</xdr:colOff>
      <xdr:row>21</xdr:row>
      <xdr:rowOff>63500</xdr:rowOff>
    </xdr:to>
    <xdr:sp macro="" textlink="">
      <xdr:nvSpPr>
        <xdr:cNvPr id="5" name="四角形吹き出し 4"/>
        <xdr:cNvSpPr/>
      </xdr:nvSpPr>
      <xdr:spPr>
        <a:xfrm>
          <a:off x="8601227" y="3764644"/>
          <a:ext cx="3850822" cy="843642"/>
        </a:xfrm>
        <a:prstGeom prst="wedgeRectCallout">
          <a:avLst>
            <a:gd name="adj1" fmla="val 24489"/>
            <a:gd name="adj2" fmla="val -85099"/>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各事業の補助希望額を記入します。</a:t>
          </a:r>
          <a:endParaRPr kumimoji="1" lang="en-US" altLang="ja-JP" sz="1100">
            <a:solidFill>
              <a:sysClr val="windowText" lastClr="000000"/>
            </a:solidFill>
          </a:endParaRPr>
        </a:p>
        <a:p>
          <a:pPr algn="l"/>
          <a:r>
            <a:rPr kumimoji="1" lang="ja-JP" altLang="en-US" sz="1100">
              <a:solidFill>
                <a:sysClr val="windowText" lastClr="000000"/>
              </a:solidFill>
            </a:rPr>
            <a:t>上に記入した強化費配分額</a:t>
          </a:r>
          <a:r>
            <a:rPr kumimoji="1" lang="ja-JP" altLang="ja-JP" sz="1100">
              <a:solidFill>
                <a:sysClr val="windowText" lastClr="000000"/>
              </a:solidFill>
              <a:effectLst/>
              <a:latin typeface="+mn-lt"/>
              <a:ea typeface="+mn-ea"/>
              <a:cs typeface="+mn-cs"/>
            </a:rPr>
            <a:t>合計（</a:t>
          </a:r>
          <a:r>
            <a:rPr kumimoji="1" lang="ja-JP" altLang="en-US" sz="1100">
              <a:solidFill>
                <a:sysClr val="windowText" lastClr="000000"/>
              </a:solidFill>
              <a:effectLst/>
              <a:latin typeface="+mn-lt"/>
              <a:ea typeface="+mn-ea"/>
              <a:cs typeface="+mn-cs"/>
            </a:rPr>
            <a:t>基礎</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実績</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effectLst/>
              <a:latin typeface="+mn-lt"/>
              <a:ea typeface="+mn-ea"/>
              <a:cs typeface="+mn-cs"/>
            </a:rPr>
            <a:t>重点，特別</a:t>
          </a:r>
          <a:r>
            <a:rPr kumimoji="1" lang="ja-JP" altLang="ja-JP" sz="1100">
              <a:solidFill>
                <a:sysClr val="windowText" lastClr="000000"/>
              </a:solidFill>
              <a:effectLst/>
              <a:latin typeface="+mn-lt"/>
              <a:ea typeface="+mn-ea"/>
              <a:cs typeface="+mn-cs"/>
            </a:rPr>
            <a:t>）</a:t>
          </a:r>
          <a:r>
            <a:rPr kumimoji="1" lang="ja-JP" altLang="en-US" sz="1100">
              <a:solidFill>
                <a:sysClr val="windowText" lastClr="000000"/>
              </a:solidFill>
            </a:rPr>
            <a:t>を分割して充ててください。</a:t>
          </a:r>
        </a:p>
      </xdr:txBody>
    </xdr:sp>
    <xdr:clientData/>
  </xdr:twoCellAnchor>
  <xdr:twoCellAnchor>
    <xdr:from>
      <xdr:col>5</xdr:col>
      <xdr:colOff>722313</xdr:colOff>
      <xdr:row>16</xdr:row>
      <xdr:rowOff>174625</xdr:rowOff>
    </xdr:from>
    <xdr:to>
      <xdr:col>10</xdr:col>
      <xdr:colOff>333375</xdr:colOff>
      <xdr:row>21</xdr:row>
      <xdr:rowOff>166687</xdr:rowOff>
    </xdr:to>
    <xdr:sp macro="" textlink="">
      <xdr:nvSpPr>
        <xdr:cNvPr id="6" name="四角形吹き出し 5"/>
        <xdr:cNvSpPr/>
      </xdr:nvSpPr>
      <xdr:spPr>
        <a:xfrm>
          <a:off x="3452813" y="3597275"/>
          <a:ext cx="2868612" cy="1135062"/>
        </a:xfrm>
        <a:prstGeom prst="wedgeRectCallout">
          <a:avLst>
            <a:gd name="adj1" fmla="val -30548"/>
            <a:gd name="adj2" fmla="val -83575"/>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強化プログラムに併せて，</a:t>
          </a:r>
          <a:r>
            <a:rPr kumimoji="1" lang="ja-JP" altLang="en-US" sz="1100" b="1">
              <a:solidFill>
                <a:srgbClr val="FF0000"/>
              </a:solidFill>
            </a:rPr>
            <a:t>トップコーチを招聘</a:t>
          </a:r>
          <a:r>
            <a:rPr kumimoji="1" lang="ja-JP" altLang="en-US" sz="1100">
              <a:solidFill>
                <a:sysClr val="windowText" lastClr="000000"/>
              </a:solidFill>
            </a:rPr>
            <a:t>する場合に人数を選択してください。招聘がない場合は，空欄にしてください。</a:t>
          </a:r>
          <a:endParaRPr kumimoji="1" lang="en-US" altLang="ja-JP" sz="1100">
            <a:solidFill>
              <a:sysClr val="windowText" lastClr="000000"/>
            </a:solidFill>
          </a:endParaRPr>
        </a:p>
        <a:p>
          <a:pPr algn="l"/>
          <a:r>
            <a:rPr kumimoji="1" lang="ja-JP" altLang="en-US" sz="1100" b="1">
              <a:solidFill>
                <a:srgbClr val="FF0000"/>
              </a:solidFill>
            </a:rPr>
            <a:t>ドクター，トレーナーを配置</a:t>
          </a:r>
          <a:r>
            <a:rPr kumimoji="1" lang="ja-JP" altLang="en-US" sz="1100">
              <a:solidFill>
                <a:sysClr val="windowText" lastClr="000000"/>
              </a:solidFill>
            </a:rPr>
            <a:t>する場合は，その内容を選択してください。</a:t>
          </a:r>
        </a:p>
      </xdr:txBody>
    </xdr:sp>
    <xdr:clientData/>
  </xdr:twoCellAnchor>
  <xdr:twoCellAnchor>
    <xdr:from>
      <xdr:col>12</xdr:col>
      <xdr:colOff>349247</xdr:colOff>
      <xdr:row>22</xdr:row>
      <xdr:rowOff>0</xdr:rowOff>
    </xdr:from>
    <xdr:to>
      <xdr:col>19</xdr:col>
      <xdr:colOff>285749</xdr:colOff>
      <xdr:row>28</xdr:row>
      <xdr:rowOff>116416</xdr:rowOff>
    </xdr:to>
    <xdr:sp macro="" textlink="">
      <xdr:nvSpPr>
        <xdr:cNvPr id="7" name="四角形吹き出し 6"/>
        <xdr:cNvSpPr/>
      </xdr:nvSpPr>
      <xdr:spPr>
        <a:xfrm>
          <a:off x="7069664" y="4857750"/>
          <a:ext cx="4106335" cy="1280583"/>
        </a:xfrm>
        <a:prstGeom prst="wedgeRectCallout">
          <a:avLst>
            <a:gd name="adj1" fmla="val -77104"/>
            <a:gd name="adj2" fmla="val -184991"/>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日帰り練習会，合宿の日（回）数を記入してください。</a:t>
          </a:r>
          <a:endParaRPr kumimoji="1" lang="en-US" altLang="ja-JP" sz="1100">
            <a:solidFill>
              <a:sysClr val="windowText" lastClr="000000"/>
            </a:solidFill>
          </a:endParaRPr>
        </a:p>
        <a:p>
          <a:pPr algn="l"/>
          <a:r>
            <a:rPr kumimoji="1" lang="ja-JP" altLang="en-US" sz="1100">
              <a:solidFill>
                <a:sysClr val="windowText" lastClr="000000"/>
              </a:solidFill>
            </a:rPr>
            <a:t>また，合宿（遠征）の場合は泊数も記入してください。</a:t>
          </a:r>
          <a:endParaRPr kumimoji="1" lang="en-US" altLang="ja-JP" sz="1100">
            <a:solidFill>
              <a:sysClr val="windowText" lastClr="000000"/>
            </a:solidFill>
          </a:endParaRPr>
        </a:p>
        <a:p>
          <a:pPr algn="l"/>
          <a:r>
            <a:rPr kumimoji="1" lang="ja-JP" altLang="en-US" sz="1100">
              <a:solidFill>
                <a:sysClr val="windowText" lastClr="000000"/>
              </a:solidFill>
            </a:rPr>
            <a:t>例）</a:t>
          </a:r>
          <a:endParaRPr kumimoji="1" lang="en-US" altLang="ja-JP" sz="1100">
            <a:solidFill>
              <a:sysClr val="windowText" lastClr="000000"/>
            </a:solidFill>
          </a:endParaRPr>
        </a:p>
        <a:p>
          <a:pPr algn="l"/>
          <a:r>
            <a:rPr kumimoji="1" lang="ja-JP" altLang="en-US" sz="1100">
              <a:solidFill>
                <a:sysClr val="windowText" lastClr="000000"/>
              </a:solidFill>
            </a:rPr>
            <a:t>２泊３日の合宿：日数</a:t>
          </a:r>
          <a:r>
            <a:rPr kumimoji="1" lang="ja-JP" altLang="en-US" sz="1100" b="1">
              <a:solidFill>
                <a:srgbClr val="FF0000"/>
              </a:solidFill>
            </a:rPr>
            <a:t>３</a:t>
          </a:r>
          <a:r>
            <a:rPr kumimoji="1" lang="ja-JP" altLang="en-US" sz="1100">
              <a:solidFill>
                <a:sysClr val="windowText" lastClr="000000"/>
              </a:solidFill>
            </a:rPr>
            <a:t>，泊数</a:t>
          </a:r>
          <a:r>
            <a:rPr kumimoji="1" lang="ja-JP" altLang="en-US" sz="1100" b="1">
              <a:solidFill>
                <a:srgbClr val="FF0000"/>
              </a:solidFill>
            </a:rPr>
            <a:t>２</a:t>
          </a:r>
          <a:endParaRPr kumimoji="1" lang="en-US" altLang="ja-JP" sz="1100" b="1">
            <a:solidFill>
              <a:srgbClr val="FF0000"/>
            </a:solidFill>
          </a:endParaRPr>
        </a:p>
        <a:p>
          <a:pPr algn="l"/>
          <a:r>
            <a:rPr kumimoji="1" lang="ja-JP" altLang="en-US" sz="1100">
              <a:solidFill>
                <a:sysClr val="windowText" lastClr="000000"/>
              </a:solidFill>
            </a:rPr>
            <a:t>１０月に８回の日帰り練習会を計画している：日数</a:t>
          </a:r>
          <a:r>
            <a:rPr kumimoji="1" lang="ja-JP" altLang="en-US" sz="1100" b="1">
              <a:solidFill>
                <a:srgbClr val="FF0000"/>
              </a:solidFill>
            </a:rPr>
            <a:t>８</a:t>
          </a:r>
          <a:r>
            <a:rPr kumimoji="1" lang="ja-JP" altLang="en-US" sz="1100">
              <a:solidFill>
                <a:sysClr val="windowText" lastClr="000000"/>
              </a:solidFill>
            </a:rPr>
            <a:t>，泊数「</a:t>
          </a:r>
          <a:r>
            <a:rPr kumimoji="1" lang="ja-JP" altLang="en-US" sz="1100" b="1">
              <a:solidFill>
                <a:srgbClr val="FF0000"/>
              </a:solidFill>
            </a:rPr>
            <a:t>空欄</a:t>
          </a:r>
          <a:r>
            <a:rPr kumimoji="1" lang="ja-JP" altLang="en-US" sz="1100">
              <a:solidFill>
                <a:sysClr val="windowText" lastClr="000000"/>
              </a:solidFill>
            </a:rPr>
            <a:t>」</a:t>
          </a:r>
        </a:p>
      </xdr:txBody>
    </xdr:sp>
    <xdr:clientData/>
  </xdr:twoCellAnchor>
  <xdr:twoCellAnchor>
    <xdr:from>
      <xdr:col>0</xdr:col>
      <xdr:colOff>71438</xdr:colOff>
      <xdr:row>22</xdr:row>
      <xdr:rowOff>63501</xdr:rowOff>
    </xdr:from>
    <xdr:to>
      <xdr:col>4</xdr:col>
      <xdr:colOff>285751</xdr:colOff>
      <xdr:row>25</xdr:row>
      <xdr:rowOff>190500</xdr:rowOff>
    </xdr:to>
    <xdr:sp macro="" textlink="">
      <xdr:nvSpPr>
        <xdr:cNvPr id="8" name="四角形吹き出し 7"/>
        <xdr:cNvSpPr/>
      </xdr:nvSpPr>
      <xdr:spPr>
        <a:xfrm>
          <a:off x="71438" y="5471584"/>
          <a:ext cx="2352146" cy="825499"/>
        </a:xfrm>
        <a:prstGeom prst="wedgeRectCallout">
          <a:avLst>
            <a:gd name="adj1" fmla="val 60268"/>
            <a:gd name="adj2" fmla="val -208993"/>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①代表決定の</a:t>
          </a:r>
          <a:r>
            <a:rPr kumimoji="1" lang="ja-JP" altLang="en-US" sz="1100" b="1">
              <a:solidFill>
                <a:srgbClr val="FF0000"/>
              </a:solidFill>
            </a:rPr>
            <a:t>選考</a:t>
          </a:r>
          <a:r>
            <a:rPr kumimoji="1" lang="ja-JP" altLang="en-US" sz="1100">
              <a:solidFill>
                <a:sysClr val="windowText" lastClr="000000"/>
              </a:solidFill>
            </a:rPr>
            <a:t>，</a:t>
          </a:r>
          <a:r>
            <a:rPr kumimoji="1" lang="ja-JP" altLang="en-US" sz="1100" b="1">
              <a:solidFill>
                <a:srgbClr val="FF0000"/>
              </a:solidFill>
            </a:rPr>
            <a:t>決定</a:t>
          </a:r>
          <a:r>
            <a:rPr kumimoji="1" lang="ja-JP" altLang="en-US" sz="1100">
              <a:solidFill>
                <a:sysClr val="windowText" lastClr="000000"/>
              </a:solidFill>
            </a:rPr>
            <a:t>の時期</a:t>
          </a:r>
          <a:endParaRPr kumimoji="1" lang="en-US" altLang="ja-JP" sz="1100">
            <a:solidFill>
              <a:sysClr val="windowText" lastClr="000000"/>
            </a:solidFill>
          </a:endParaRPr>
        </a:p>
        <a:p>
          <a:pPr algn="l"/>
          <a:r>
            <a:rPr kumimoji="1" lang="ja-JP" altLang="en-US" sz="1100">
              <a:solidFill>
                <a:sysClr val="windowText" lastClr="000000"/>
              </a:solidFill>
            </a:rPr>
            <a:t>②ブロック大会等をお知らせください</a:t>
          </a:r>
        </a:p>
      </xdr:txBody>
    </xdr:sp>
    <xdr:clientData/>
  </xdr:twoCellAnchor>
  <xdr:twoCellAnchor>
    <xdr:from>
      <xdr:col>4</xdr:col>
      <xdr:colOff>349251</xdr:colOff>
      <xdr:row>22</xdr:row>
      <xdr:rowOff>103186</xdr:rowOff>
    </xdr:from>
    <xdr:to>
      <xdr:col>7</xdr:col>
      <xdr:colOff>365125</xdr:colOff>
      <xdr:row>28</xdr:row>
      <xdr:rowOff>119061</xdr:rowOff>
    </xdr:to>
    <xdr:sp macro="" textlink="">
      <xdr:nvSpPr>
        <xdr:cNvPr id="9" name="四角形吹き出し 8"/>
        <xdr:cNvSpPr/>
      </xdr:nvSpPr>
      <xdr:spPr>
        <a:xfrm>
          <a:off x="2476501" y="4897436"/>
          <a:ext cx="2384424" cy="1158875"/>
        </a:xfrm>
        <a:prstGeom prst="wedgeRectCallout">
          <a:avLst>
            <a:gd name="adj1" fmla="val -35343"/>
            <a:gd name="adj2" fmla="val -176772"/>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a:solidFill>
                <a:sysClr val="windowText" lastClr="000000"/>
              </a:solidFill>
            </a:rPr>
            <a:t>例）①練習会</a:t>
          </a:r>
          <a:endParaRPr kumimoji="1" lang="en-US" altLang="ja-JP" sz="1100" b="0">
            <a:solidFill>
              <a:sysClr val="windowText" lastClr="000000"/>
            </a:solidFill>
          </a:endParaRPr>
        </a:p>
        <a:p>
          <a:pPr algn="l"/>
          <a:r>
            <a:rPr kumimoji="1" lang="ja-JP" altLang="en-US" sz="1100" b="0">
              <a:solidFill>
                <a:sysClr val="windowText" lastClr="000000"/>
              </a:solidFill>
            </a:rPr>
            <a:t>日帰り練習会を月単位または，週単位で計画される場合，時期欄で</a:t>
          </a:r>
          <a:r>
            <a:rPr kumimoji="1" lang="ja-JP" altLang="en-US" sz="1100" b="1">
              <a:solidFill>
                <a:srgbClr val="FF0000"/>
              </a:solidFill>
            </a:rPr>
            <a:t>月間</a:t>
          </a:r>
          <a:r>
            <a:rPr kumimoji="1" lang="ja-JP" altLang="en-US" sz="1100" b="0">
              <a:solidFill>
                <a:sysClr val="windowText" lastClr="000000"/>
              </a:solidFill>
            </a:rPr>
            <a:t>を選択し，回数欄で，</a:t>
          </a:r>
          <a:r>
            <a:rPr kumimoji="1" lang="ja-JP" altLang="en-US" sz="1100" b="1">
              <a:solidFill>
                <a:srgbClr val="FF0000"/>
              </a:solidFill>
            </a:rPr>
            <a:t>事業実施回数</a:t>
          </a:r>
          <a:r>
            <a:rPr kumimoji="1" lang="ja-JP" altLang="en-US" sz="1100" b="0">
              <a:solidFill>
                <a:sysClr val="windowText" lastClr="000000"/>
              </a:solidFill>
            </a:rPr>
            <a:t>をご記入ください。</a:t>
          </a:r>
        </a:p>
      </xdr:txBody>
    </xdr:sp>
    <xdr:clientData/>
  </xdr:twoCellAnchor>
  <xdr:twoCellAnchor>
    <xdr:from>
      <xdr:col>0</xdr:col>
      <xdr:colOff>66144</xdr:colOff>
      <xdr:row>0</xdr:row>
      <xdr:rowOff>13229</xdr:rowOff>
    </xdr:from>
    <xdr:to>
      <xdr:col>10</xdr:col>
      <xdr:colOff>296334</xdr:colOff>
      <xdr:row>1</xdr:row>
      <xdr:rowOff>264583</xdr:rowOff>
    </xdr:to>
    <xdr:sp macro="" textlink="">
      <xdr:nvSpPr>
        <xdr:cNvPr id="10" name="フローチャート : せん孔テープ 16"/>
        <xdr:cNvSpPr/>
      </xdr:nvSpPr>
      <xdr:spPr>
        <a:xfrm>
          <a:off x="66144" y="13229"/>
          <a:ext cx="6209773" cy="526521"/>
        </a:xfrm>
        <a:prstGeom prst="flowChartPunchedTap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計画票記入例①（様式２，３，４ともに参考にしてください）</a:t>
          </a:r>
          <a:endParaRPr kumimoji="1" lang="en-US" altLang="ja-JP" sz="1800"/>
        </a:p>
      </xdr:txBody>
    </xdr:sp>
    <xdr:clientData/>
  </xdr:twoCellAnchor>
  <xdr:twoCellAnchor>
    <xdr:from>
      <xdr:col>14</xdr:col>
      <xdr:colOff>412751</xdr:colOff>
      <xdr:row>4</xdr:row>
      <xdr:rowOff>199571</xdr:rowOff>
    </xdr:from>
    <xdr:to>
      <xdr:col>16</xdr:col>
      <xdr:colOff>417286</xdr:colOff>
      <xdr:row>6</xdr:row>
      <xdr:rowOff>148167</xdr:rowOff>
    </xdr:to>
    <xdr:sp macro="" textlink="">
      <xdr:nvSpPr>
        <xdr:cNvPr id="11" name="四角形吹き出し 10"/>
        <xdr:cNvSpPr/>
      </xdr:nvSpPr>
      <xdr:spPr>
        <a:xfrm>
          <a:off x="7878537" y="762000"/>
          <a:ext cx="1773463" cy="402167"/>
        </a:xfrm>
        <a:prstGeom prst="wedgeRectCallout">
          <a:avLst>
            <a:gd name="adj1" fmla="val -103531"/>
            <a:gd name="adj2" fmla="val 61368"/>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金額は自動計算されます</a:t>
          </a:r>
          <a:endParaRPr kumimoji="1" lang="en-US" altLang="ja-JP" sz="1100">
            <a:solidFill>
              <a:sysClr val="windowText" lastClr="000000"/>
            </a:solidFill>
          </a:endParaRPr>
        </a:p>
      </xdr:txBody>
    </xdr:sp>
    <xdr:clientData/>
  </xdr:twoCellAnchor>
  <xdr:twoCellAnchor>
    <xdr:from>
      <xdr:col>16</xdr:col>
      <xdr:colOff>333376</xdr:colOff>
      <xdr:row>9</xdr:row>
      <xdr:rowOff>52917</xdr:rowOff>
    </xdr:from>
    <xdr:to>
      <xdr:col>20</xdr:col>
      <xdr:colOff>878418</xdr:colOff>
      <xdr:row>10</xdr:row>
      <xdr:rowOff>116417</xdr:rowOff>
    </xdr:to>
    <xdr:sp macro="" textlink="">
      <xdr:nvSpPr>
        <xdr:cNvPr id="12" name="四角形吹き出し 11"/>
        <xdr:cNvSpPr/>
      </xdr:nvSpPr>
      <xdr:spPr>
        <a:xfrm>
          <a:off x="9562043" y="1767417"/>
          <a:ext cx="2915708" cy="296333"/>
        </a:xfrm>
        <a:prstGeom prst="wedgeRectCallout">
          <a:avLst>
            <a:gd name="adj1" fmla="val -95903"/>
            <a:gd name="adj2" fmla="val 195714"/>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各事業の参加人数，場所，経費を記入します。</a:t>
          </a:r>
          <a:endParaRPr kumimoji="1" lang="en-US" altLang="ja-JP" sz="1100">
            <a:solidFill>
              <a:sysClr val="windowText" lastClr="000000"/>
            </a:solidFill>
          </a:endParaRPr>
        </a:p>
      </xdr:txBody>
    </xdr:sp>
    <xdr:clientData/>
  </xdr:twoCellAnchor>
  <xdr:twoCellAnchor>
    <xdr:from>
      <xdr:col>8</xdr:col>
      <xdr:colOff>226785</xdr:colOff>
      <xdr:row>50</xdr:row>
      <xdr:rowOff>99786</xdr:rowOff>
    </xdr:from>
    <xdr:to>
      <xdr:col>15</xdr:col>
      <xdr:colOff>435427</xdr:colOff>
      <xdr:row>51</xdr:row>
      <xdr:rowOff>154214</xdr:rowOff>
    </xdr:to>
    <xdr:sp macro="" textlink="">
      <xdr:nvSpPr>
        <xdr:cNvPr id="13" name="四角形吹き出し 12"/>
        <xdr:cNvSpPr/>
      </xdr:nvSpPr>
      <xdr:spPr>
        <a:xfrm>
          <a:off x="5460999" y="9860643"/>
          <a:ext cx="3601357" cy="281214"/>
        </a:xfrm>
        <a:prstGeom prst="wedgeRectCallout">
          <a:avLst>
            <a:gd name="adj1" fmla="val -54204"/>
            <a:gd name="adj2" fmla="val 119732"/>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企画提案が複数ある場合は，シートを複製してください</a:t>
          </a:r>
        </a:p>
      </xdr:txBody>
    </xdr:sp>
    <xdr:clientData/>
  </xdr:twoCellAnchor>
  <xdr:twoCellAnchor>
    <xdr:from>
      <xdr:col>7</xdr:col>
      <xdr:colOff>272143</xdr:colOff>
      <xdr:row>54</xdr:row>
      <xdr:rowOff>81641</xdr:rowOff>
    </xdr:from>
    <xdr:to>
      <xdr:col>12</xdr:col>
      <xdr:colOff>63500</xdr:colOff>
      <xdr:row>55</xdr:row>
      <xdr:rowOff>154214</xdr:rowOff>
    </xdr:to>
    <xdr:sp macro="" textlink="">
      <xdr:nvSpPr>
        <xdr:cNvPr id="14" name="四角形吹き出し 13"/>
        <xdr:cNvSpPr/>
      </xdr:nvSpPr>
      <xdr:spPr>
        <a:xfrm>
          <a:off x="4762500" y="10749641"/>
          <a:ext cx="2022929" cy="299359"/>
        </a:xfrm>
        <a:prstGeom prst="wedgeRectCallout">
          <a:avLst>
            <a:gd name="adj1" fmla="val -100893"/>
            <a:gd name="adj2" fmla="val -5097"/>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金額は自動計算されます</a:t>
          </a:r>
        </a:p>
      </xdr:txBody>
    </xdr:sp>
    <xdr:clientData/>
  </xdr:twoCellAnchor>
  <xdr:twoCellAnchor>
    <xdr:from>
      <xdr:col>1</xdr:col>
      <xdr:colOff>317500</xdr:colOff>
      <xdr:row>65</xdr:row>
      <xdr:rowOff>199571</xdr:rowOff>
    </xdr:from>
    <xdr:to>
      <xdr:col>4</xdr:col>
      <xdr:colOff>549956</xdr:colOff>
      <xdr:row>67</xdr:row>
      <xdr:rowOff>136071</xdr:rowOff>
    </xdr:to>
    <xdr:sp macro="" textlink="">
      <xdr:nvSpPr>
        <xdr:cNvPr id="15" name="四角形吹き出し 14"/>
        <xdr:cNvSpPr/>
      </xdr:nvSpPr>
      <xdr:spPr>
        <a:xfrm>
          <a:off x="783167" y="14688154"/>
          <a:ext cx="1904622" cy="402167"/>
        </a:xfrm>
        <a:prstGeom prst="wedgeRectCallout">
          <a:avLst>
            <a:gd name="adj1" fmla="val 29842"/>
            <a:gd name="adj2" fmla="val -146842"/>
          </a:avLst>
        </a:prstGeom>
        <a:solidFill>
          <a:srgbClr val="FFCC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ysClr val="windowText" lastClr="000000"/>
              </a:solidFill>
            </a:rPr>
            <a:t>対象選手を選択してください</a:t>
          </a:r>
        </a:p>
      </xdr:txBody>
    </xdr:sp>
    <xdr:clientData/>
  </xdr:twoCellAnchor>
  <xdr:twoCellAnchor>
    <xdr:from>
      <xdr:col>0</xdr:col>
      <xdr:colOff>45357</xdr:colOff>
      <xdr:row>45</xdr:row>
      <xdr:rowOff>105833</xdr:rowOff>
    </xdr:from>
    <xdr:to>
      <xdr:col>14</xdr:col>
      <xdr:colOff>1106714</xdr:colOff>
      <xdr:row>48</xdr:row>
      <xdr:rowOff>154215</xdr:rowOff>
    </xdr:to>
    <xdr:sp macro="" textlink="">
      <xdr:nvSpPr>
        <xdr:cNvPr id="17" name="フローチャート : せん孔テープ 16"/>
        <xdr:cNvSpPr/>
      </xdr:nvSpPr>
      <xdr:spPr>
        <a:xfrm>
          <a:off x="45357" y="9853083"/>
          <a:ext cx="8522607" cy="736299"/>
        </a:xfrm>
        <a:prstGeom prst="flowChartPunchedTape">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計画票記入例②（様式３　育成企画，様式４　発掘企画ともに参考にしてください）</a:t>
          </a:r>
          <a:endParaRPr kumimoji="1" lang="en-US" altLang="ja-JP" sz="18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82"/>
  <sheetViews>
    <sheetView view="pageBreakPreview" zoomScaleNormal="100" zoomScaleSheetLayoutView="100" workbookViewId="0">
      <selection activeCell="I4" sqref="I4:J4"/>
    </sheetView>
  </sheetViews>
  <sheetFormatPr defaultRowHeight="13" x14ac:dyDescent="0.2"/>
  <cols>
    <col min="1" max="1" width="4.08984375" customWidth="1"/>
    <col min="2" max="2" width="11.6328125" customWidth="1"/>
    <col min="3" max="5" width="15.6328125" customWidth="1"/>
    <col min="6" max="6" width="12.6328125" customWidth="1"/>
    <col min="7" max="7" width="11.6328125" customWidth="1"/>
    <col min="8" max="10" width="15.6328125" customWidth="1"/>
    <col min="11" max="11" width="12.6328125" hidden="1" customWidth="1"/>
    <col min="12" max="12" width="8.7265625" hidden="1" customWidth="1"/>
    <col min="13" max="13" width="27.90625" hidden="1" customWidth="1"/>
    <col min="14" max="14" width="28.453125" style="115" hidden="1" customWidth="1"/>
    <col min="15" max="15" width="8.7265625" hidden="1" customWidth="1"/>
    <col min="16" max="16" width="0" hidden="1" customWidth="1"/>
  </cols>
  <sheetData>
    <row r="1" spans="1:17" ht="15" customHeight="1" x14ac:dyDescent="0.2">
      <c r="A1" s="4"/>
      <c r="C1" s="319" t="s">
        <v>348</v>
      </c>
      <c r="D1" s="319"/>
      <c r="E1" s="319"/>
      <c r="F1" s="319"/>
      <c r="G1" s="319"/>
      <c r="H1" s="319"/>
      <c r="I1" s="319"/>
      <c r="K1" s="4"/>
      <c r="L1" s="4"/>
      <c r="M1" s="187" t="s">
        <v>152</v>
      </c>
      <c r="N1" s="8" t="s">
        <v>75</v>
      </c>
      <c r="O1" s="4"/>
      <c r="P1" s="4"/>
      <c r="Q1" s="4"/>
    </row>
    <row r="2" spans="1:17" ht="15" customHeight="1" x14ac:dyDescent="0.2">
      <c r="A2" s="4"/>
      <c r="C2" s="319"/>
      <c r="D2" s="319"/>
      <c r="E2" s="319"/>
      <c r="F2" s="319"/>
      <c r="G2" s="319"/>
      <c r="H2" s="319"/>
      <c r="I2" s="319"/>
      <c r="K2" s="4"/>
      <c r="L2" s="4"/>
      <c r="M2" s="188" t="s">
        <v>153</v>
      </c>
      <c r="N2" s="8" t="s">
        <v>92</v>
      </c>
      <c r="O2" s="4"/>
      <c r="P2" s="4"/>
      <c r="Q2" s="4"/>
    </row>
    <row r="3" spans="1:17" ht="15" customHeight="1" thickBot="1" x14ac:dyDescent="0.25">
      <c r="A3" s="4"/>
      <c r="B3" s="4"/>
      <c r="J3" s="4"/>
      <c r="K3" s="4"/>
      <c r="L3" s="4"/>
      <c r="M3" s="189" t="s">
        <v>154</v>
      </c>
      <c r="N3" s="8" t="s">
        <v>5</v>
      </c>
      <c r="O3" s="4"/>
      <c r="P3" s="4"/>
      <c r="Q3" s="4"/>
    </row>
    <row r="4" spans="1:17" ht="15" customHeight="1" x14ac:dyDescent="0.2">
      <c r="A4" s="4"/>
      <c r="B4" s="353" t="s">
        <v>4</v>
      </c>
      <c r="C4" s="355"/>
      <c r="D4" s="356"/>
      <c r="F4" s="4"/>
      <c r="G4" s="4"/>
      <c r="H4" s="353" t="s">
        <v>214</v>
      </c>
      <c r="I4" s="355"/>
      <c r="J4" s="356"/>
      <c r="K4" s="4"/>
      <c r="L4" s="4"/>
      <c r="M4" s="188" t="s">
        <v>155</v>
      </c>
      <c r="N4" s="8" t="s">
        <v>6</v>
      </c>
      <c r="O4" s="4"/>
      <c r="P4" s="4"/>
      <c r="Q4" s="4"/>
    </row>
    <row r="5" spans="1:17" ht="15" customHeight="1" thickBot="1" x14ac:dyDescent="0.25">
      <c r="A5" s="4"/>
      <c r="B5" s="354"/>
      <c r="C5" s="359"/>
      <c r="D5" s="360"/>
      <c r="F5" s="4"/>
      <c r="G5" s="4"/>
      <c r="H5" s="354"/>
      <c r="I5" s="357"/>
      <c r="J5" s="358"/>
      <c r="K5" s="4"/>
      <c r="L5" s="4"/>
      <c r="M5" s="189" t="s">
        <v>358</v>
      </c>
      <c r="N5" s="8" t="s">
        <v>7</v>
      </c>
      <c r="O5" s="4"/>
      <c r="P5" s="4"/>
      <c r="Q5" s="4"/>
    </row>
    <row r="6" spans="1:17" ht="15" customHeight="1" x14ac:dyDescent="0.2">
      <c r="A6" s="4"/>
      <c r="B6" s="4"/>
      <c r="F6" s="4"/>
      <c r="G6" s="4"/>
      <c r="H6" s="4"/>
      <c r="I6" s="4"/>
      <c r="J6" s="4"/>
      <c r="K6" s="4"/>
      <c r="L6" s="4"/>
      <c r="M6" s="189" t="s">
        <v>156</v>
      </c>
      <c r="N6" s="8" t="s">
        <v>8</v>
      </c>
      <c r="O6" s="4"/>
      <c r="P6" s="4"/>
      <c r="Q6" s="4"/>
    </row>
    <row r="7" spans="1:17" ht="15" customHeight="1" x14ac:dyDescent="0.2">
      <c r="A7" s="4"/>
      <c r="B7" s="4"/>
      <c r="C7" s="4"/>
      <c r="D7" s="4"/>
      <c r="E7" s="4"/>
      <c r="F7" s="4"/>
      <c r="G7" s="4"/>
      <c r="H7" s="4"/>
      <c r="I7" s="4"/>
      <c r="J7" s="4"/>
      <c r="K7" s="4"/>
      <c r="L7" s="4"/>
      <c r="M7" s="189" t="s">
        <v>359</v>
      </c>
      <c r="N7" s="8" t="s">
        <v>9</v>
      </c>
      <c r="O7" s="4"/>
      <c r="P7" s="4"/>
      <c r="Q7" s="4"/>
    </row>
    <row r="8" spans="1:17" ht="15" customHeight="1" x14ac:dyDescent="0.2">
      <c r="A8" s="4"/>
      <c r="B8" s="346" t="s">
        <v>217</v>
      </c>
      <c r="C8" s="346"/>
      <c r="D8" s="346"/>
      <c r="E8" s="346"/>
      <c r="F8" s="346"/>
      <c r="G8" s="346"/>
      <c r="H8" s="346"/>
      <c r="I8" s="346"/>
      <c r="J8" s="346"/>
      <c r="K8" s="190"/>
      <c r="L8" s="4"/>
      <c r="M8" s="188" t="s">
        <v>360</v>
      </c>
      <c r="N8" s="8" t="s">
        <v>10</v>
      </c>
      <c r="O8" s="4"/>
      <c r="P8" s="4"/>
      <c r="Q8" s="4"/>
    </row>
    <row r="9" spans="1:17" ht="15" customHeight="1" x14ac:dyDescent="0.2">
      <c r="A9" s="4"/>
      <c r="B9" s="346"/>
      <c r="C9" s="346"/>
      <c r="D9" s="346"/>
      <c r="E9" s="346"/>
      <c r="F9" s="346"/>
      <c r="G9" s="346"/>
      <c r="H9" s="346"/>
      <c r="I9" s="346"/>
      <c r="J9" s="346"/>
      <c r="K9" s="190"/>
      <c r="L9" s="4"/>
      <c r="M9" s="189" t="s">
        <v>361</v>
      </c>
      <c r="N9" s="8" t="s">
        <v>11</v>
      </c>
      <c r="O9" s="4"/>
      <c r="P9" s="4"/>
      <c r="Q9" s="4"/>
    </row>
    <row r="10" spans="1:17" ht="15" customHeight="1" x14ac:dyDescent="0.2">
      <c r="A10" s="4"/>
      <c r="B10" s="316"/>
      <c r="C10" s="316"/>
      <c r="D10" s="316"/>
      <c r="E10" s="316"/>
      <c r="F10" s="316"/>
      <c r="G10" s="316"/>
      <c r="H10" s="316"/>
      <c r="I10" s="316"/>
      <c r="J10" s="316"/>
      <c r="K10" s="190"/>
      <c r="L10" s="4"/>
      <c r="M10" s="189" t="s">
        <v>362</v>
      </c>
      <c r="N10" s="8" t="s">
        <v>12</v>
      </c>
      <c r="O10" s="4"/>
      <c r="P10" s="4"/>
      <c r="Q10" s="4"/>
    </row>
    <row r="11" spans="1:17" ht="15" customHeight="1" x14ac:dyDescent="0.2">
      <c r="A11" s="4"/>
      <c r="B11" s="4"/>
      <c r="C11" s="4"/>
      <c r="D11" s="4"/>
      <c r="E11" s="4"/>
      <c r="F11" s="4"/>
      <c r="G11" s="4"/>
      <c r="H11" s="4"/>
      <c r="I11" s="4"/>
      <c r="J11" s="4"/>
      <c r="K11" s="4"/>
      <c r="L11" s="4"/>
      <c r="M11" s="189" t="s">
        <v>363</v>
      </c>
      <c r="N11" s="8" t="s">
        <v>13</v>
      </c>
      <c r="O11" s="4"/>
      <c r="P11" s="4"/>
      <c r="Q11" s="4"/>
    </row>
    <row r="12" spans="1:17" ht="15" customHeight="1" thickBot="1" x14ac:dyDescent="0.25">
      <c r="A12" s="4"/>
      <c r="B12" s="191" t="s">
        <v>213</v>
      </c>
      <c r="C12" s="4"/>
      <c r="D12" s="4"/>
      <c r="E12" s="4"/>
      <c r="F12" s="4"/>
      <c r="G12" s="191" t="s">
        <v>276</v>
      </c>
      <c r="H12" s="4"/>
      <c r="I12" s="4"/>
      <c r="J12" s="4"/>
      <c r="K12" s="4"/>
      <c r="L12" s="4"/>
      <c r="M12" s="188" t="s">
        <v>158</v>
      </c>
      <c r="N12" s="8" t="s">
        <v>14</v>
      </c>
      <c r="O12" s="4"/>
      <c r="P12" s="4"/>
      <c r="Q12" s="4"/>
    </row>
    <row r="13" spans="1:17" ht="15" customHeight="1" x14ac:dyDescent="0.2">
      <c r="A13" s="4"/>
      <c r="B13" s="347"/>
      <c r="C13" s="348"/>
      <c r="D13" s="351" t="s">
        <v>116</v>
      </c>
      <c r="E13" s="352"/>
      <c r="F13" s="121"/>
      <c r="G13" s="347"/>
      <c r="H13" s="348"/>
      <c r="I13" s="351" t="s">
        <v>116</v>
      </c>
      <c r="J13" s="352"/>
      <c r="K13" s="121"/>
      <c r="L13" s="4"/>
      <c r="M13" s="189" t="s">
        <v>159</v>
      </c>
      <c r="N13" s="8" t="s">
        <v>15</v>
      </c>
      <c r="O13" s="4"/>
      <c r="P13" s="4"/>
      <c r="Q13" s="4"/>
    </row>
    <row r="14" spans="1:17" ht="15" customHeight="1" thickBot="1" x14ac:dyDescent="0.25">
      <c r="A14" s="4"/>
      <c r="B14" s="349"/>
      <c r="C14" s="350"/>
      <c r="D14" s="192" t="s">
        <v>118</v>
      </c>
      <c r="E14" s="193" t="s">
        <v>119</v>
      </c>
      <c r="F14" s="121"/>
      <c r="G14" s="349"/>
      <c r="H14" s="350"/>
      <c r="I14" s="192"/>
      <c r="J14" s="194"/>
      <c r="K14" s="121"/>
      <c r="L14" s="4"/>
      <c r="M14" s="188" t="s">
        <v>160</v>
      </c>
      <c r="N14" s="8" t="s">
        <v>16</v>
      </c>
      <c r="O14" s="4"/>
      <c r="P14" s="4"/>
      <c r="Q14" s="4"/>
    </row>
    <row r="15" spans="1:17" ht="15" customHeight="1" x14ac:dyDescent="0.2">
      <c r="A15" s="4"/>
      <c r="B15" s="324" t="s">
        <v>271</v>
      </c>
      <c r="C15" s="325"/>
      <c r="D15" s="328"/>
      <c r="E15" s="330"/>
      <c r="F15" s="121"/>
      <c r="G15" s="371" t="s">
        <v>278</v>
      </c>
      <c r="H15" s="372"/>
      <c r="I15" s="398">
        <f>'様式２　【成年男子】'!$T$41</f>
        <v>0</v>
      </c>
      <c r="J15" s="401">
        <f>'様式２　【成年女子】'!$T$41</f>
        <v>0</v>
      </c>
      <c r="K15" s="121"/>
      <c r="L15" s="4"/>
      <c r="M15" s="189" t="s">
        <v>161</v>
      </c>
      <c r="N15" s="8" t="s">
        <v>17</v>
      </c>
      <c r="O15" s="4"/>
      <c r="P15" s="4"/>
      <c r="Q15" s="4"/>
    </row>
    <row r="16" spans="1:17" ht="15" customHeight="1" x14ac:dyDescent="0.2">
      <c r="A16" s="4"/>
      <c r="B16" s="326"/>
      <c r="C16" s="327"/>
      <c r="D16" s="329"/>
      <c r="E16" s="331"/>
      <c r="F16" s="121"/>
      <c r="G16" s="373"/>
      <c r="H16" s="374"/>
      <c r="I16" s="399"/>
      <c r="J16" s="402"/>
      <c r="K16" s="121"/>
      <c r="L16" s="4"/>
      <c r="M16" s="188" t="s">
        <v>162</v>
      </c>
      <c r="N16" s="8" t="s">
        <v>77</v>
      </c>
      <c r="O16" s="4"/>
      <c r="P16" s="4"/>
      <c r="Q16" s="4"/>
    </row>
    <row r="17" spans="1:17" ht="15" customHeight="1" x14ac:dyDescent="0.2">
      <c r="A17" s="4"/>
      <c r="B17" s="340" t="s">
        <v>272</v>
      </c>
      <c r="C17" s="341"/>
      <c r="D17" s="344"/>
      <c r="E17" s="345"/>
      <c r="F17" s="121"/>
      <c r="G17" s="373"/>
      <c r="H17" s="374"/>
      <c r="I17" s="399"/>
      <c r="J17" s="402"/>
      <c r="K17" s="121"/>
      <c r="L17" s="4"/>
      <c r="M17" s="189" t="s">
        <v>163</v>
      </c>
      <c r="N17" s="8" t="s">
        <v>93</v>
      </c>
      <c r="O17" s="4"/>
      <c r="P17" s="4"/>
      <c r="Q17" s="4"/>
    </row>
    <row r="18" spans="1:17" ht="15" customHeight="1" x14ac:dyDescent="0.2">
      <c r="A18" s="4"/>
      <c r="B18" s="342"/>
      <c r="C18" s="343"/>
      <c r="D18" s="329"/>
      <c r="E18" s="331"/>
      <c r="F18" s="121"/>
      <c r="G18" s="373"/>
      <c r="H18" s="374"/>
      <c r="I18" s="399"/>
      <c r="J18" s="402"/>
      <c r="K18" s="121"/>
      <c r="L18" s="4"/>
      <c r="M18" s="188" t="s">
        <v>164</v>
      </c>
      <c r="N18" s="8" t="s">
        <v>94</v>
      </c>
      <c r="O18" s="4"/>
      <c r="P18" s="4"/>
      <c r="Q18" s="4"/>
    </row>
    <row r="19" spans="1:17" ht="15" customHeight="1" x14ac:dyDescent="0.2">
      <c r="A19" s="4"/>
      <c r="B19" s="340" t="s">
        <v>270</v>
      </c>
      <c r="C19" s="341"/>
      <c r="D19" s="344"/>
      <c r="E19" s="345"/>
      <c r="F19" s="121"/>
      <c r="G19" s="373"/>
      <c r="H19" s="374"/>
      <c r="I19" s="399"/>
      <c r="J19" s="402"/>
      <c r="K19" s="121"/>
      <c r="L19" s="4"/>
      <c r="M19" s="189" t="s">
        <v>165</v>
      </c>
      <c r="N19" s="8" t="s">
        <v>95</v>
      </c>
      <c r="O19" s="4"/>
      <c r="P19" s="4"/>
      <c r="Q19" s="4"/>
    </row>
    <row r="20" spans="1:17" ht="15" customHeight="1" x14ac:dyDescent="0.2">
      <c r="A20" s="4"/>
      <c r="B20" s="342"/>
      <c r="C20" s="343"/>
      <c r="D20" s="329"/>
      <c r="E20" s="331"/>
      <c r="F20" s="121"/>
      <c r="G20" s="373"/>
      <c r="H20" s="374"/>
      <c r="I20" s="399"/>
      <c r="J20" s="402"/>
      <c r="K20" s="121"/>
      <c r="L20" s="4"/>
      <c r="M20" s="188" t="s">
        <v>166</v>
      </c>
      <c r="N20" s="8" t="s">
        <v>18</v>
      </c>
      <c r="O20" s="4"/>
      <c r="P20" s="4"/>
      <c r="Q20" s="4"/>
    </row>
    <row r="21" spans="1:17" ht="15" customHeight="1" x14ac:dyDescent="0.2">
      <c r="A21" s="4"/>
      <c r="B21" s="332" t="s">
        <v>344</v>
      </c>
      <c r="C21" s="333"/>
      <c r="D21" s="336"/>
      <c r="E21" s="338"/>
      <c r="F21" s="121"/>
      <c r="G21" s="373"/>
      <c r="H21" s="374"/>
      <c r="I21" s="399"/>
      <c r="J21" s="402"/>
      <c r="K21" s="121"/>
      <c r="L21" s="4"/>
      <c r="M21" s="189" t="s">
        <v>167</v>
      </c>
      <c r="N21" s="8" t="s">
        <v>19</v>
      </c>
      <c r="O21" s="4"/>
      <c r="P21" s="4"/>
      <c r="Q21" s="4"/>
    </row>
    <row r="22" spans="1:17" ht="15" customHeight="1" thickBot="1" x14ac:dyDescent="0.25">
      <c r="A22" s="4"/>
      <c r="B22" s="334"/>
      <c r="C22" s="335"/>
      <c r="D22" s="337"/>
      <c r="E22" s="339"/>
      <c r="F22" s="121"/>
      <c r="G22" s="375"/>
      <c r="H22" s="376"/>
      <c r="I22" s="400"/>
      <c r="J22" s="403"/>
      <c r="K22" s="121"/>
      <c r="L22" s="4"/>
      <c r="M22" s="189" t="s">
        <v>168</v>
      </c>
      <c r="N22" s="8" t="s">
        <v>20</v>
      </c>
      <c r="O22" s="4"/>
      <c r="P22" s="4"/>
      <c r="Q22" s="4"/>
    </row>
    <row r="23" spans="1:17" ht="15" customHeight="1" x14ac:dyDescent="0.2">
      <c r="A23" s="4"/>
      <c r="B23" s="320" t="s">
        <v>85</v>
      </c>
      <c r="C23" s="321"/>
      <c r="D23" s="410">
        <f>SUM(D15:D22)</f>
        <v>0</v>
      </c>
      <c r="E23" s="396">
        <f>SUM(E15:E22)</f>
        <v>0</v>
      </c>
      <c r="F23" s="121"/>
      <c r="G23" s="404" t="s">
        <v>273</v>
      </c>
      <c r="H23" s="404"/>
      <c r="I23" s="404"/>
      <c r="J23" s="404"/>
      <c r="K23" s="121"/>
      <c r="L23" s="4"/>
      <c r="M23" s="188" t="s">
        <v>169</v>
      </c>
      <c r="N23" s="8" t="s">
        <v>21</v>
      </c>
      <c r="O23" s="4"/>
      <c r="P23" s="4"/>
      <c r="Q23" s="4"/>
    </row>
    <row r="24" spans="1:17" ht="15" customHeight="1" thickBot="1" x14ac:dyDescent="0.25">
      <c r="A24" s="4"/>
      <c r="B24" s="322"/>
      <c r="C24" s="323"/>
      <c r="D24" s="411"/>
      <c r="E24" s="397"/>
      <c r="F24" s="121"/>
      <c r="G24" s="405"/>
      <c r="H24" s="405"/>
      <c r="I24" s="405"/>
      <c r="J24" s="405"/>
      <c r="K24" s="121"/>
      <c r="L24" s="4"/>
      <c r="M24" s="197" t="s">
        <v>170</v>
      </c>
      <c r="N24" s="8" t="s">
        <v>22</v>
      </c>
      <c r="O24" s="4"/>
      <c r="P24" s="4"/>
      <c r="Q24" s="4"/>
    </row>
    <row r="25" spans="1:17" ht="15" customHeight="1" x14ac:dyDescent="0.2">
      <c r="A25" s="4"/>
      <c r="B25" s="6"/>
      <c r="C25" s="77"/>
      <c r="D25" s="195"/>
      <c r="E25" s="195"/>
      <c r="F25" s="121"/>
      <c r="G25" s="120" t="s">
        <v>279</v>
      </c>
      <c r="H25" s="196"/>
      <c r="I25" s="196"/>
      <c r="J25" s="196"/>
      <c r="K25" s="121"/>
      <c r="L25" s="4"/>
      <c r="M25" s="188" t="s">
        <v>364</v>
      </c>
      <c r="N25" s="8" t="s">
        <v>23</v>
      </c>
      <c r="O25" s="4"/>
      <c r="P25" s="4"/>
      <c r="Q25" s="4"/>
    </row>
    <row r="26" spans="1:17" ht="15" customHeight="1" x14ac:dyDescent="0.2">
      <c r="A26" s="4"/>
      <c r="B26" s="191"/>
      <c r="C26" s="77"/>
      <c r="D26" s="4"/>
      <c r="E26" s="4"/>
      <c r="F26" s="4"/>
      <c r="G26" s="121" t="s">
        <v>280</v>
      </c>
      <c r="H26" s="196"/>
      <c r="I26" s="196"/>
      <c r="J26" s="196"/>
      <c r="K26" s="121"/>
      <c r="L26" s="4"/>
      <c r="M26" s="189" t="s">
        <v>171</v>
      </c>
      <c r="N26" s="8" t="s">
        <v>24</v>
      </c>
      <c r="O26" s="4"/>
      <c r="P26" s="4"/>
      <c r="Q26" s="4"/>
    </row>
    <row r="27" spans="1:17" ht="15" customHeight="1" x14ac:dyDescent="0.2">
      <c r="A27" s="4"/>
      <c r="B27" s="191"/>
      <c r="C27" s="77"/>
      <c r="D27" s="4"/>
      <c r="E27" s="4"/>
      <c r="F27" s="4"/>
      <c r="G27" s="121"/>
      <c r="H27" s="196"/>
      <c r="I27" s="196"/>
      <c r="J27" s="196"/>
      <c r="K27" s="121"/>
      <c r="L27" s="4"/>
      <c r="M27" s="189" t="s">
        <v>172</v>
      </c>
      <c r="N27" s="8" t="s">
        <v>25</v>
      </c>
      <c r="O27" s="4"/>
      <c r="P27" s="4"/>
      <c r="Q27" s="4"/>
    </row>
    <row r="28" spans="1:17" ht="15" customHeight="1" x14ac:dyDescent="0.2">
      <c r="A28" s="4"/>
      <c r="B28" s="4"/>
      <c r="C28" s="4"/>
      <c r="D28" s="4"/>
      <c r="E28" s="4"/>
      <c r="F28" s="4"/>
      <c r="G28" s="4"/>
      <c r="H28" s="4"/>
      <c r="I28" s="4"/>
      <c r="J28" s="4"/>
      <c r="K28" s="4"/>
      <c r="L28" s="4"/>
      <c r="M28" s="197" t="s">
        <v>173</v>
      </c>
      <c r="N28" s="8" t="s">
        <v>26</v>
      </c>
      <c r="O28" s="4"/>
      <c r="P28" s="4"/>
      <c r="Q28" s="4"/>
    </row>
    <row r="29" spans="1:17" ht="15" customHeight="1" x14ac:dyDescent="0.2">
      <c r="A29" s="4"/>
      <c r="B29" s="361" t="s">
        <v>216</v>
      </c>
      <c r="C29" s="361"/>
      <c r="D29" s="363">
        <f>SUM(D23:E24)</f>
        <v>0</v>
      </c>
      <c r="E29" s="363"/>
      <c r="F29" s="4"/>
      <c r="G29" s="361" t="s">
        <v>277</v>
      </c>
      <c r="H29" s="361"/>
      <c r="I29" s="363">
        <f>SUM(I15:J22)</f>
        <v>0</v>
      </c>
      <c r="J29" s="363"/>
      <c r="K29" s="4"/>
      <c r="L29" s="4"/>
      <c r="M29" s="189" t="s">
        <v>174</v>
      </c>
      <c r="N29" s="8" t="s">
        <v>27</v>
      </c>
      <c r="O29" s="4"/>
      <c r="P29" s="4"/>
      <c r="Q29" s="4"/>
    </row>
    <row r="30" spans="1:17" ht="15" customHeight="1" thickBot="1" x14ac:dyDescent="0.25">
      <c r="A30" s="183"/>
      <c r="B30" s="362"/>
      <c r="C30" s="362"/>
      <c r="D30" s="364"/>
      <c r="E30" s="364"/>
      <c r="F30" s="4"/>
      <c r="G30" s="362"/>
      <c r="H30" s="362"/>
      <c r="I30" s="364"/>
      <c r="J30" s="364"/>
      <c r="K30" s="4"/>
      <c r="L30" s="4"/>
      <c r="M30" s="188" t="s">
        <v>175</v>
      </c>
      <c r="N30" s="8" t="s">
        <v>28</v>
      </c>
      <c r="O30" s="4"/>
      <c r="P30" s="4"/>
      <c r="Q30" s="4"/>
    </row>
    <row r="31" spans="1:17" ht="15" customHeight="1" thickTop="1" x14ac:dyDescent="0.2">
      <c r="A31" s="183"/>
      <c r="B31" s="4"/>
      <c r="C31" s="199"/>
      <c r="D31" s="4"/>
      <c r="E31" s="4"/>
      <c r="F31" s="4"/>
      <c r="G31" s="4"/>
      <c r="H31" s="4"/>
      <c r="I31" s="4"/>
      <c r="J31" s="4"/>
      <c r="K31" s="4"/>
      <c r="L31" s="4"/>
      <c r="M31" s="189" t="s">
        <v>365</v>
      </c>
      <c r="N31" s="8" t="s">
        <v>29</v>
      </c>
      <c r="O31" s="4"/>
      <c r="P31" s="4"/>
      <c r="Q31" s="4"/>
    </row>
    <row r="32" spans="1:17" ht="15" customHeight="1" x14ac:dyDescent="0.2">
      <c r="A32" s="198"/>
      <c r="B32" s="4"/>
      <c r="C32" s="4"/>
      <c r="D32" s="4"/>
      <c r="E32" s="4"/>
      <c r="F32" s="4"/>
      <c r="G32" s="361" t="s">
        <v>215</v>
      </c>
      <c r="H32" s="361"/>
      <c r="I32" s="408">
        <f>D29-I29</f>
        <v>0</v>
      </c>
      <c r="J32" s="408"/>
      <c r="K32" s="4"/>
      <c r="L32" s="4"/>
      <c r="M32" s="188" t="s">
        <v>366</v>
      </c>
      <c r="N32" s="8" t="s">
        <v>30</v>
      </c>
      <c r="O32" s="4"/>
      <c r="P32" s="4"/>
      <c r="Q32" s="4"/>
    </row>
    <row r="33" spans="1:18" ht="15" customHeight="1" thickBot="1" x14ac:dyDescent="0.25">
      <c r="A33" s="198"/>
      <c r="B33" s="4"/>
      <c r="C33" s="4"/>
      <c r="D33" s="4"/>
      <c r="E33" s="4"/>
      <c r="F33" s="4"/>
      <c r="G33" s="407"/>
      <c r="H33" s="407"/>
      <c r="I33" s="409"/>
      <c r="J33" s="409"/>
      <c r="K33" s="4"/>
      <c r="L33" s="4"/>
      <c r="M33" s="189" t="s">
        <v>176</v>
      </c>
      <c r="N33" s="8" t="s">
        <v>31</v>
      </c>
      <c r="O33" s="4"/>
      <c r="P33" s="4"/>
      <c r="Q33" s="4"/>
      <c r="R33" t="s">
        <v>127</v>
      </c>
    </row>
    <row r="34" spans="1:18" ht="15" customHeight="1" x14ac:dyDescent="0.2">
      <c r="A34" s="198"/>
      <c r="B34" s="4"/>
      <c r="C34" s="199"/>
      <c r="D34" s="4"/>
      <c r="E34" s="4"/>
      <c r="F34" s="4"/>
      <c r="G34" s="200"/>
      <c r="H34" s="200"/>
      <c r="I34" s="201"/>
      <c r="J34" s="201"/>
      <c r="K34" s="4"/>
      <c r="L34" s="4"/>
      <c r="M34" s="189" t="s">
        <v>177</v>
      </c>
      <c r="N34" s="115" t="s">
        <v>32</v>
      </c>
      <c r="O34" s="4"/>
      <c r="P34" s="4"/>
      <c r="Q34" s="4"/>
    </row>
    <row r="35" spans="1:18" ht="15" customHeight="1" x14ac:dyDescent="0.2">
      <c r="A35" s="198"/>
      <c r="B35" s="4"/>
      <c r="C35" s="199"/>
      <c r="D35" s="4"/>
      <c r="E35" s="4"/>
      <c r="F35" s="4"/>
      <c r="G35" s="200"/>
      <c r="H35" s="200"/>
      <c r="I35" s="201"/>
      <c r="J35" s="201"/>
      <c r="K35" s="4"/>
      <c r="L35" s="4"/>
      <c r="M35" s="189" t="s">
        <v>178</v>
      </c>
      <c r="N35" s="115" t="s">
        <v>33</v>
      </c>
      <c r="O35" s="4"/>
      <c r="P35" s="4"/>
      <c r="Q35" s="4"/>
    </row>
    <row r="36" spans="1:18" ht="15" customHeight="1" x14ac:dyDescent="0.2">
      <c r="A36" s="198"/>
      <c r="B36" s="4"/>
      <c r="C36" s="4"/>
      <c r="D36" s="4"/>
      <c r="E36" s="4"/>
      <c r="F36" s="4"/>
      <c r="G36" s="4"/>
      <c r="H36" s="4"/>
      <c r="I36" s="4"/>
      <c r="J36" s="4"/>
      <c r="K36" s="4"/>
      <c r="L36" s="4"/>
      <c r="M36" s="189" t="s">
        <v>367</v>
      </c>
      <c r="N36" s="8" t="s">
        <v>34</v>
      </c>
      <c r="O36" s="4"/>
      <c r="P36" s="4"/>
      <c r="Q36" s="4"/>
    </row>
    <row r="37" spans="1:18" ht="15" customHeight="1" x14ac:dyDescent="0.2">
      <c r="A37" s="198"/>
      <c r="B37" s="346" t="s">
        <v>262</v>
      </c>
      <c r="C37" s="346"/>
      <c r="D37" s="346"/>
      <c r="E37" s="346"/>
      <c r="F37" s="346"/>
      <c r="G37" s="346"/>
      <c r="H37" s="346"/>
      <c r="I37" s="346"/>
      <c r="J37" s="346"/>
      <c r="K37" s="4"/>
      <c r="L37" s="4"/>
      <c r="M37" s="188" t="s">
        <v>368</v>
      </c>
      <c r="N37" s="8" t="s">
        <v>35</v>
      </c>
      <c r="O37" s="4"/>
      <c r="P37" s="4"/>
      <c r="Q37" s="4"/>
    </row>
    <row r="38" spans="1:18" ht="15" customHeight="1" x14ac:dyDescent="0.2">
      <c r="A38" s="198"/>
      <c r="B38" s="346"/>
      <c r="C38" s="346"/>
      <c r="D38" s="346"/>
      <c r="E38" s="346"/>
      <c r="F38" s="346"/>
      <c r="G38" s="346"/>
      <c r="H38" s="346"/>
      <c r="I38" s="346"/>
      <c r="J38" s="346"/>
      <c r="K38" s="4"/>
      <c r="L38" s="4"/>
      <c r="M38" s="189" t="s">
        <v>179</v>
      </c>
      <c r="N38" s="8" t="s">
        <v>36</v>
      </c>
      <c r="O38" s="4"/>
      <c r="P38" s="4"/>
      <c r="Q38" s="4"/>
    </row>
    <row r="39" spans="1:18" ht="15" customHeight="1" x14ac:dyDescent="0.2">
      <c r="A39" s="198"/>
      <c r="B39" s="4"/>
      <c r="C39" s="4"/>
      <c r="D39" s="4"/>
      <c r="E39" s="4"/>
      <c r="F39" s="4"/>
      <c r="G39" s="202"/>
      <c r="H39" s="6"/>
      <c r="I39" s="6"/>
      <c r="J39" s="6"/>
      <c r="K39" s="4"/>
      <c r="L39" s="4"/>
      <c r="M39" s="189" t="s">
        <v>369</v>
      </c>
      <c r="N39" s="8" t="s">
        <v>37</v>
      </c>
      <c r="O39" s="4"/>
      <c r="P39" s="4"/>
      <c r="Q39" s="4"/>
    </row>
    <row r="40" spans="1:18" ht="15" customHeight="1" thickBot="1" x14ac:dyDescent="0.25">
      <c r="A40" s="198"/>
      <c r="B40" s="191" t="s">
        <v>213</v>
      </c>
      <c r="C40" s="4"/>
      <c r="D40" s="4"/>
      <c r="E40" s="4"/>
      <c r="F40" s="4"/>
      <c r="G40" s="191" t="s">
        <v>276</v>
      </c>
      <c r="H40" s="4"/>
      <c r="I40" s="6"/>
      <c r="J40" s="6"/>
      <c r="K40" s="190"/>
      <c r="L40" s="4"/>
      <c r="M40" s="189" t="s">
        <v>180</v>
      </c>
      <c r="N40" s="4" t="s">
        <v>261</v>
      </c>
      <c r="O40" s="4"/>
      <c r="P40" s="4"/>
      <c r="Q40" s="4"/>
    </row>
    <row r="41" spans="1:18" ht="15" customHeight="1" x14ac:dyDescent="0.2">
      <c r="A41" s="198"/>
      <c r="B41" s="347"/>
      <c r="C41" s="348"/>
      <c r="D41" s="365" t="s">
        <v>157</v>
      </c>
      <c r="E41" s="366"/>
      <c r="F41" s="202"/>
      <c r="G41" s="347"/>
      <c r="H41" s="348"/>
      <c r="I41" s="406" t="s">
        <v>157</v>
      </c>
      <c r="J41" s="366"/>
      <c r="K41" s="190"/>
      <c r="L41" s="4"/>
      <c r="M41" s="188" t="s">
        <v>370</v>
      </c>
      <c r="N41" s="4" t="s">
        <v>38</v>
      </c>
      <c r="O41" s="4"/>
      <c r="P41" s="4"/>
      <c r="Q41" s="4"/>
    </row>
    <row r="42" spans="1:18" ht="15" customHeight="1" thickBot="1" x14ac:dyDescent="0.25">
      <c r="A42" s="198"/>
      <c r="B42" s="349"/>
      <c r="C42" s="350"/>
      <c r="D42" s="203" t="s">
        <v>118</v>
      </c>
      <c r="E42" s="193" t="s">
        <v>119</v>
      </c>
      <c r="F42" s="202"/>
      <c r="G42" s="349"/>
      <c r="H42" s="350"/>
      <c r="I42" s="192" t="s">
        <v>398</v>
      </c>
      <c r="J42" s="194"/>
      <c r="K42" s="6"/>
      <c r="L42" s="4"/>
      <c r="M42" s="189" t="s">
        <v>371</v>
      </c>
      <c r="N42" s="4" t="s">
        <v>39</v>
      </c>
      <c r="O42" s="4"/>
      <c r="P42" s="4"/>
      <c r="Q42" s="4"/>
    </row>
    <row r="43" spans="1:18" ht="15" customHeight="1" x14ac:dyDescent="0.2">
      <c r="A43" s="198"/>
      <c r="B43" s="387" t="s">
        <v>271</v>
      </c>
      <c r="C43" s="388"/>
      <c r="D43" s="389"/>
      <c r="E43" s="391"/>
      <c r="F43" s="204"/>
      <c r="G43" s="371" t="s">
        <v>278</v>
      </c>
      <c r="H43" s="372"/>
      <c r="I43" s="398">
        <f>'様式２　【Ｊｒ男子強化】'!$T$41</f>
        <v>0</v>
      </c>
      <c r="J43" s="401">
        <f>'様式２　【Ｊｒ女子強化】'!$T$41</f>
        <v>0</v>
      </c>
      <c r="K43" s="6"/>
      <c r="L43" s="4"/>
      <c r="M43" s="188" t="s">
        <v>372</v>
      </c>
      <c r="N43" s="4" t="s">
        <v>40</v>
      </c>
      <c r="O43" s="4"/>
      <c r="P43" s="4"/>
      <c r="Q43" s="4"/>
    </row>
    <row r="44" spans="1:18" ht="15" customHeight="1" x14ac:dyDescent="0.2">
      <c r="A44" s="198"/>
      <c r="B44" s="342"/>
      <c r="C44" s="343"/>
      <c r="D44" s="390"/>
      <c r="E44" s="386"/>
      <c r="F44" s="4"/>
      <c r="G44" s="373"/>
      <c r="H44" s="374"/>
      <c r="I44" s="399"/>
      <c r="J44" s="402"/>
      <c r="K44" s="4"/>
      <c r="L44" s="4"/>
      <c r="M44" s="189" t="s">
        <v>373</v>
      </c>
      <c r="N44" s="4" t="s">
        <v>41</v>
      </c>
      <c r="O44" s="4"/>
      <c r="P44" s="4"/>
      <c r="Q44" s="4"/>
    </row>
    <row r="45" spans="1:18" ht="15" customHeight="1" x14ac:dyDescent="0.2">
      <c r="A45" s="198"/>
      <c r="B45" s="377" t="s">
        <v>272</v>
      </c>
      <c r="C45" s="378"/>
      <c r="D45" s="344"/>
      <c r="E45" s="385"/>
      <c r="F45" s="4"/>
      <c r="G45" s="373"/>
      <c r="H45" s="374"/>
      <c r="I45" s="399"/>
      <c r="J45" s="402"/>
      <c r="K45" s="4"/>
      <c r="L45" s="4"/>
      <c r="M45" s="188" t="s">
        <v>181</v>
      </c>
      <c r="N45" s="4" t="s">
        <v>42</v>
      </c>
      <c r="O45" s="4"/>
      <c r="P45" s="4"/>
      <c r="Q45" s="4"/>
    </row>
    <row r="46" spans="1:18" ht="15" customHeight="1" x14ac:dyDescent="0.2">
      <c r="A46" s="198"/>
      <c r="B46" s="342"/>
      <c r="C46" s="343"/>
      <c r="D46" s="329"/>
      <c r="E46" s="386"/>
      <c r="F46" s="4"/>
      <c r="G46" s="373"/>
      <c r="H46" s="374"/>
      <c r="I46" s="399"/>
      <c r="J46" s="402"/>
      <c r="K46" s="4"/>
      <c r="L46" s="4"/>
      <c r="M46" s="189" t="s">
        <v>182</v>
      </c>
      <c r="N46" s="4" t="s">
        <v>43</v>
      </c>
      <c r="O46" s="4"/>
      <c r="P46" s="4"/>
      <c r="Q46" s="4"/>
    </row>
    <row r="47" spans="1:18" ht="15" customHeight="1" x14ac:dyDescent="0.2">
      <c r="A47" s="198"/>
      <c r="B47" s="377" t="s">
        <v>270</v>
      </c>
      <c r="C47" s="378"/>
      <c r="D47" s="383"/>
      <c r="E47" s="385"/>
      <c r="F47" s="4"/>
      <c r="G47" s="373"/>
      <c r="H47" s="374"/>
      <c r="I47" s="399"/>
      <c r="J47" s="402"/>
      <c r="K47" s="4"/>
      <c r="L47" s="4"/>
      <c r="M47" s="188" t="s">
        <v>102</v>
      </c>
      <c r="N47" s="4" t="s">
        <v>44</v>
      </c>
      <c r="O47" s="4"/>
      <c r="P47" s="4"/>
      <c r="Q47" s="4"/>
    </row>
    <row r="48" spans="1:18" ht="15" customHeight="1" x14ac:dyDescent="0.2">
      <c r="A48" s="4"/>
      <c r="B48" s="342"/>
      <c r="C48" s="343"/>
      <c r="D48" s="384"/>
      <c r="E48" s="386"/>
      <c r="F48" s="4"/>
      <c r="G48" s="373"/>
      <c r="H48" s="374"/>
      <c r="I48" s="399"/>
      <c r="J48" s="402"/>
      <c r="K48" s="4"/>
      <c r="L48" s="4"/>
      <c r="M48" s="189" t="s">
        <v>103</v>
      </c>
      <c r="N48" s="4" t="s">
        <v>91</v>
      </c>
      <c r="O48" s="4"/>
      <c r="P48" s="4"/>
      <c r="Q48" s="4"/>
    </row>
    <row r="49" spans="1:17" ht="15" customHeight="1" x14ac:dyDescent="0.2">
      <c r="A49" s="4"/>
      <c r="B49" s="367" t="s">
        <v>345</v>
      </c>
      <c r="C49" s="368"/>
      <c r="D49" s="379"/>
      <c r="E49" s="381"/>
      <c r="F49" s="4"/>
      <c r="G49" s="373"/>
      <c r="H49" s="374"/>
      <c r="I49" s="399"/>
      <c r="J49" s="402"/>
      <c r="K49" s="4"/>
      <c r="L49" s="4"/>
      <c r="M49" s="188" t="s">
        <v>183</v>
      </c>
      <c r="N49" s="4"/>
      <c r="O49" s="4"/>
      <c r="P49" s="4"/>
      <c r="Q49" s="4"/>
    </row>
    <row r="50" spans="1:17" ht="15" customHeight="1" thickBot="1" x14ac:dyDescent="0.25">
      <c r="A50" s="4"/>
      <c r="B50" s="369"/>
      <c r="C50" s="370"/>
      <c r="D50" s="380"/>
      <c r="E50" s="382"/>
      <c r="F50" s="4"/>
      <c r="G50" s="375"/>
      <c r="H50" s="376"/>
      <c r="I50" s="400"/>
      <c r="J50" s="403"/>
      <c r="K50" s="4"/>
      <c r="L50" s="4"/>
      <c r="M50" s="189" t="s">
        <v>184</v>
      </c>
      <c r="N50" s="4"/>
      <c r="O50" s="4"/>
      <c r="P50" s="4"/>
      <c r="Q50" s="4"/>
    </row>
    <row r="51" spans="1:17" ht="15" customHeight="1" x14ac:dyDescent="0.2">
      <c r="A51" s="4"/>
      <c r="B51" s="320" t="s">
        <v>85</v>
      </c>
      <c r="C51" s="392"/>
      <c r="D51" s="394">
        <f>SUM(D43:D50)</f>
        <v>0</v>
      </c>
      <c r="E51" s="396">
        <f>SUM(E43:E50)</f>
        <v>0</v>
      </c>
      <c r="F51" s="4"/>
      <c r="G51" s="404" t="s">
        <v>273</v>
      </c>
      <c r="H51" s="404"/>
      <c r="I51" s="404"/>
      <c r="J51" s="404"/>
      <c r="K51" s="4"/>
      <c r="L51" s="4"/>
      <c r="M51" s="188" t="s">
        <v>185</v>
      </c>
      <c r="N51" s="4"/>
      <c r="O51" s="4"/>
      <c r="P51" s="4"/>
      <c r="Q51" s="4"/>
    </row>
    <row r="52" spans="1:17" ht="15" customHeight="1" thickBot="1" x14ac:dyDescent="0.25">
      <c r="A52" s="4"/>
      <c r="B52" s="322"/>
      <c r="C52" s="393"/>
      <c r="D52" s="395"/>
      <c r="E52" s="397"/>
      <c r="F52" s="4"/>
      <c r="G52" s="405"/>
      <c r="H52" s="405"/>
      <c r="I52" s="405"/>
      <c r="J52" s="405"/>
      <c r="K52" s="4"/>
      <c r="L52" s="4"/>
      <c r="M52" s="189" t="s">
        <v>186</v>
      </c>
      <c r="N52" s="4"/>
      <c r="O52" s="4"/>
      <c r="P52" s="4"/>
      <c r="Q52" s="4"/>
    </row>
    <row r="53" spans="1:17" ht="15" customHeight="1" x14ac:dyDescent="0.2">
      <c r="A53" s="4"/>
      <c r="B53" s="4"/>
      <c r="C53" s="4"/>
      <c r="D53" s="4"/>
      <c r="E53" s="4"/>
      <c r="F53" s="4"/>
      <c r="G53" s="120" t="s">
        <v>279</v>
      </c>
      <c r="H53" s="196"/>
      <c r="I53" s="196"/>
      <c r="J53" s="196"/>
      <c r="K53" s="4"/>
      <c r="L53" s="4"/>
      <c r="M53" s="188" t="s">
        <v>187</v>
      </c>
      <c r="N53" s="4"/>
      <c r="O53" s="4"/>
      <c r="P53" s="4"/>
      <c r="Q53" s="4"/>
    </row>
    <row r="54" spans="1:17" ht="15" customHeight="1" x14ac:dyDescent="0.2">
      <c r="A54" s="4"/>
      <c r="B54" s="4"/>
      <c r="C54" s="4"/>
      <c r="D54" s="4"/>
      <c r="E54" s="4"/>
      <c r="F54" s="4"/>
      <c r="G54" s="120"/>
      <c r="H54" s="196"/>
      <c r="I54" s="196"/>
      <c r="J54" s="196"/>
      <c r="K54" s="4"/>
      <c r="L54" s="4"/>
      <c r="M54" s="188" t="s">
        <v>188</v>
      </c>
      <c r="N54" s="4"/>
      <c r="O54" s="4"/>
      <c r="P54" s="4"/>
      <c r="Q54" s="4"/>
    </row>
    <row r="55" spans="1:17" ht="15" customHeight="1" x14ac:dyDescent="0.2">
      <c r="A55" s="4"/>
      <c r="B55" s="4"/>
      <c r="C55" s="4"/>
      <c r="D55" s="4"/>
      <c r="E55" s="4"/>
      <c r="F55" s="4"/>
      <c r="G55" s="4"/>
      <c r="H55" s="4"/>
      <c r="I55" s="4"/>
      <c r="J55" s="4"/>
      <c r="K55" s="4"/>
      <c r="L55" s="4"/>
      <c r="M55" s="189" t="s">
        <v>189</v>
      </c>
      <c r="N55" s="4"/>
      <c r="O55" s="4"/>
      <c r="P55" s="4"/>
      <c r="Q55" s="4"/>
    </row>
    <row r="56" spans="1:17" ht="15" customHeight="1" x14ac:dyDescent="0.2">
      <c r="A56" s="4"/>
      <c r="B56" s="361" t="s">
        <v>216</v>
      </c>
      <c r="C56" s="361"/>
      <c r="D56" s="363">
        <f>SUM(D51:E52)</f>
        <v>0</v>
      </c>
      <c r="E56" s="363"/>
      <c r="F56" s="4"/>
      <c r="G56" s="361" t="s">
        <v>277</v>
      </c>
      <c r="H56" s="361"/>
      <c r="I56" s="363">
        <f>SUM(I43:J50)</f>
        <v>0</v>
      </c>
      <c r="J56" s="363"/>
      <c r="K56" s="4"/>
      <c r="L56" s="4"/>
      <c r="M56" s="189" t="s">
        <v>190</v>
      </c>
      <c r="N56" s="4"/>
      <c r="O56" s="4"/>
      <c r="P56" s="4"/>
      <c r="Q56" s="4"/>
    </row>
    <row r="57" spans="1:17" ht="15" customHeight="1" thickBot="1" x14ac:dyDescent="0.25">
      <c r="A57" s="4"/>
      <c r="B57" s="362"/>
      <c r="C57" s="362"/>
      <c r="D57" s="364"/>
      <c r="E57" s="364"/>
      <c r="F57" s="4"/>
      <c r="G57" s="362"/>
      <c r="H57" s="362"/>
      <c r="I57" s="364"/>
      <c r="J57" s="364"/>
      <c r="K57" s="4"/>
      <c r="L57" s="4"/>
      <c r="M57" s="188" t="s">
        <v>191</v>
      </c>
      <c r="N57" s="4"/>
      <c r="O57" s="4"/>
      <c r="P57" s="4"/>
      <c r="Q57" s="4"/>
    </row>
    <row r="58" spans="1:17" ht="15" customHeight="1" thickTop="1" x14ac:dyDescent="0.2">
      <c r="A58" s="4"/>
      <c r="B58" s="4"/>
      <c r="C58" s="4"/>
      <c r="D58" s="4"/>
      <c r="E58" s="4"/>
      <c r="F58" s="4"/>
      <c r="G58" s="4"/>
      <c r="H58" s="4"/>
      <c r="I58" s="4"/>
      <c r="J58" s="4"/>
      <c r="K58" s="4"/>
      <c r="L58" s="4"/>
      <c r="M58" s="189" t="s">
        <v>192</v>
      </c>
      <c r="N58" s="4"/>
      <c r="O58" s="4"/>
      <c r="P58" s="4"/>
      <c r="Q58" s="4"/>
    </row>
    <row r="59" spans="1:17" ht="15" customHeight="1" x14ac:dyDescent="0.2">
      <c r="A59" s="4"/>
      <c r="B59" s="4"/>
      <c r="C59" s="4"/>
      <c r="D59" s="4"/>
      <c r="E59" s="4"/>
      <c r="F59" s="4"/>
      <c r="G59" s="361" t="s">
        <v>215</v>
      </c>
      <c r="H59" s="361"/>
      <c r="I59" s="408">
        <f>D56-I56</f>
        <v>0</v>
      </c>
      <c r="J59" s="408"/>
      <c r="K59" s="4"/>
      <c r="L59" s="4"/>
      <c r="M59" s="189" t="s">
        <v>193</v>
      </c>
      <c r="N59" s="4"/>
      <c r="O59" s="4"/>
      <c r="P59" s="4"/>
      <c r="Q59" s="4"/>
    </row>
    <row r="60" spans="1:17" ht="15" customHeight="1" thickBot="1" x14ac:dyDescent="0.25">
      <c r="A60" s="4"/>
      <c r="B60" s="4"/>
      <c r="C60" s="4"/>
      <c r="D60" s="4"/>
      <c r="E60" s="4"/>
      <c r="F60" s="4"/>
      <c r="G60" s="362"/>
      <c r="H60" s="362"/>
      <c r="I60" s="412"/>
      <c r="J60" s="412"/>
      <c r="K60" s="4"/>
      <c r="L60" s="4"/>
      <c r="M60" s="188" t="s">
        <v>194</v>
      </c>
      <c r="N60" s="4"/>
      <c r="O60" s="4"/>
      <c r="P60" s="4"/>
      <c r="Q60" s="4"/>
    </row>
    <row r="61" spans="1:17" ht="15" customHeight="1" thickTop="1" x14ac:dyDescent="0.2">
      <c r="A61" s="4"/>
      <c r="F61" s="4"/>
      <c r="K61" s="4"/>
      <c r="L61" s="4"/>
      <c r="M61" s="189" t="s">
        <v>195</v>
      </c>
      <c r="N61" s="4"/>
      <c r="O61" s="4"/>
      <c r="P61" s="4"/>
      <c r="Q61" s="4"/>
    </row>
    <row r="62" spans="1:17" ht="15" customHeight="1" x14ac:dyDescent="0.2">
      <c r="A62" s="4"/>
      <c r="F62" s="4"/>
      <c r="K62" s="4"/>
      <c r="L62" s="4"/>
      <c r="M62" s="189" t="s">
        <v>196</v>
      </c>
      <c r="N62" s="4"/>
      <c r="O62" s="4"/>
      <c r="P62" s="4"/>
      <c r="Q62" s="4"/>
    </row>
    <row r="63" spans="1:17" ht="15" customHeight="1" x14ac:dyDescent="0.2">
      <c r="A63" s="4"/>
      <c r="F63" s="4"/>
      <c r="K63" s="4"/>
      <c r="L63" s="4"/>
      <c r="M63" s="189" t="s">
        <v>374</v>
      </c>
      <c r="N63" s="4"/>
      <c r="O63" s="4"/>
      <c r="P63" s="4"/>
      <c r="Q63" s="4"/>
    </row>
    <row r="64" spans="1:17" ht="15" customHeight="1" x14ac:dyDescent="0.2">
      <c r="A64" s="4"/>
      <c r="F64" s="4"/>
      <c r="K64" s="4"/>
      <c r="L64" s="4"/>
      <c r="M64" s="188" t="s">
        <v>375</v>
      </c>
      <c r="N64" s="4"/>
      <c r="O64" s="4"/>
      <c r="P64" s="4"/>
      <c r="Q64" s="4"/>
    </row>
    <row r="65" spans="1:17" ht="15" customHeight="1" thickBot="1" x14ac:dyDescent="0.25">
      <c r="A65" s="4"/>
      <c r="B65" s="191" t="s">
        <v>349</v>
      </c>
      <c r="C65" s="4"/>
      <c r="D65" s="4"/>
      <c r="E65" s="4"/>
      <c r="G65" s="191" t="s">
        <v>350</v>
      </c>
      <c r="H65" s="4"/>
      <c r="I65" s="6"/>
      <c r="J65" s="6"/>
      <c r="K65" s="4"/>
      <c r="L65" s="4"/>
      <c r="M65" s="189" t="s">
        <v>197</v>
      </c>
      <c r="N65" s="4"/>
      <c r="O65" s="4"/>
      <c r="P65" s="4"/>
      <c r="Q65" s="4"/>
    </row>
    <row r="66" spans="1:17" ht="15" customHeight="1" x14ac:dyDescent="0.2">
      <c r="A66" s="4"/>
      <c r="B66" s="347"/>
      <c r="C66" s="348"/>
      <c r="D66" s="365" t="s">
        <v>157</v>
      </c>
      <c r="E66" s="366"/>
      <c r="G66" s="347"/>
      <c r="H66" s="348"/>
      <c r="I66" s="406" t="s">
        <v>157</v>
      </c>
      <c r="J66" s="366"/>
      <c r="K66" s="4"/>
      <c r="L66" s="4"/>
      <c r="M66" s="188" t="s">
        <v>376</v>
      </c>
      <c r="N66" s="4"/>
      <c r="O66" s="4"/>
      <c r="P66" s="4"/>
      <c r="Q66" s="4"/>
    </row>
    <row r="67" spans="1:17" ht="15" customHeight="1" thickBot="1" x14ac:dyDescent="0.25">
      <c r="A67" s="4"/>
      <c r="B67" s="349"/>
      <c r="C67" s="350"/>
      <c r="D67" s="203" t="s">
        <v>118</v>
      </c>
      <c r="E67" s="193" t="s">
        <v>119</v>
      </c>
      <c r="G67" s="349"/>
      <c r="H67" s="350"/>
      <c r="I67" s="192"/>
      <c r="J67" s="194"/>
      <c r="K67" s="4"/>
      <c r="L67" s="4"/>
      <c r="M67" s="189" t="s">
        <v>198</v>
      </c>
      <c r="N67" s="4"/>
      <c r="O67" s="4"/>
      <c r="P67" s="4"/>
      <c r="Q67" s="4"/>
    </row>
    <row r="68" spans="1:17" ht="15" customHeight="1" x14ac:dyDescent="0.2">
      <c r="A68" s="4"/>
      <c r="B68" s="387" t="s">
        <v>351</v>
      </c>
      <c r="C68" s="388"/>
      <c r="D68" s="389"/>
      <c r="E68" s="391"/>
      <c r="G68" s="371" t="s">
        <v>386</v>
      </c>
      <c r="H68" s="417"/>
      <c r="I68" s="398">
        <f>'様式２　【Ｊｒ男子強化】'!$T$41</f>
        <v>0</v>
      </c>
      <c r="J68" s="401">
        <f>'様式２　【Ｊｒ女子強化】'!$T$41</f>
        <v>0</v>
      </c>
      <c r="K68" s="4"/>
      <c r="L68" s="4"/>
      <c r="M68" s="205" t="s">
        <v>199</v>
      </c>
      <c r="N68" s="4"/>
      <c r="O68" s="4"/>
      <c r="P68" s="4"/>
      <c r="Q68" s="4"/>
    </row>
    <row r="69" spans="1:17" ht="15" customHeight="1" thickBot="1" x14ac:dyDescent="0.25">
      <c r="A69" s="4"/>
      <c r="B69" s="342"/>
      <c r="C69" s="343"/>
      <c r="D69" s="390"/>
      <c r="E69" s="386"/>
      <c r="G69" s="418"/>
      <c r="H69" s="419"/>
      <c r="I69" s="422"/>
      <c r="J69" s="424"/>
      <c r="K69" s="4"/>
      <c r="L69" s="4"/>
      <c r="M69" s="206" t="s">
        <v>200</v>
      </c>
      <c r="N69" s="4"/>
      <c r="O69" s="4"/>
      <c r="P69" s="4"/>
      <c r="Q69" s="4"/>
    </row>
    <row r="70" spans="1:17" ht="15" customHeight="1" x14ac:dyDescent="0.2">
      <c r="A70" s="4"/>
      <c r="B70" s="377" t="s">
        <v>352</v>
      </c>
      <c r="C70" s="378"/>
      <c r="D70" s="344"/>
      <c r="E70" s="385"/>
      <c r="G70" s="418"/>
      <c r="H70" s="419"/>
      <c r="I70" s="422"/>
      <c r="J70" s="424"/>
      <c r="K70" s="4"/>
      <c r="L70" s="4"/>
      <c r="M70" s="4" t="s">
        <v>377</v>
      </c>
      <c r="N70" s="4"/>
      <c r="O70" s="4"/>
      <c r="P70" s="4"/>
      <c r="Q70" s="4"/>
    </row>
    <row r="71" spans="1:17" ht="15" customHeight="1" thickBot="1" x14ac:dyDescent="0.25">
      <c r="A71" s="4"/>
      <c r="B71" s="342"/>
      <c r="C71" s="343"/>
      <c r="D71" s="329"/>
      <c r="E71" s="386"/>
      <c r="G71" s="420"/>
      <c r="H71" s="421"/>
      <c r="I71" s="423"/>
      <c r="J71" s="425"/>
      <c r="K71" s="4"/>
      <c r="L71" s="4"/>
      <c r="M71" t="s">
        <v>201</v>
      </c>
      <c r="N71" s="4"/>
      <c r="O71" s="4"/>
      <c r="P71" s="4"/>
      <c r="Q71" s="4"/>
    </row>
    <row r="72" spans="1:17" ht="15" customHeight="1" x14ac:dyDescent="0.2">
      <c r="B72" s="320" t="s">
        <v>85</v>
      </c>
      <c r="C72" s="392"/>
      <c r="D72" s="394">
        <f>SUM(D68:D71)</f>
        <v>0</v>
      </c>
      <c r="E72" s="396">
        <f>SUM(E68:E71)</f>
        <v>0</v>
      </c>
      <c r="G72" s="317"/>
      <c r="H72" s="317"/>
      <c r="I72" s="317"/>
      <c r="J72" s="317"/>
      <c r="L72" s="4"/>
      <c r="M72" t="s">
        <v>202</v>
      </c>
      <c r="N72"/>
      <c r="O72" s="4"/>
      <c r="P72" s="4"/>
      <c r="Q72" s="4"/>
    </row>
    <row r="73" spans="1:17" ht="15" customHeight="1" thickBot="1" x14ac:dyDescent="0.25">
      <c r="B73" s="322"/>
      <c r="C73" s="393"/>
      <c r="D73" s="395"/>
      <c r="E73" s="397"/>
      <c r="G73" s="318"/>
      <c r="H73" s="318"/>
      <c r="I73" s="318"/>
      <c r="J73" s="318"/>
      <c r="M73" t="s">
        <v>109</v>
      </c>
      <c r="N73"/>
      <c r="P73" s="4"/>
      <c r="Q73" s="4"/>
    </row>
    <row r="74" spans="1:17" ht="15" customHeight="1" x14ac:dyDescent="0.2">
      <c r="G74" s="120"/>
      <c r="H74" s="196"/>
      <c r="I74" s="196"/>
      <c r="J74" s="196"/>
      <c r="M74" t="s">
        <v>378</v>
      </c>
      <c r="N74"/>
      <c r="P74" s="4"/>
      <c r="Q74" s="4"/>
    </row>
    <row r="75" spans="1:17" ht="15" customHeight="1" x14ac:dyDescent="0.2">
      <c r="G75" s="120"/>
      <c r="H75" s="196"/>
      <c r="I75" s="196"/>
      <c r="J75" s="196"/>
      <c r="M75" t="s">
        <v>203</v>
      </c>
      <c r="N75"/>
      <c r="P75" s="4"/>
      <c r="Q75" s="4"/>
    </row>
    <row r="76" spans="1:17" ht="15" customHeight="1" x14ac:dyDescent="0.2">
      <c r="M76" t="s">
        <v>204</v>
      </c>
      <c r="P76" s="4"/>
      <c r="Q76" s="4"/>
    </row>
    <row r="77" spans="1:17" ht="15" customHeight="1" x14ac:dyDescent="0.2">
      <c r="B77" s="413" t="s">
        <v>353</v>
      </c>
      <c r="C77" s="413"/>
      <c r="D77" s="363">
        <f>SUM(D72:E73)</f>
        <v>0</v>
      </c>
      <c r="E77" s="363"/>
      <c r="F77" s="4"/>
      <c r="G77" s="413" t="s">
        <v>354</v>
      </c>
      <c r="H77" s="413"/>
      <c r="I77" s="363">
        <f>SUM(I64:J71)</f>
        <v>0</v>
      </c>
      <c r="J77" s="363"/>
      <c r="M77" t="s">
        <v>379</v>
      </c>
      <c r="P77" s="4"/>
      <c r="Q77" s="4"/>
    </row>
    <row r="78" spans="1:17" ht="15" customHeight="1" thickBot="1" x14ac:dyDescent="0.25">
      <c r="B78" s="414"/>
      <c r="C78" s="414"/>
      <c r="D78" s="364"/>
      <c r="E78" s="364"/>
      <c r="F78" s="4"/>
      <c r="G78" s="414"/>
      <c r="H78" s="414"/>
      <c r="I78" s="364"/>
      <c r="J78" s="364"/>
      <c r="M78" t="s">
        <v>205</v>
      </c>
    </row>
    <row r="79" spans="1:17" ht="15" customHeight="1" thickTop="1" x14ac:dyDescent="0.2">
      <c r="B79" s="4"/>
      <c r="C79" s="4"/>
      <c r="D79" s="4"/>
      <c r="E79" s="4"/>
      <c r="F79" s="4"/>
      <c r="G79" s="4"/>
      <c r="H79" s="4"/>
      <c r="I79" s="4"/>
      <c r="J79" s="4"/>
      <c r="M79" t="s">
        <v>206</v>
      </c>
    </row>
    <row r="80" spans="1:17" ht="15" customHeight="1" x14ac:dyDescent="0.2">
      <c r="B80" s="4"/>
      <c r="C80" s="4"/>
      <c r="D80" s="4"/>
      <c r="E80" s="4"/>
      <c r="F80" s="4"/>
      <c r="G80" s="415" t="s">
        <v>215</v>
      </c>
      <c r="H80" s="415"/>
      <c r="I80" s="408">
        <f>D77-I77</f>
        <v>0</v>
      </c>
      <c r="J80" s="408"/>
    </row>
    <row r="81" spans="2:10" ht="15" customHeight="1" thickBot="1" x14ac:dyDescent="0.25">
      <c r="B81" s="4"/>
      <c r="C81" s="4"/>
      <c r="D81" s="4"/>
      <c r="E81" s="4"/>
      <c r="F81" s="4"/>
      <c r="G81" s="416"/>
      <c r="H81" s="416"/>
      <c r="I81" s="412"/>
      <c r="J81" s="412"/>
    </row>
    <row r="82" spans="2:10" ht="13.5" thickTop="1" x14ac:dyDescent="0.2"/>
  </sheetData>
  <mergeCells count="88">
    <mergeCell ref="G80:H81"/>
    <mergeCell ref="I80:J81"/>
    <mergeCell ref="G68:H71"/>
    <mergeCell ref="I68:I71"/>
    <mergeCell ref="J68:J71"/>
    <mergeCell ref="B77:C78"/>
    <mergeCell ref="D77:E78"/>
    <mergeCell ref="G77:H78"/>
    <mergeCell ref="I77:J78"/>
    <mergeCell ref="B72:C73"/>
    <mergeCell ref="D72:D73"/>
    <mergeCell ref="E72:E73"/>
    <mergeCell ref="B70:C71"/>
    <mergeCell ref="D70:D71"/>
    <mergeCell ref="E70:E71"/>
    <mergeCell ref="I59:J60"/>
    <mergeCell ref="G59:H60"/>
    <mergeCell ref="B66:C67"/>
    <mergeCell ref="D66:E66"/>
    <mergeCell ref="B68:C69"/>
    <mergeCell ref="D68:D69"/>
    <mergeCell ref="E68:E69"/>
    <mergeCell ref="G66:H67"/>
    <mergeCell ref="I66:J66"/>
    <mergeCell ref="D17:D18"/>
    <mergeCell ref="E17:E18"/>
    <mergeCell ref="D45:D46"/>
    <mergeCell ref="E45:E46"/>
    <mergeCell ref="G15:H22"/>
    <mergeCell ref="D23:D24"/>
    <mergeCell ref="E23:E24"/>
    <mergeCell ref="I15:I22"/>
    <mergeCell ref="J15:J22"/>
    <mergeCell ref="G51:J52"/>
    <mergeCell ref="I41:J41"/>
    <mergeCell ref="I43:I50"/>
    <mergeCell ref="J43:J50"/>
    <mergeCell ref="I29:J30"/>
    <mergeCell ref="G32:H33"/>
    <mergeCell ref="I32:J33"/>
    <mergeCell ref="G29:H30"/>
    <mergeCell ref="G23:J24"/>
    <mergeCell ref="B56:C57"/>
    <mergeCell ref="D56:E57"/>
    <mergeCell ref="G56:H57"/>
    <mergeCell ref="I56:J57"/>
    <mergeCell ref="B51:C52"/>
    <mergeCell ref="D51:D52"/>
    <mergeCell ref="E51:E52"/>
    <mergeCell ref="B49:C50"/>
    <mergeCell ref="G43:H50"/>
    <mergeCell ref="B47:C48"/>
    <mergeCell ref="D49:D50"/>
    <mergeCell ref="E49:E50"/>
    <mergeCell ref="D47:D48"/>
    <mergeCell ref="E47:E48"/>
    <mergeCell ref="B45:C46"/>
    <mergeCell ref="B43:C44"/>
    <mergeCell ref="D43:D44"/>
    <mergeCell ref="E43:E44"/>
    <mergeCell ref="B29:C30"/>
    <mergeCell ref="D29:E30"/>
    <mergeCell ref="B41:C42"/>
    <mergeCell ref="D41:E41"/>
    <mergeCell ref="G41:H42"/>
    <mergeCell ref="B37:J38"/>
    <mergeCell ref="I13:J13"/>
    <mergeCell ref="B4:B5"/>
    <mergeCell ref="H4:H5"/>
    <mergeCell ref="I4:J4"/>
    <mergeCell ref="I5:J5"/>
    <mergeCell ref="C4:D5"/>
    <mergeCell ref="C1:I2"/>
    <mergeCell ref="B23:C24"/>
    <mergeCell ref="B15:C16"/>
    <mergeCell ref="D15:D16"/>
    <mergeCell ref="E15:E16"/>
    <mergeCell ref="B21:C22"/>
    <mergeCell ref="D21:D22"/>
    <mergeCell ref="E21:E22"/>
    <mergeCell ref="B19:C20"/>
    <mergeCell ref="D19:D20"/>
    <mergeCell ref="E19:E20"/>
    <mergeCell ref="B17:C18"/>
    <mergeCell ref="B8:J9"/>
    <mergeCell ref="B13:C14"/>
    <mergeCell ref="D13:E13"/>
    <mergeCell ref="G13:H14"/>
  </mergeCells>
  <phoneticPr fontId="1"/>
  <dataValidations count="6">
    <dataValidation type="list" allowBlank="1" showInputMessage="1" showErrorMessage="1" sqref="I67">
      <formula1>"男子,男女"</formula1>
    </dataValidation>
    <dataValidation type="list" allowBlank="1" showInputMessage="1" showErrorMessage="1" sqref="D14 I14 D42 I42 D67">
      <formula1>"男子,男女"</formula1>
    </dataValidation>
    <dataValidation type="list" allowBlank="1" showInputMessage="1" showErrorMessage="1" sqref="E14 J14 E42 J42 E67 J67">
      <formula1>"女子"</formula1>
    </dataValidation>
    <dataValidation type="list" allowBlank="1" showInputMessage="1" showErrorMessage="1" sqref="I5:J5">
      <formula1>$M$1:$M$79</formula1>
    </dataValidation>
    <dataValidation type="list" allowBlank="1" showInputMessage="1" showErrorMessage="1" sqref="C4:D5">
      <formula1>$N$1:$N$48</formula1>
    </dataValidation>
    <dataValidation type="list" allowBlank="1" showInputMessage="1" showErrorMessage="1" sqref="I4:J4">
      <formula1>$M$1:$M$79</formula1>
    </dataValidation>
  </dataValidations>
  <pageMargins left="0.70866141732283472" right="0.70866141732283472" top="0.55118110236220474" bottom="0.35433070866141736" header="0.31496062992125984" footer="0.31496062992125984"/>
  <pageSetup paperSize="9" scale="67" orientation="portrait" r:id="rId1"/>
  <colBreaks count="1" manualBreakCount="1">
    <brk id="11"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E69"/>
  <sheetViews>
    <sheetView view="pageBreakPreview" zoomScale="60" zoomScaleNormal="67" workbookViewId="0">
      <selection activeCell="D63" sqref="D63"/>
    </sheetView>
  </sheetViews>
  <sheetFormatPr defaultColWidth="5.6328125" defaultRowHeight="14.5" customHeight="1" x14ac:dyDescent="0.2"/>
  <cols>
    <col min="1" max="1" width="6.6328125" style="4" customWidth="1"/>
    <col min="2" max="3" width="5.08984375" style="4" customWidth="1"/>
    <col min="4" max="4" width="13.6328125" style="4" customWidth="1"/>
    <col min="5" max="5" width="8.6328125" style="4" customWidth="1"/>
    <col min="6" max="7" width="12.6328125" style="4" customWidth="1"/>
    <col min="8" max="8" width="11.6328125" style="4" customWidth="1"/>
    <col min="9" max="9" width="6.08984375" style="4" customWidth="1"/>
    <col min="10" max="10" width="5.36328125" style="4" customWidth="1"/>
    <col min="11" max="11" width="5.81640625" style="4" customWidth="1"/>
    <col min="12" max="13" width="5.36328125" style="4" customWidth="1"/>
    <col min="14" max="14" width="6.08984375" style="4" customWidth="1"/>
    <col min="15" max="15" width="16.6328125" style="4" customWidth="1"/>
    <col min="16" max="16" width="8.6328125" style="4" customWidth="1"/>
    <col min="17" max="18" width="7.6328125" style="4" customWidth="1"/>
    <col min="19" max="19" width="8.6328125" style="4" customWidth="1"/>
    <col min="20" max="20" width="10.08984375" style="4" customWidth="1"/>
    <col min="21" max="21" width="14.6328125" style="4" customWidth="1"/>
    <col min="22" max="23" width="16.6328125" style="4" customWidth="1"/>
    <col min="24" max="28" width="23.6328125" style="4" customWidth="1"/>
    <col min="29" max="16384" width="5.6328125" style="4"/>
  </cols>
  <sheetData>
    <row r="1" spans="1:28" ht="22" customHeight="1" x14ac:dyDescent="0.2"/>
    <row r="2" spans="1:28" ht="22" customHeight="1" x14ac:dyDescent="0.2"/>
    <row r="3" spans="1:28" ht="22" customHeight="1" x14ac:dyDescent="0.2">
      <c r="B3" s="185" t="s">
        <v>346</v>
      </c>
    </row>
    <row r="4" spans="1:28" ht="22" customHeight="1" thickBot="1" x14ac:dyDescent="0.25">
      <c r="V4" s="573" t="s">
        <v>396</v>
      </c>
      <c r="W4" s="574"/>
      <c r="X4" s="574"/>
      <c r="Y4" s="574"/>
      <c r="Z4" s="574"/>
      <c r="AA4" s="574"/>
      <c r="AB4" s="575"/>
    </row>
    <row r="5" spans="1:28" ht="18" customHeight="1" x14ac:dyDescent="0.2">
      <c r="A5" s="76"/>
      <c r="B5" s="564" t="s">
        <v>4</v>
      </c>
      <c r="C5" s="565"/>
      <c r="D5" s="484" t="s">
        <v>249</v>
      </c>
      <c r="E5" s="485"/>
      <c r="F5" s="486" t="s">
        <v>2</v>
      </c>
      <c r="G5" s="566" t="s">
        <v>82</v>
      </c>
      <c r="H5" s="119" t="s">
        <v>86</v>
      </c>
      <c r="I5" s="568" t="s">
        <v>87</v>
      </c>
      <c r="J5" s="569"/>
      <c r="V5" s="576"/>
      <c r="W5" s="577"/>
      <c r="X5" s="577"/>
      <c r="Y5" s="577"/>
      <c r="Z5" s="577"/>
      <c r="AA5" s="577"/>
      <c r="AB5" s="578"/>
    </row>
    <row r="6" spans="1:28" ht="18" customHeight="1" thickBot="1" x14ac:dyDescent="0.25">
      <c r="B6" s="570" t="s">
        <v>45</v>
      </c>
      <c r="C6" s="570"/>
      <c r="D6" s="441" t="s">
        <v>250</v>
      </c>
      <c r="E6" s="441"/>
      <c r="F6" s="487"/>
      <c r="G6" s="567"/>
      <c r="H6" s="170"/>
      <c r="I6" s="571">
        <v>10</v>
      </c>
      <c r="J6" s="572"/>
      <c r="K6" s="116"/>
      <c r="V6" s="576"/>
      <c r="W6" s="577"/>
      <c r="X6" s="577"/>
      <c r="Y6" s="577"/>
      <c r="Z6" s="577"/>
      <c r="AA6" s="577"/>
      <c r="AB6" s="578"/>
    </row>
    <row r="7" spans="1:28" ht="18" customHeight="1" thickBot="1" x14ac:dyDescent="0.25">
      <c r="A7" s="181"/>
      <c r="B7" s="117"/>
      <c r="C7" s="117"/>
      <c r="D7" s="117"/>
      <c r="E7" s="117"/>
      <c r="F7" s="117"/>
      <c r="G7" s="118"/>
      <c r="H7" s="88"/>
      <c r="I7" s="88"/>
      <c r="J7" s="88"/>
      <c r="K7" s="116"/>
      <c r="V7" s="576"/>
      <c r="W7" s="577"/>
      <c r="X7" s="577"/>
      <c r="Y7" s="577"/>
      <c r="Z7" s="577"/>
      <c r="AA7" s="577"/>
      <c r="AB7" s="578"/>
    </row>
    <row r="8" spans="1:28" ht="18" customHeight="1" x14ac:dyDescent="0.2">
      <c r="A8" s="120"/>
      <c r="B8" s="462" t="s">
        <v>274</v>
      </c>
      <c r="C8" s="463"/>
      <c r="D8" s="464"/>
      <c r="E8" s="468">
        <v>1200000</v>
      </c>
      <c r="F8" s="469"/>
      <c r="G8" s="178"/>
      <c r="H8" s="552" t="s">
        <v>275</v>
      </c>
      <c r="I8" s="553"/>
      <c r="J8" s="554"/>
      <c r="K8" s="558">
        <f>$T$32</f>
        <v>1050000</v>
      </c>
      <c r="L8" s="559"/>
      <c r="M8" s="559"/>
      <c r="N8" s="560"/>
      <c r="O8" s="178"/>
      <c r="P8" s="472" t="s">
        <v>281</v>
      </c>
      <c r="Q8" s="473"/>
      <c r="R8" s="476">
        <f>E8-K8</f>
        <v>150000</v>
      </c>
      <c r="S8" s="477"/>
      <c r="T8" s="478"/>
      <c r="V8" s="576"/>
      <c r="W8" s="577"/>
      <c r="X8" s="577"/>
      <c r="Y8" s="577"/>
      <c r="Z8" s="577"/>
      <c r="AA8" s="577"/>
      <c r="AB8" s="578"/>
    </row>
    <row r="9" spans="1:28" ht="18" customHeight="1" thickBot="1" x14ac:dyDescent="0.25">
      <c r="A9" s="120"/>
      <c r="B9" s="465"/>
      <c r="C9" s="466"/>
      <c r="D9" s="467"/>
      <c r="E9" s="470"/>
      <c r="F9" s="471"/>
      <c r="G9" s="178"/>
      <c r="H9" s="555"/>
      <c r="I9" s="556"/>
      <c r="J9" s="557"/>
      <c r="K9" s="561"/>
      <c r="L9" s="562"/>
      <c r="M9" s="562"/>
      <c r="N9" s="563"/>
      <c r="O9" s="178"/>
      <c r="P9" s="474"/>
      <c r="Q9" s="475"/>
      <c r="R9" s="479"/>
      <c r="S9" s="480"/>
      <c r="T9" s="481"/>
      <c r="V9" s="576"/>
      <c r="W9" s="577"/>
      <c r="X9" s="577"/>
      <c r="Y9" s="577"/>
      <c r="Z9" s="577"/>
      <c r="AA9" s="577"/>
      <c r="AB9" s="578"/>
    </row>
    <row r="10" spans="1:28" ht="18" customHeight="1" thickBot="1" x14ac:dyDescent="0.25">
      <c r="B10" s="6"/>
      <c r="C10" s="6"/>
      <c r="D10" s="6"/>
      <c r="E10" s="6"/>
      <c r="F10" s="6"/>
      <c r="G10" s="6"/>
      <c r="H10" s="6"/>
      <c r="I10" s="6"/>
      <c r="J10" s="6"/>
      <c r="K10" s="6"/>
      <c r="L10" s="6"/>
      <c r="M10" s="6"/>
      <c r="N10" s="6"/>
      <c r="O10" s="6"/>
      <c r="P10" s="6"/>
      <c r="Q10" s="6"/>
      <c r="R10" s="6"/>
      <c r="S10" s="6"/>
      <c r="T10" s="5"/>
      <c r="V10" s="576"/>
      <c r="W10" s="577"/>
      <c r="X10" s="577"/>
      <c r="Y10" s="577"/>
      <c r="Z10" s="577"/>
      <c r="AA10" s="577"/>
      <c r="AB10" s="578"/>
    </row>
    <row r="11" spans="1:28" ht="18" customHeight="1" x14ac:dyDescent="0.2">
      <c r="A11" s="542" t="s">
        <v>80</v>
      </c>
      <c r="B11" s="452" t="s">
        <v>46</v>
      </c>
      <c r="C11" s="431"/>
      <c r="D11" s="544" t="s">
        <v>88</v>
      </c>
      <c r="E11" s="546" t="s">
        <v>78</v>
      </c>
      <c r="F11" s="548" t="s">
        <v>47</v>
      </c>
      <c r="G11" s="548"/>
      <c r="H11" s="548"/>
      <c r="I11" s="548"/>
      <c r="J11" s="548"/>
      <c r="K11" s="548" t="s">
        <v>48</v>
      </c>
      <c r="L11" s="548"/>
      <c r="M11" s="548"/>
      <c r="N11" s="548"/>
      <c r="O11" s="432" t="s">
        <v>60</v>
      </c>
      <c r="P11" s="429" t="s">
        <v>49</v>
      </c>
      <c r="Q11" s="430"/>
      <c r="R11" s="430"/>
      <c r="S11" s="549"/>
      <c r="T11" s="550" t="s">
        <v>84</v>
      </c>
      <c r="V11" s="576"/>
      <c r="W11" s="577"/>
      <c r="X11" s="577"/>
      <c r="Y11" s="577"/>
      <c r="Z11" s="577"/>
      <c r="AA11" s="577"/>
      <c r="AB11" s="578"/>
    </row>
    <row r="12" spans="1:28" ht="27.5" customHeight="1" thickBot="1" x14ac:dyDescent="0.25">
      <c r="A12" s="543"/>
      <c r="B12" s="128" t="s">
        <v>50</v>
      </c>
      <c r="C12" s="284" t="s">
        <v>51</v>
      </c>
      <c r="D12" s="545"/>
      <c r="E12" s="547"/>
      <c r="F12" s="285" t="s">
        <v>52</v>
      </c>
      <c r="G12" s="286" t="s">
        <v>53</v>
      </c>
      <c r="H12" s="46" t="s">
        <v>54</v>
      </c>
      <c r="I12" s="177" t="s">
        <v>55</v>
      </c>
      <c r="J12" s="286" t="s">
        <v>56</v>
      </c>
      <c r="K12" s="286" t="s">
        <v>57</v>
      </c>
      <c r="L12" s="286" t="s">
        <v>58</v>
      </c>
      <c r="M12" s="286" t="s">
        <v>59</v>
      </c>
      <c r="N12" s="286" t="s">
        <v>79</v>
      </c>
      <c r="O12" s="433"/>
      <c r="P12" s="47" t="s">
        <v>61</v>
      </c>
      <c r="Q12" s="47" t="s">
        <v>62</v>
      </c>
      <c r="R12" s="47" t="s">
        <v>63</v>
      </c>
      <c r="S12" s="48" t="s">
        <v>64</v>
      </c>
      <c r="T12" s="551"/>
      <c r="V12" s="576"/>
      <c r="W12" s="577"/>
      <c r="X12" s="577"/>
      <c r="Y12" s="577"/>
      <c r="Z12" s="577"/>
      <c r="AA12" s="577"/>
      <c r="AB12" s="578"/>
    </row>
    <row r="13" spans="1:28" ht="18" customHeight="1" x14ac:dyDescent="0.2">
      <c r="A13" s="73"/>
      <c r="B13" s="156">
        <v>10</v>
      </c>
      <c r="C13" s="157" t="s">
        <v>208</v>
      </c>
      <c r="D13" s="122"/>
      <c r="E13" s="16"/>
      <c r="F13" s="68" t="s">
        <v>207</v>
      </c>
      <c r="G13" s="16"/>
      <c r="H13" s="43"/>
      <c r="I13" s="16">
        <v>8</v>
      </c>
      <c r="J13" s="129"/>
      <c r="K13" s="11">
        <v>2</v>
      </c>
      <c r="L13" s="11">
        <v>15</v>
      </c>
      <c r="M13" s="11"/>
      <c r="N13" s="11"/>
      <c r="O13" s="19" t="s">
        <v>251</v>
      </c>
      <c r="P13" s="19">
        <v>120000</v>
      </c>
      <c r="Q13" s="19"/>
      <c r="R13" s="19"/>
      <c r="S13" s="64">
        <f t="shared" ref="S13:S31" si="0">SUM(P13:R13)</f>
        <v>120000</v>
      </c>
      <c r="T13" s="307">
        <v>100000</v>
      </c>
      <c r="V13" s="576"/>
      <c r="W13" s="577"/>
      <c r="X13" s="577"/>
      <c r="Y13" s="577"/>
      <c r="Z13" s="577"/>
      <c r="AA13" s="577"/>
      <c r="AB13" s="578"/>
    </row>
    <row r="14" spans="1:28" ht="18" customHeight="1" x14ac:dyDescent="0.2">
      <c r="A14" s="74"/>
      <c r="B14" s="158">
        <v>11</v>
      </c>
      <c r="C14" s="157" t="s">
        <v>208</v>
      </c>
      <c r="D14" s="122"/>
      <c r="E14" s="16"/>
      <c r="F14" s="68" t="s">
        <v>207</v>
      </c>
      <c r="G14" s="16"/>
      <c r="H14" s="43"/>
      <c r="I14" s="16">
        <v>8</v>
      </c>
      <c r="J14" s="129"/>
      <c r="K14" s="11">
        <v>2</v>
      </c>
      <c r="L14" s="11">
        <v>15</v>
      </c>
      <c r="M14" s="11"/>
      <c r="N14" s="11"/>
      <c r="O14" s="19" t="s">
        <v>252</v>
      </c>
      <c r="P14" s="19">
        <v>120000</v>
      </c>
      <c r="Q14" s="19"/>
      <c r="R14" s="19"/>
      <c r="S14" s="64">
        <f t="shared" si="0"/>
        <v>120000</v>
      </c>
      <c r="T14" s="79">
        <v>100000</v>
      </c>
      <c r="V14" s="579"/>
      <c r="W14" s="580"/>
      <c r="X14" s="580"/>
      <c r="Y14" s="580"/>
      <c r="Z14" s="580"/>
      <c r="AA14" s="580"/>
      <c r="AB14" s="581"/>
    </row>
    <row r="15" spans="1:28" ht="18" customHeight="1" x14ac:dyDescent="0.2">
      <c r="A15" s="74"/>
      <c r="B15" s="159">
        <v>12</v>
      </c>
      <c r="C15" s="157" t="s">
        <v>210</v>
      </c>
      <c r="D15" s="122"/>
      <c r="E15" s="16"/>
      <c r="F15" s="68" t="s">
        <v>211</v>
      </c>
      <c r="G15" s="16" t="s">
        <v>212</v>
      </c>
      <c r="H15" s="43"/>
      <c r="I15" s="16">
        <v>3</v>
      </c>
      <c r="J15" s="129">
        <v>2</v>
      </c>
      <c r="K15" s="11">
        <v>2</v>
      </c>
      <c r="L15" s="11">
        <v>15</v>
      </c>
      <c r="M15" s="11">
        <v>1</v>
      </c>
      <c r="N15" s="11">
        <v>2</v>
      </c>
      <c r="O15" s="19" t="s">
        <v>254</v>
      </c>
      <c r="P15" s="19">
        <v>300000</v>
      </c>
      <c r="Q15" s="19">
        <v>120000</v>
      </c>
      <c r="R15" s="19">
        <v>100000</v>
      </c>
      <c r="S15" s="64">
        <f t="shared" si="0"/>
        <v>520000</v>
      </c>
      <c r="T15" s="79">
        <v>450000</v>
      </c>
      <c r="V15" s="283"/>
      <c r="W15" s="283"/>
      <c r="X15" s="283"/>
      <c r="Y15" s="283"/>
      <c r="Z15" s="283"/>
      <c r="AA15" s="283"/>
      <c r="AB15" s="283"/>
    </row>
    <row r="16" spans="1:28" ht="18" customHeight="1" thickBot="1" x14ac:dyDescent="0.25">
      <c r="A16" s="74"/>
      <c r="B16" s="159">
        <v>3</v>
      </c>
      <c r="C16" s="157" t="s">
        <v>209</v>
      </c>
      <c r="D16" s="122"/>
      <c r="E16" s="16"/>
      <c r="F16" s="68" t="s">
        <v>211</v>
      </c>
      <c r="G16" s="16"/>
      <c r="H16" s="43"/>
      <c r="I16" s="16">
        <v>4</v>
      </c>
      <c r="J16" s="129">
        <v>3</v>
      </c>
      <c r="K16" s="11">
        <v>2</v>
      </c>
      <c r="L16" s="11">
        <v>12</v>
      </c>
      <c r="M16" s="11"/>
      <c r="N16" s="11">
        <v>2</v>
      </c>
      <c r="O16" s="19" t="s">
        <v>255</v>
      </c>
      <c r="P16" s="19">
        <v>360000</v>
      </c>
      <c r="Q16" s="19"/>
      <c r="R16" s="19">
        <v>140000</v>
      </c>
      <c r="S16" s="64">
        <f t="shared" si="0"/>
        <v>500000</v>
      </c>
      <c r="T16" s="79">
        <v>400000</v>
      </c>
      <c r="V16" s="174" t="s">
        <v>218</v>
      </c>
      <c r="W16" s="175"/>
      <c r="X16" s="175"/>
      <c r="Y16" s="176"/>
      <c r="Z16" s="176"/>
      <c r="AA16" s="176"/>
      <c r="AB16" s="176"/>
    </row>
    <row r="17" spans="1:28" ht="18" customHeight="1" x14ac:dyDescent="0.2">
      <c r="A17" s="74"/>
      <c r="B17" s="159"/>
      <c r="C17" s="157"/>
      <c r="D17" s="122"/>
      <c r="E17" s="16"/>
      <c r="F17" s="68"/>
      <c r="G17" s="16"/>
      <c r="H17" s="43"/>
      <c r="I17" s="16"/>
      <c r="J17" s="129"/>
      <c r="K17" s="11"/>
      <c r="L17" s="11"/>
      <c r="M17" s="11"/>
      <c r="N17" s="11"/>
      <c r="O17" s="19"/>
      <c r="P17" s="19"/>
      <c r="Q17" s="19"/>
      <c r="R17" s="19"/>
      <c r="S17" s="64">
        <f t="shared" si="0"/>
        <v>0</v>
      </c>
      <c r="T17" s="79"/>
      <c r="V17" s="591" t="s">
        <v>219</v>
      </c>
      <c r="W17" s="592" t="s">
        <v>219</v>
      </c>
      <c r="X17" s="593" t="s">
        <v>220</v>
      </c>
      <c r="Y17" s="594" t="s">
        <v>221</v>
      </c>
      <c r="Z17" s="594" t="s">
        <v>221</v>
      </c>
      <c r="AA17" s="594" t="s">
        <v>221</v>
      </c>
      <c r="AB17" s="595" t="s">
        <v>221</v>
      </c>
    </row>
    <row r="18" spans="1:28" ht="18" customHeight="1" x14ac:dyDescent="0.2">
      <c r="A18" s="74"/>
      <c r="B18" s="159"/>
      <c r="C18" s="157"/>
      <c r="D18" s="122"/>
      <c r="E18" s="16"/>
      <c r="F18" s="68"/>
      <c r="G18" s="16"/>
      <c r="H18" s="43"/>
      <c r="I18" s="16"/>
      <c r="J18" s="129"/>
      <c r="K18" s="11"/>
      <c r="L18" s="11"/>
      <c r="M18" s="11"/>
      <c r="N18" s="11"/>
      <c r="O18" s="19"/>
      <c r="P18" s="19"/>
      <c r="Q18" s="19"/>
      <c r="R18" s="19"/>
      <c r="S18" s="64">
        <f t="shared" si="0"/>
        <v>0</v>
      </c>
      <c r="T18" s="79"/>
      <c r="V18" s="596" t="s">
        <v>222</v>
      </c>
      <c r="W18" s="597" t="s">
        <v>222</v>
      </c>
      <c r="X18" s="598" t="s">
        <v>223</v>
      </c>
      <c r="Y18" s="599" t="s">
        <v>224</v>
      </c>
      <c r="Z18" s="599" t="s">
        <v>224</v>
      </c>
      <c r="AA18" s="599" t="s">
        <v>224</v>
      </c>
      <c r="AB18" s="600" t="s">
        <v>224</v>
      </c>
    </row>
    <row r="19" spans="1:28" ht="18" customHeight="1" x14ac:dyDescent="0.2">
      <c r="A19" s="74"/>
      <c r="B19" s="159"/>
      <c r="C19" s="160"/>
      <c r="D19" s="123"/>
      <c r="E19" s="49"/>
      <c r="F19" s="69"/>
      <c r="G19" s="49"/>
      <c r="H19" s="43"/>
      <c r="I19" s="49"/>
      <c r="J19" s="130"/>
      <c r="K19" s="51"/>
      <c r="L19" s="51"/>
      <c r="M19" s="51"/>
      <c r="N19" s="51"/>
      <c r="O19" s="52"/>
      <c r="P19" s="52"/>
      <c r="Q19" s="19"/>
      <c r="R19" s="19"/>
      <c r="S19" s="64">
        <f t="shared" si="0"/>
        <v>0</v>
      </c>
      <c r="T19" s="79"/>
      <c r="V19" s="518" t="s">
        <v>225</v>
      </c>
      <c r="W19" s="519"/>
      <c r="X19" s="603" t="s">
        <v>283</v>
      </c>
      <c r="Y19" s="604" t="s">
        <v>221</v>
      </c>
      <c r="Z19" s="604" t="s">
        <v>221</v>
      </c>
      <c r="AA19" s="604" t="s">
        <v>221</v>
      </c>
      <c r="AB19" s="605" t="s">
        <v>221</v>
      </c>
    </row>
    <row r="20" spans="1:28" ht="18" customHeight="1" x14ac:dyDescent="0.2">
      <c r="A20" s="74"/>
      <c r="B20" s="159"/>
      <c r="C20" s="160"/>
      <c r="D20" s="123"/>
      <c r="E20" s="49"/>
      <c r="F20" s="69"/>
      <c r="G20" s="49"/>
      <c r="H20" s="43"/>
      <c r="I20" s="49"/>
      <c r="J20" s="130"/>
      <c r="K20" s="51"/>
      <c r="L20" s="51"/>
      <c r="M20" s="51"/>
      <c r="N20" s="51"/>
      <c r="O20" s="52"/>
      <c r="P20" s="52"/>
      <c r="Q20" s="52"/>
      <c r="R20" s="52"/>
      <c r="S20" s="64">
        <f t="shared" si="0"/>
        <v>0</v>
      </c>
      <c r="T20" s="79"/>
      <c r="V20" s="601"/>
      <c r="W20" s="602"/>
      <c r="X20" s="606" t="s">
        <v>226</v>
      </c>
      <c r="Y20" s="607"/>
      <c r="Z20" s="607"/>
      <c r="AA20" s="607"/>
      <c r="AB20" s="608"/>
    </row>
    <row r="21" spans="1:28" ht="18" customHeight="1" x14ac:dyDescent="0.2">
      <c r="A21" s="74"/>
      <c r="B21" s="159"/>
      <c r="C21" s="161"/>
      <c r="D21" s="124"/>
      <c r="E21" s="17"/>
      <c r="F21" s="70"/>
      <c r="G21" s="17"/>
      <c r="H21" s="43"/>
      <c r="I21" s="17"/>
      <c r="J21" s="131"/>
      <c r="K21" s="13"/>
      <c r="L21" s="13"/>
      <c r="M21" s="13"/>
      <c r="N21" s="13"/>
      <c r="O21" s="20"/>
      <c r="P21" s="20"/>
      <c r="Q21" s="20"/>
      <c r="R21" s="20"/>
      <c r="S21" s="64">
        <f t="shared" si="0"/>
        <v>0</v>
      </c>
      <c r="T21" s="79"/>
      <c r="V21" s="536" t="s">
        <v>288</v>
      </c>
      <c r="W21" s="519"/>
      <c r="X21" s="488"/>
      <c r="Y21" s="489"/>
      <c r="Z21" s="489"/>
      <c r="AA21" s="489"/>
      <c r="AB21" s="490"/>
    </row>
    <row r="22" spans="1:28" ht="18" customHeight="1" x14ac:dyDescent="0.2">
      <c r="A22" s="74"/>
      <c r="B22" s="159"/>
      <c r="C22" s="162"/>
      <c r="D22" s="125"/>
      <c r="E22" s="18"/>
      <c r="F22" s="71"/>
      <c r="G22" s="18"/>
      <c r="H22" s="43"/>
      <c r="I22" s="18"/>
      <c r="J22" s="132"/>
      <c r="K22" s="15"/>
      <c r="L22" s="15"/>
      <c r="M22" s="15"/>
      <c r="N22" s="15"/>
      <c r="O22" s="21"/>
      <c r="P22" s="21"/>
      <c r="Q22" s="21"/>
      <c r="R22" s="21"/>
      <c r="S22" s="64">
        <f t="shared" si="0"/>
        <v>0</v>
      </c>
      <c r="T22" s="79"/>
      <c r="V22" s="513"/>
      <c r="W22" s="514"/>
      <c r="X22" s="523" t="s">
        <v>392</v>
      </c>
      <c r="Y22" s="524"/>
      <c r="Z22" s="524"/>
      <c r="AA22" s="524"/>
      <c r="AB22" s="525"/>
    </row>
    <row r="23" spans="1:28" ht="18" customHeight="1" x14ac:dyDescent="0.2">
      <c r="A23" s="74"/>
      <c r="B23" s="159"/>
      <c r="C23" s="162"/>
      <c r="D23" s="125"/>
      <c r="E23" s="18"/>
      <c r="F23" s="71"/>
      <c r="G23" s="18"/>
      <c r="H23" s="43"/>
      <c r="I23" s="18"/>
      <c r="J23" s="132"/>
      <c r="K23" s="15"/>
      <c r="L23" s="15"/>
      <c r="M23" s="15"/>
      <c r="N23" s="15"/>
      <c r="O23" s="21"/>
      <c r="P23" s="21"/>
      <c r="Q23" s="21"/>
      <c r="R23" s="21"/>
      <c r="S23" s="64">
        <f t="shared" si="0"/>
        <v>0</v>
      </c>
      <c r="T23" s="79"/>
      <c r="V23" s="513"/>
      <c r="W23" s="514"/>
      <c r="X23" s="426" t="s">
        <v>393</v>
      </c>
      <c r="Y23" s="427"/>
      <c r="Z23" s="427"/>
      <c r="AA23" s="427"/>
      <c r="AB23" s="428"/>
    </row>
    <row r="24" spans="1:28" ht="18" customHeight="1" x14ac:dyDescent="0.2">
      <c r="A24" s="74"/>
      <c r="B24" s="159"/>
      <c r="C24" s="162"/>
      <c r="D24" s="125"/>
      <c r="E24" s="18"/>
      <c r="F24" s="71"/>
      <c r="G24" s="18"/>
      <c r="H24" s="43"/>
      <c r="I24" s="18"/>
      <c r="J24" s="132"/>
      <c r="K24" s="15"/>
      <c r="L24" s="15"/>
      <c r="M24" s="15"/>
      <c r="N24" s="15"/>
      <c r="O24" s="21"/>
      <c r="P24" s="21"/>
      <c r="Q24" s="21"/>
      <c r="R24" s="21"/>
      <c r="S24" s="64"/>
      <c r="T24" s="79"/>
      <c r="V24" s="513"/>
      <c r="W24" s="514"/>
      <c r="X24" s="426" t="s">
        <v>394</v>
      </c>
      <c r="Y24" s="427"/>
      <c r="Z24" s="427"/>
      <c r="AA24" s="427"/>
      <c r="AB24" s="428"/>
    </row>
    <row r="25" spans="1:28" ht="18" customHeight="1" x14ac:dyDescent="0.2">
      <c r="A25" s="74"/>
      <c r="B25" s="159"/>
      <c r="C25" s="162"/>
      <c r="D25" s="125"/>
      <c r="E25" s="18"/>
      <c r="F25" s="71"/>
      <c r="G25" s="18"/>
      <c r="H25" s="63"/>
      <c r="I25" s="18"/>
      <c r="J25" s="132"/>
      <c r="K25" s="15"/>
      <c r="L25" s="15"/>
      <c r="M25" s="15"/>
      <c r="N25" s="15"/>
      <c r="O25" s="21"/>
      <c r="P25" s="21"/>
      <c r="Q25" s="21"/>
      <c r="R25" s="21"/>
      <c r="S25" s="64">
        <f t="shared" si="0"/>
        <v>0</v>
      </c>
      <c r="T25" s="79"/>
      <c r="V25" s="601"/>
      <c r="W25" s="602"/>
      <c r="X25" s="526"/>
      <c r="Y25" s="527"/>
      <c r="Z25" s="527"/>
      <c r="AA25" s="527"/>
      <c r="AB25" s="528"/>
    </row>
    <row r="26" spans="1:28" ht="18" customHeight="1" x14ac:dyDescent="0.2">
      <c r="A26" s="74"/>
      <c r="B26" s="159"/>
      <c r="C26" s="163"/>
      <c r="D26" s="126"/>
      <c r="E26" s="59"/>
      <c r="F26" s="72"/>
      <c r="G26" s="59"/>
      <c r="H26" s="43"/>
      <c r="I26" s="59"/>
      <c r="J26" s="133"/>
      <c r="K26" s="61"/>
      <c r="L26" s="61"/>
      <c r="M26" s="61"/>
      <c r="N26" s="61"/>
      <c r="O26" s="62"/>
      <c r="P26" s="62"/>
      <c r="Q26" s="62"/>
      <c r="R26" s="62"/>
      <c r="S26" s="64">
        <f t="shared" si="0"/>
        <v>0</v>
      </c>
      <c r="T26" s="79"/>
      <c r="V26" s="536" t="s">
        <v>227</v>
      </c>
      <c r="W26" s="537"/>
      <c r="X26" s="488" t="s">
        <v>289</v>
      </c>
      <c r="Y26" s="489"/>
      <c r="Z26" s="489"/>
      <c r="AA26" s="489"/>
      <c r="AB26" s="490"/>
    </row>
    <row r="27" spans="1:28" ht="18" customHeight="1" x14ac:dyDescent="0.2">
      <c r="A27" s="74"/>
      <c r="B27" s="159"/>
      <c r="C27" s="157"/>
      <c r="D27" s="122"/>
      <c r="E27" s="16"/>
      <c r="F27" s="68"/>
      <c r="G27" s="16"/>
      <c r="H27" s="43"/>
      <c r="I27" s="16"/>
      <c r="J27" s="129"/>
      <c r="K27" s="11"/>
      <c r="L27" s="11"/>
      <c r="M27" s="11"/>
      <c r="N27" s="11"/>
      <c r="O27" s="19"/>
      <c r="P27" s="19"/>
      <c r="Q27" s="19"/>
      <c r="R27" s="19"/>
      <c r="S27" s="64">
        <f t="shared" si="0"/>
        <v>0</v>
      </c>
      <c r="T27" s="79"/>
      <c r="V27" s="529" t="s">
        <v>294</v>
      </c>
      <c r="W27" s="530"/>
      <c r="X27" s="520" t="s">
        <v>228</v>
      </c>
      <c r="Y27" s="521" t="s">
        <v>229</v>
      </c>
      <c r="Z27" s="521" t="s">
        <v>229</v>
      </c>
      <c r="AA27" s="521" t="s">
        <v>229</v>
      </c>
      <c r="AB27" s="522" t="s">
        <v>229</v>
      </c>
    </row>
    <row r="28" spans="1:28" ht="18" customHeight="1" x14ac:dyDescent="0.2">
      <c r="A28" s="74"/>
      <c r="B28" s="159"/>
      <c r="C28" s="157"/>
      <c r="D28" s="122"/>
      <c r="E28" s="16"/>
      <c r="F28" s="68"/>
      <c r="G28" s="16"/>
      <c r="H28" s="43"/>
      <c r="I28" s="16"/>
      <c r="J28" s="129"/>
      <c r="K28" s="11"/>
      <c r="L28" s="11"/>
      <c r="M28" s="11"/>
      <c r="N28" s="11"/>
      <c r="O28" s="19"/>
      <c r="P28" s="19"/>
      <c r="Q28" s="19"/>
      <c r="R28" s="19"/>
      <c r="S28" s="65">
        <f t="shared" si="0"/>
        <v>0</v>
      </c>
      <c r="T28" s="79"/>
      <c r="V28" s="531"/>
      <c r="W28" s="532"/>
      <c r="X28" s="533" t="s">
        <v>259</v>
      </c>
      <c r="Y28" s="534"/>
      <c r="Z28" s="534"/>
      <c r="AA28" s="534"/>
      <c r="AB28" s="535"/>
    </row>
    <row r="29" spans="1:28" ht="18" customHeight="1" x14ac:dyDescent="0.2">
      <c r="A29" s="74"/>
      <c r="B29" s="159"/>
      <c r="C29" s="157"/>
      <c r="D29" s="122"/>
      <c r="E29" s="16"/>
      <c r="F29" s="68"/>
      <c r="G29" s="16"/>
      <c r="H29" s="43"/>
      <c r="I29" s="16"/>
      <c r="J29" s="129"/>
      <c r="K29" s="11"/>
      <c r="L29" s="11"/>
      <c r="M29" s="11"/>
      <c r="N29" s="11"/>
      <c r="O29" s="19"/>
      <c r="P29" s="19"/>
      <c r="Q29" s="19"/>
      <c r="R29" s="19"/>
      <c r="S29" s="65">
        <f t="shared" si="0"/>
        <v>0</v>
      </c>
      <c r="T29" s="79"/>
      <c r="V29" s="536" t="s">
        <v>284</v>
      </c>
      <c r="W29" s="537"/>
      <c r="X29" s="520" t="s">
        <v>230</v>
      </c>
      <c r="Y29" s="521" t="s">
        <v>231</v>
      </c>
      <c r="Z29" s="521" t="s">
        <v>231</v>
      </c>
      <c r="AA29" s="521" t="s">
        <v>231</v>
      </c>
      <c r="AB29" s="522" t="s">
        <v>231</v>
      </c>
    </row>
    <row r="30" spans="1:28" ht="18" customHeight="1" x14ac:dyDescent="0.2">
      <c r="A30" s="74"/>
      <c r="B30" s="159"/>
      <c r="C30" s="157"/>
      <c r="D30" s="122"/>
      <c r="E30" s="16"/>
      <c r="F30" s="16"/>
      <c r="G30" s="16"/>
      <c r="H30" s="43"/>
      <c r="I30" s="16"/>
      <c r="J30" s="129"/>
      <c r="K30" s="11"/>
      <c r="L30" s="11"/>
      <c r="M30" s="11"/>
      <c r="N30" s="11"/>
      <c r="O30" s="19"/>
      <c r="P30" s="19"/>
      <c r="Q30" s="19"/>
      <c r="R30" s="19"/>
      <c r="S30" s="65">
        <f t="shared" si="0"/>
        <v>0</v>
      </c>
      <c r="T30" s="79"/>
      <c r="V30" s="538"/>
      <c r="W30" s="539"/>
      <c r="X30" s="515" t="s">
        <v>232</v>
      </c>
      <c r="Y30" s="516" t="s">
        <v>233</v>
      </c>
      <c r="Z30" s="516" t="s">
        <v>233</v>
      </c>
      <c r="AA30" s="516" t="s">
        <v>233</v>
      </c>
      <c r="AB30" s="517" t="s">
        <v>233</v>
      </c>
    </row>
    <row r="31" spans="1:28" ht="18" customHeight="1" thickBot="1" x14ac:dyDescent="0.25">
      <c r="A31" s="75"/>
      <c r="B31" s="164"/>
      <c r="C31" s="165"/>
      <c r="D31" s="127"/>
      <c r="E31" s="53"/>
      <c r="F31" s="53"/>
      <c r="G31" s="53"/>
      <c r="H31" s="57"/>
      <c r="I31" s="53"/>
      <c r="J31" s="134"/>
      <c r="K31" s="55"/>
      <c r="L31" s="55"/>
      <c r="M31" s="55"/>
      <c r="N31" s="55"/>
      <c r="O31" s="56"/>
      <c r="P31" s="56"/>
      <c r="Q31" s="56"/>
      <c r="R31" s="56"/>
      <c r="S31" s="67">
        <f t="shared" si="0"/>
        <v>0</v>
      </c>
      <c r="T31" s="80"/>
      <c r="V31" s="538"/>
      <c r="W31" s="539"/>
      <c r="X31" s="515" t="s">
        <v>234</v>
      </c>
      <c r="Y31" s="516" t="s">
        <v>235</v>
      </c>
      <c r="Z31" s="516" t="s">
        <v>235</v>
      </c>
      <c r="AA31" s="516" t="s">
        <v>235</v>
      </c>
      <c r="AB31" s="517" t="s">
        <v>235</v>
      </c>
    </row>
    <row r="32" spans="1:28" ht="18" customHeight="1" thickBot="1" x14ac:dyDescent="0.25">
      <c r="R32" s="172" t="s">
        <v>85</v>
      </c>
      <c r="S32" s="78">
        <f>SUM(S13:S31)</f>
        <v>1260000</v>
      </c>
      <c r="T32" s="81">
        <f>SUM(T13:T31)</f>
        <v>1050000</v>
      </c>
      <c r="V32" s="540"/>
      <c r="W32" s="541"/>
      <c r="X32" s="533" t="s">
        <v>236</v>
      </c>
      <c r="Y32" s="534" t="s">
        <v>237</v>
      </c>
      <c r="Z32" s="534" t="s">
        <v>237</v>
      </c>
      <c r="AA32" s="534" t="s">
        <v>237</v>
      </c>
      <c r="AB32" s="535" t="s">
        <v>237</v>
      </c>
    </row>
    <row r="33" spans="1:31" ht="18" customHeight="1" x14ac:dyDescent="0.2">
      <c r="R33" s="77"/>
      <c r="S33" s="89"/>
      <c r="T33" s="90"/>
      <c r="V33" s="536" t="s">
        <v>295</v>
      </c>
      <c r="W33" s="537"/>
      <c r="X33" s="520" t="s">
        <v>296</v>
      </c>
      <c r="Y33" s="521"/>
      <c r="Z33" s="521"/>
      <c r="AA33" s="521"/>
      <c r="AB33" s="522"/>
    </row>
    <row r="34" spans="1:31" ht="18" customHeight="1" x14ac:dyDescent="0.2">
      <c r="R34" s="77"/>
      <c r="S34" s="89"/>
      <c r="T34" s="90"/>
      <c r="V34" s="540"/>
      <c r="W34" s="541"/>
      <c r="X34" s="291"/>
      <c r="Y34" s="292"/>
      <c r="Z34" s="292"/>
      <c r="AA34" s="292"/>
      <c r="AB34" s="293"/>
    </row>
    <row r="35" spans="1:31" ht="18" customHeight="1" x14ac:dyDescent="0.2">
      <c r="A35"/>
      <c r="B35" s="222" t="s">
        <v>395</v>
      </c>
      <c r="C35" s="2"/>
      <c r="D35" s="3"/>
      <c r="E35" s="3"/>
      <c r="F35" s="3"/>
      <c r="G35" s="3"/>
      <c r="H35"/>
      <c r="I35"/>
      <c r="J35"/>
      <c r="K35"/>
      <c r="L35"/>
      <c r="M35"/>
      <c r="N35"/>
      <c r="O35"/>
      <c r="P35"/>
      <c r="Q35"/>
      <c r="R35"/>
      <c r="S35"/>
      <c r="T35"/>
      <c r="V35" s="585" t="s">
        <v>286</v>
      </c>
      <c r="W35" s="586"/>
      <c r="X35" s="488" t="s">
        <v>238</v>
      </c>
      <c r="Y35" s="489"/>
      <c r="Z35" s="489"/>
      <c r="AA35" s="489"/>
      <c r="AB35" s="490"/>
      <c r="AC35"/>
    </row>
    <row r="36" spans="1:31" ht="18" customHeight="1" x14ac:dyDescent="0.2">
      <c r="A36"/>
      <c r="B36" s="298"/>
      <c r="C36" s="299"/>
      <c r="D36" s="299"/>
      <c r="E36" s="299"/>
      <c r="F36" s="299"/>
      <c r="G36" s="299"/>
      <c r="H36" s="299"/>
      <c r="I36" s="299"/>
      <c r="J36" s="299"/>
      <c r="K36" s="299"/>
      <c r="L36" s="299"/>
      <c r="M36" s="299"/>
      <c r="N36" s="299"/>
      <c r="O36" s="299"/>
      <c r="P36" s="299"/>
      <c r="Q36" s="299"/>
      <c r="R36" s="299"/>
      <c r="S36" s="300"/>
      <c r="T36"/>
      <c r="V36" s="587"/>
      <c r="W36" s="588"/>
      <c r="X36" s="426" t="s">
        <v>239</v>
      </c>
      <c r="Y36" s="427"/>
      <c r="Z36" s="427"/>
      <c r="AA36" s="427"/>
      <c r="AB36" s="428"/>
      <c r="AC36"/>
    </row>
    <row r="37" spans="1:31" customFormat="1" ht="18" customHeight="1" x14ac:dyDescent="0.2">
      <c r="B37" s="301"/>
      <c r="C37" s="302"/>
      <c r="D37" s="302"/>
      <c r="E37" s="302"/>
      <c r="F37" s="302"/>
      <c r="G37" s="302"/>
      <c r="H37" s="302"/>
      <c r="I37" s="302"/>
      <c r="J37" s="302"/>
      <c r="K37" s="302"/>
      <c r="L37" s="302"/>
      <c r="M37" s="302"/>
      <c r="N37" s="302"/>
      <c r="O37" s="302"/>
      <c r="P37" s="302"/>
      <c r="Q37" s="302"/>
      <c r="R37" s="302"/>
      <c r="S37" s="303"/>
      <c r="U37" s="4"/>
      <c r="V37" s="587"/>
      <c r="W37" s="588"/>
      <c r="X37" s="426" t="s">
        <v>285</v>
      </c>
      <c r="Y37" s="427"/>
      <c r="Z37" s="427"/>
      <c r="AA37" s="427"/>
      <c r="AB37" s="428"/>
    </row>
    <row r="38" spans="1:31" s="1" customFormat="1" ht="18" customHeight="1" x14ac:dyDescent="0.2">
      <c r="A38"/>
      <c r="B38" s="301"/>
      <c r="C38" s="302"/>
      <c r="D38" s="302"/>
      <c r="E38" s="302"/>
      <c r="F38" s="302"/>
      <c r="G38" s="302"/>
      <c r="H38" s="302"/>
      <c r="I38" s="302"/>
      <c r="J38" s="302"/>
      <c r="K38" s="302"/>
      <c r="L38" s="302"/>
      <c r="M38" s="302"/>
      <c r="N38" s="302"/>
      <c r="O38" s="302"/>
      <c r="P38" s="302"/>
      <c r="Q38" s="302"/>
      <c r="R38" s="302"/>
      <c r="S38" s="303"/>
      <c r="T38"/>
      <c r="U38" s="4"/>
      <c r="V38" s="587"/>
      <c r="W38" s="588"/>
      <c r="X38" s="426" t="s">
        <v>287</v>
      </c>
      <c r="Y38" s="427"/>
      <c r="Z38" s="427"/>
      <c r="AA38" s="427"/>
      <c r="AB38" s="428"/>
      <c r="AC38"/>
    </row>
    <row r="39" spans="1:31" customFormat="1" ht="18" customHeight="1" x14ac:dyDescent="0.2">
      <c r="B39" s="301"/>
      <c r="C39" s="302"/>
      <c r="D39" s="302"/>
      <c r="E39" s="302"/>
      <c r="F39" s="302"/>
      <c r="G39" s="302"/>
      <c r="H39" s="302"/>
      <c r="I39" s="302"/>
      <c r="J39" s="302"/>
      <c r="K39" s="302"/>
      <c r="L39" s="302"/>
      <c r="M39" s="302"/>
      <c r="N39" s="302"/>
      <c r="O39" s="302"/>
      <c r="P39" s="302"/>
      <c r="Q39" s="302"/>
      <c r="R39" s="302"/>
      <c r="S39" s="303"/>
      <c r="U39" s="4"/>
      <c r="V39" s="587"/>
      <c r="W39" s="588"/>
      <c r="X39" s="426" t="s">
        <v>290</v>
      </c>
      <c r="Y39" s="427"/>
      <c r="Z39" s="427"/>
      <c r="AA39" s="427"/>
      <c r="AB39" s="428"/>
    </row>
    <row r="40" spans="1:31" customFormat="1" ht="18" customHeight="1" x14ac:dyDescent="0.2">
      <c r="B40" s="301"/>
      <c r="C40" s="302"/>
      <c r="D40" s="302"/>
      <c r="E40" s="302"/>
      <c r="F40" s="302"/>
      <c r="G40" s="302"/>
      <c r="H40" s="302"/>
      <c r="I40" s="302"/>
      <c r="J40" s="302"/>
      <c r="K40" s="302"/>
      <c r="L40" s="302"/>
      <c r="M40" s="302"/>
      <c r="N40" s="302"/>
      <c r="O40" s="302"/>
      <c r="P40" s="302"/>
      <c r="Q40" s="302"/>
      <c r="R40" s="302"/>
      <c r="S40" s="303"/>
      <c r="U40" s="4"/>
      <c r="V40" s="587"/>
      <c r="W40" s="588"/>
      <c r="X40" s="426" t="s">
        <v>291</v>
      </c>
      <c r="Y40" s="427"/>
      <c r="Z40" s="427"/>
      <c r="AA40" s="427"/>
      <c r="AB40" s="428"/>
    </row>
    <row r="41" spans="1:31" customFormat="1" ht="18" customHeight="1" x14ac:dyDescent="0.2">
      <c r="B41" s="301"/>
      <c r="C41" s="302"/>
      <c r="D41" s="302"/>
      <c r="E41" s="302"/>
      <c r="F41" s="302"/>
      <c r="G41" s="302"/>
      <c r="H41" s="302"/>
      <c r="I41" s="302"/>
      <c r="J41" s="302"/>
      <c r="K41" s="302"/>
      <c r="L41" s="302"/>
      <c r="M41" s="302"/>
      <c r="N41" s="302"/>
      <c r="O41" s="302"/>
      <c r="P41" s="302"/>
      <c r="Q41" s="302"/>
      <c r="R41" s="302"/>
      <c r="S41" s="303"/>
      <c r="V41" s="587"/>
      <c r="W41" s="588"/>
      <c r="X41" s="426" t="s">
        <v>70</v>
      </c>
      <c r="Y41" s="427"/>
      <c r="Z41" s="427"/>
      <c r="AA41" s="427"/>
      <c r="AB41" s="428"/>
    </row>
    <row r="42" spans="1:31" customFormat="1" ht="18" customHeight="1" x14ac:dyDescent="0.2">
      <c r="B42" s="304"/>
      <c r="C42" s="305"/>
      <c r="D42" s="305"/>
      <c r="E42" s="305"/>
      <c r="F42" s="305"/>
      <c r="G42" s="305"/>
      <c r="H42" s="305"/>
      <c r="I42" s="305"/>
      <c r="J42" s="305"/>
      <c r="K42" s="305"/>
      <c r="L42" s="305"/>
      <c r="M42" s="305"/>
      <c r="N42" s="305"/>
      <c r="O42" s="305"/>
      <c r="P42" s="305"/>
      <c r="Q42" s="305"/>
      <c r="R42" s="305"/>
      <c r="S42" s="306"/>
      <c r="U42" s="1"/>
      <c r="V42" s="587"/>
      <c r="W42" s="588"/>
      <c r="X42" s="426" t="s">
        <v>240</v>
      </c>
      <c r="Y42" s="427"/>
      <c r="Z42" s="427"/>
      <c r="AA42" s="427"/>
      <c r="AB42" s="428"/>
      <c r="AD42" s="4"/>
      <c r="AE42" s="4"/>
    </row>
    <row r="43" spans="1:31" ht="18" customHeight="1" x14ac:dyDescent="0.2">
      <c r="A43"/>
      <c r="B43" s="58"/>
      <c r="C43" s="58"/>
      <c r="D43" s="101"/>
      <c r="E43" s="101"/>
      <c r="F43" s="100"/>
      <c r="G43" s="100"/>
      <c r="H43"/>
      <c r="I43"/>
      <c r="J43"/>
      <c r="K43"/>
      <c r="L43"/>
      <c r="M43"/>
      <c r="N43"/>
      <c r="O43"/>
      <c r="P43"/>
      <c r="Q43"/>
      <c r="R43"/>
      <c r="S43"/>
      <c r="T43"/>
      <c r="U43"/>
      <c r="V43" s="587"/>
      <c r="W43" s="588"/>
      <c r="X43" s="426" t="s">
        <v>241</v>
      </c>
      <c r="Y43" s="427"/>
      <c r="Z43" s="427"/>
      <c r="AA43" s="427"/>
      <c r="AB43" s="428"/>
      <c r="AC43"/>
      <c r="AD43"/>
      <c r="AE43"/>
    </row>
    <row r="44" spans="1:31" customFormat="1" ht="18" customHeight="1" x14ac:dyDescent="0.2">
      <c r="B44" s="58"/>
      <c r="C44" s="58"/>
      <c r="D44" s="101"/>
      <c r="E44" s="101"/>
      <c r="F44" s="100"/>
      <c r="G44" s="100"/>
      <c r="V44" s="587"/>
      <c r="W44" s="588"/>
      <c r="X44" s="426" t="s">
        <v>74</v>
      </c>
      <c r="Y44" s="427"/>
      <c r="Z44" s="427"/>
      <c r="AA44" s="427"/>
      <c r="AB44" s="428"/>
    </row>
    <row r="45" spans="1:31" customFormat="1" ht="17.5" customHeight="1" x14ac:dyDescent="0.2">
      <c r="B45" s="58"/>
      <c r="C45" s="58"/>
      <c r="D45" s="101"/>
      <c r="E45" s="101"/>
      <c r="F45" s="100"/>
      <c r="G45" s="100"/>
      <c r="V45" s="587"/>
      <c r="W45" s="588"/>
      <c r="X45" s="426" t="s">
        <v>292</v>
      </c>
      <c r="Y45" s="427"/>
      <c r="Z45" s="427"/>
      <c r="AA45" s="427"/>
      <c r="AB45" s="428"/>
    </row>
    <row r="46" spans="1:31" customFormat="1" ht="18" customHeight="1" x14ac:dyDescent="0.2">
      <c r="B46" s="58"/>
      <c r="C46" s="58"/>
      <c r="D46" s="101"/>
      <c r="E46" s="101"/>
      <c r="F46" s="100"/>
      <c r="G46" s="100"/>
      <c r="V46" s="587"/>
      <c r="W46" s="588"/>
      <c r="X46" s="438" t="s">
        <v>242</v>
      </c>
      <c r="Y46" s="439"/>
      <c r="Z46" s="439"/>
      <c r="AA46" s="439"/>
      <c r="AB46" s="440"/>
    </row>
    <row r="47" spans="1:31" customFormat="1" ht="18" customHeight="1" x14ac:dyDescent="0.2">
      <c r="B47" s="58"/>
      <c r="C47" s="58"/>
      <c r="D47" s="101"/>
      <c r="E47" s="101"/>
      <c r="F47" s="100"/>
      <c r="G47" s="100"/>
      <c r="V47" s="587"/>
      <c r="W47" s="588"/>
      <c r="X47" s="426" t="s">
        <v>243</v>
      </c>
      <c r="Y47" s="427"/>
      <c r="Z47" s="427"/>
      <c r="AA47" s="427"/>
      <c r="AB47" s="428"/>
    </row>
    <row r="48" spans="1:31" customFormat="1" ht="18" customHeight="1" x14ac:dyDescent="0.2">
      <c r="B48" s="58"/>
      <c r="C48" s="58"/>
      <c r="D48" s="101"/>
      <c r="E48" s="101"/>
      <c r="F48" s="100"/>
      <c r="G48" s="100"/>
      <c r="V48" s="587"/>
      <c r="W48" s="588"/>
      <c r="X48" s="426" t="s">
        <v>253</v>
      </c>
      <c r="Y48" s="427"/>
      <c r="Z48" s="427"/>
      <c r="AA48" s="427"/>
      <c r="AB48" s="428"/>
      <c r="AC48" s="4"/>
    </row>
    <row r="49" spans="1:30" customFormat="1" ht="18" customHeight="1" x14ac:dyDescent="0.2">
      <c r="B49" s="4"/>
      <c r="C49" s="4"/>
      <c r="D49" s="4"/>
      <c r="E49" s="4"/>
      <c r="F49" s="4"/>
      <c r="G49" s="4"/>
      <c r="H49" s="4"/>
      <c r="I49" s="4"/>
      <c r="J49" s="4"/>
      <c r="K49" s="4"/>
      <c r="L49" s="4"/>
      <c r="M49" s="4"/>
      <c r="N49" s="4"/>
      <c r="O49" s="4"/>
      <c r="P49" s="4"/>
      <c r="Q49" s="4"/>
      <c r="R49" s="4"/>
      <c r="S49" s="4"/>
      <c r="T49" s="4"/>
      <c r="V49" s="589"/>
      <c r="W49" s="590"/>
      <c r="X49" s="288"/>
      <c r="Y49" s="289"/>
      <c r="Z49" s="289"/>
      <c r="AA49" s="289"/>
      <c r="AB49" s="290"/>
      <c r="AC49" s="4"/>
    </row>
    <row r="50" spans="1:30" customFormat="1" ht="18" customHeight="1" x14ac:dyDescent="0.2">
      <c r="A50" s="4"/>
      <c r="B50" s="308" t="s">
        <v>357</v>
      </c>
      <c r="C50" s="7"/>
      <c r="D50" s="4"/>
      <c r="E50" s="4"/>
      <c r="F50" s="4"/>
      <c r="G50" s="4"/>
      <c r="H50" s="4"/>
      <c r="I50" s="4"/>
      <c r="J50" s="4"/>
      <c r="K50" s="4"/>
      <c r="L50" s="4"/>
      <c r="M50" s="4"/>
      <c r="N50" s="4"/>
      <c r="O50" s="4"/>
      <c r="P50" s="4"/>
      <c r="Q50" s="4"/>
      <c r="R50" s="4"/>
      <c r="S50" s="4"/>
      <c r="T50" s="4"/>
      <c r="V50" s="508" t="s">
        <v>244</v>
      </c>
      <c r="W50" s="509"/>
      <c r="X50" s="510" t="s">
        <v>245</v>
      </c>
      <c r="Y50" s="511"/>
      <c r="Z50" s="511"/>
      <c r="AA50" s="511"/>
      <c r="AB50" s="512"/>
      <c r="AC50" s="4"/>
    </row>
    <row r="51" spans="1:30" customFormat="1" ht="18" customHeight="1" thickBot="1" x14ac:dyDescent="0.25">
      <c r="A51" s="4"/>
      <c r="B51" s="4"/>
      <c r="C51" s="7"/>
      <c r="D51" s="4"/>
      <c r="E51" s="4"/>
      <c r="F51" s="4"/>
      <c r="G51" s="4"/>
      <c r="H51" s="4"/>
      <c r="I51" s="4"/>
      <c r="J51" s="4"/>
      <c r="K51" s="4"/>
      <c r="L51" s="4"/>
      <c r="M51" s="4"/>
      <c r="N51" s="4"/>
      <c r="O51" s="4"/>
      <c r="P51" s="4"/>
      <c r="Q51" s="4"/>
      <c r="R51" s="4"/>
      <c r="S51" s="4"/>
      <c r="T51" s="4"/>
      <c r="V51" s="513" t="s">
        <v>246</v>
      </c>
      <c r="W51" s="514"/>
      <c r="X51" s="515" t="s">
        <v>247</v>
      </c>
      <c r="Y51" s="516"/>
      <c r="Z51" s="516"/>
      <c r="AA51" s="516"/>
      <c r="AB51" s="517"/>
      <c r="AC51" s="4"/>
    </row>
    <row r="52" spans="1:30" customFormat="1" ht="18" customHeight="1" x14ac:dyDescent="0.2">
      <c r="A52" s="76"/>
      <c r="B52" s="482" t="s">
        <v>4</v>
      </c>
      <c r="C52" s="483"/>
      <c r="D52" s="484" t="s">
        <v>249</v>
      </c>
      <c r="E52" s="485"/>
      <c r="F52" s="486" t="s">
        <v>2</v>
      </c>
      <c r="G52" s="457" t="s">
        <v>263</v>
      </c>
      <c r="H52" s="247" t="s">
        <v>268</v>
      </c>
      <c r="I52" s="87"/>
      <c r="J52" s="4"/>
      <c r="K52" s="4"/>
      <c r="L52" s="4"/>
      <c r="M52" s="4"/>
      <c r="N52" s="4"/>
      <c r="O52" s="4"/>
      <c r="P52" s="4"/>
      <c r="Q52" s="4"/>
      <c r="R52" s="4"/>
      <c r="S52" s="4"/>
      <c r="T52" s="4"/>
      <c r="V52" s="513"/>
      <c r="W52" s="514"/>
      <c r="X52" s="515" t="s">
        <v>256</v>
      </c>
      <c r="Y52" s="516"/>
      <c r="Z52" s="516"/>
      <c r="AA52" s="516"/>
      <c r="AB52" s="517"/>
      <c r="AC52" s="4"/>
    </row>
    <row r="53" spans="1:30" customFormat="1" ht="18" customHeight="1" thickBot="1" x14ac:dyDescent="0.25">
      <c r="A53" s="4"/>
      <c r="B53" s="503" t="s">
        <v>45</v>
      </c>
      <c r="C53" s="504"/>
      <c r="D53" s="441" t="s">
        <v>250</v>
      </c>
      <c r="E53" s="441"/>
      <c r="F53" s="487"/>
      <c r="G53" s="458"/>
      <c r="H53" s="246">
        <v>1</v>
      </c>
      <c r="I53" s="248"/>
      <c r="J53" s="4"/>
      <c r="K53" s="4"/>
      <c r="L53" s="4"/>
      <c r="M53" s="4"/>
      <c r="N53" s="4"/>
      <c r="O53" s="4"/>
      <c r="P53" s="4"/>
      <c r="Q53" s="4"/>
      <c r="R53" s="4"/>
      <c r="S53" s="4"/>
      <c r="T53" s="4"/>
      <c r="V53" s="518" t="s">
        <v>258</v>
      </c>
      <c r="W53" s="519"/>
      <c r="X53" s="520" t="s">
        <v>248</v>
      </c>
      <c r="Y53" s="521"/>
      <c r="Z53" s="521"/>
      <c r="AA53" s="521"/>
      <c r="AB53" s="522"/>
      <c r="AC53" s="4"/>
    </row>
    <row r="54" spans="1:30" customFormat="1" ht="17.5" customHeight="1" thickBot="1" x14ac:dyDescent="0.25">
      <c r="A54" s="181"/>
      <c r="B54" s="178"/>
      <c r="C54" s="178"/>
      <c r="D54" s="117"/>
      <c r="E54" s="117"/>
      <c r="F54" s="180"/>
      <c r="G54" s="180"/>
      <c r="H54" s="88"/>
      <c r="I54" s="88"/>
      <c r="J54" s="4"/>
      <c r="K54" s="4"/>
      <c r="L54" s="4"/>
      <c r="M54" s="4"/>
      <c r="N54" s="4"/>
      <c r="O54" s="4"/>
      <c r="P54" s="4"/>
      <c r="Q54" s="4"/>
      <c r="R54" s="4"/>
      <c r="S54" s="4"/>
      <c r="T54" s="4"/>
      <c r="V54" s="536" t="s">
        <v>300</v>
      </c>
      <c r="W54" s="537"/>
      <c r="X54" s="488" t="s">
        <v>257</v>
      </c>
      <c r="Y54" s="489"/>
      <c r="Z54" s="489"/>
      <c r="AA54" s="489"/>
      <c r="AB54" s="490"/>
      <c r="AC54" s="4"/>
    </row>
    <row r="55" spans="1:30" customFormat="1" ht="18" customHeight="1" x14ac:dyDescent="0.2">
      <c r="A55" s="4"/>
      <c r="B55" s="442" t="s">
        <v>267</v>
      </c>
      <c r="C55" s="443"/>
      <c r="D55" s="443"/>
      <c r="E55" s="446">
        <f>S67</f>
        <v>600000</v>
      </c>
      <c r="F55" s="447"/>
      <c r="G55" s="4"/>
      <c r="H55" s="4"/>
      <c r="I55" s="4"/>
      <c r="J55" s="4"/>
      <c r="K55" s="4"/>
      <c r="L55" s="4"/>
      <c r="M55" s="4"/>
      <c r="N55" s="4"/>
      <c r="O55" s="4"/>
      <c r="P55" s="4"/>
      <c r="Q55" s="4"/>
      <c r="R55" s="4"/>
      <c r="S55" s="4"/>
      <c r="T55" s="4"/>
      <c r="V55" s="538"/>
      <c r="W55" s="539"/>
      <c r="X55" s="426" t="s">
        <v>293</v>
      </c>
      <c r="Y55" s="427"/>
      <c r="Z55" s="427"/>
      <c r="AA55" s="427"/>
      <c r="AB55" s="428"/>
      <c r="AC55" s="4"/>
    </row>
    <row r="56" spans="1:30" customFormat="1" ht="18" customHeight="1" thickBot="1" x14ac:dyDescent="0.25">
      <c r="A56" s="4"/>
      <c r="B56" s="444"/>
      <c r="C56" s="445"/>
      <c r="D56" s="445"/>
      <c r="E56" s="448"/>
      <c r="F56" s="449"/>
      <c r="G56" s="4"/>
      <c r="H56" s="4"/>
      <c r="I56" s="4"/>
      <c r="J56" s="4"/>
      <c r="K56" s="4"/>
      <c r="L56" s="4"/>
      <c r="M56" s="4"/>
      <c r="N56" s="4"/>
      <c r="O56" s="4"/>
      <c r="P56" s="4"/>
      <c r="Q56" s="4"/>
      <c r="R56" s="4"/>
      <c r="S56" s="4"/>
      <c r="T56" s="4"/>
      <c r="V56" s="540"/>
      <c r="W56" s="541"/>
      <c r="X56" s="500"/>
      <c r="Y56" s="501"/>
      <c r="Z56" s="501"/>
      <c r="AA56" s="501"/>
      <c r="AB56" s="502"/>
      <c r="AC56" s="4"/>
    </row>
    <row r="57" spans="1:30" customFormat="1" ht="17.5" customHeight="1" thickBot="1" x14ac:dyDescent="0.25">
      <c r="A57" s="4"/>
      <c r="B57" s="6"/>
      <c r="C57" s="6"/>
      <c r="D57" s="6"/>
      <c r="E57" s="6"/>
      <c r="F57" s="6"/>
      <c r="G57" s="6"/>
      <c r="H57" s="6"/>
      <c r="I57" s="6"/>
      <c r="J57" s="6"/>
      <c r="K57" s="6"/>
      <c r="L57" s="6"/>
      <c r="M57" s="6"/>
      <c r="N57" s="6"/>
      <c r="O57" s="6"/>
      <c r="P57" s="6"/>
      <c r="Q57" s="6"/>
      <c r="R57" s="6"/>
      <c r="S57" s="6"/>
      <c r="T57" s="4"/>
      <c r="V57" s="491" t="s">
        <v>304</v>
      </c>
      <c r="W57" s="492"/>
      <c r="X57" s="497" t="s">
        <v>390</v>
      </c>
      <c r="Y57" s="498"/>
      <c r="Z57" s="498"/>
      <c r="AA57" s="498"/>
      <c r="AB57" s="499"/>
      <c r="AC57" s="4"/>
    </row>
    <row r="58" spans="1:30" customFormat="1" ht="18" customHeight="1" thickBot="1" x14ac:dyDescent="0.25">
      <c r="A58" s="450" t="s">
        <v>80</v>
      </c>
      <c r="B58" s="452" t="s">
        <v>46</v>
      </c>
      <c r="C58" s="431"/>
      <c r="D58" s="453" t="s">
        <v>88</v>
      </c>
      <c r="E58" s="455" t="s">
        <v>269</v>
      </c>
      <c r="F58" s="429" t="s">
        <v>47</v>
      </c>
      <c r="G58" s="430"/>
      <c r="H58" s="430"/>
      <c r="I58" s="430"/>
      <c r="J58" s="431"/>
      <c r="K58" s="429" t="s">
        <v>48</v>
      </c>
      <c r="L58" s="430"/>
      <c r="M58" s="430"/>
      <c r="N58" s="431"/>
      <c r="O58" s="432" t="s">
        <v>60</v>
      </c>
      <c r="P58" s="429" t="s">
        <v>264</v>
      </c>
      <c r="Q58" s="430"/>
      <c r="R58" s="430"/>
      <c r="S58" s="434"/>
      <c r="T58" s="4"/>
      <c r="V58" s="493"/>
      <c r="W58" s="494"/>
      <c r="X58" s="438" t="s">
        <v>397</v>
      </c>
      <c r="Y58" s="439"/>
      <c r="Z58" s="439"/>
      <c r="AA58" s="439"/>
      <c r="AB58" s="440"/>
      <c r="AC58" s="4"/>
    </row>
    <row r="59" spans="1:30" customFormat="1" ht="27.5" customHeight="1" thickBot="1" x14ac:dyDescent="0.25">
      <c r="A59" s="451"/>
      <c r="B59" s="128" t="s">
        <v>50</v>
      </c>
      <c r="C59" s="284" t="s">
        <v>51</v>
      </c>
      <c r="D59" s="454"/>
      <c r="E59" s="456"/>
      <c r="F59" s="285" t="s">
        <v>150</v>
      </c>
      <c r="G59" s="286" t="s">
        <v>53</v>
      </c>
      <c r="H59" s="46" t="s">
        <v>54</v>
      </c>
      <c r="I59" s="286" t="s">
        <v>55</v>
      </c>
      <c r="J59" s="286" t="s">
        <v>56</v>
      </c>
      <c r="K59" s="286" t="s">
        <v>57</v>
      </c>
      <c r="L59" s="286" t="s">
        <v>58</v>
      </c>
      <c r="M59" s="286" t="s">
        <v>59</v>
      </c>
      <c r="N59" s="286" t="s">
        <v>79</v>
      </c>
      <c r="O59" s="433"/>
      <c r="P59" s="47" t="s">
        <v>89</v>
      </c>
      <c r="Q59" s="47" t="s">
        <v>62</v>
      </c>
      <c r="R59" s="269" t="s">
        <v>63</v>
      </c>
      <c r="S59" s="275" t="s">
        <v>64</v>
      </c>
      <c r="T59" s="4"/>
      <c r="V59" s="493"/>
      <c r="W59" s="494"/>
      <c r="X59" s="435" t="s">
        <v>391</v>
      </c>
      <c r="Y59" s="436"/>
      <c r="Z59" s="436"/>
      <c r="AA59" s="436"/>
      <c r="AB59" s="437"/>
      <c r="AC59" s="4"/>
    </row>
    <row r="60" spans="1:30" customFormat="1" ht="18" customHeight="1" x14ac:dyDescent="0.2">
      <c r="A60" s="208"/>
      <c r="B60" s="229">
        <v>6</v>
      </c>
      <c r="C60" s="157" t="s">
        <v>208</v>
      </c>
      <c r="D60" s="135"/>
      <c r="E60" s="250" t="s">
        <v>282</v>
      </c>
      <c r="F60" s="68" t="s">
        <v>207</v>
      </c>
      <c r="G60" s="16" t="s">
        <v>212</v>
      </c>
      <c r="H60" s="43"/>
      <c r="I60" s="43">
        <v>2</v>
      </c>
      <c r="J60" s="129"/>
      <c r="K60" s="11">
        <v>2</v>
      </c>
      <c r="L60" s="11">
        <v>6</v>
      </c>
      <c r="M60" s="11">
        <v>1</v>
      </c>
      <c r="N60" s="11"/>
      <c r="O60" s="233" t="s">
        <v>297</v>
      </c>
      <c r="P60" s="19"/>
      <c r="Q60" s="19">
        <v>100000</v>
      </c>
      <c r="R60" s="270"/>
      <c r="S60" s="276">
        <f t="shared" ref="S60:S66" si="1">SUM(P60:R60)</f>
        <v>100000</v>
      </c>
      <c r="T60" s="4"/>
      <c r="V60" s="493"/>
      <c r="W60" s="494"/>
      <c r="X60" s="438" t="s">
        <v>387</v>
      </c>
      <c r="Y60" s="439"/>
      <c r="Z60" s="439"/>
      <c r="AA60" s="439"/>
      <c r="AB60" s="440"/>
      <c r="AC60" s="4"/>
    </row>
    <row r="61" spans="1:30" customFormat="1" ht="18" customHeight="1" x14ac:dyDescent="0.2">
      <c r="A61" s="210"/>
      <c r="B61" s="230">
        <v>9</v>
      </c>
      <c r="C61" s="157" t="s">
        <v>208</v>
      </c>
      <c r="D61" s="16"/>
      <c r="E61" s="249" t="s">
        <v>282</v>
      </c>
      <c r="F61" s="68" t="s">
        <v>207</v>
      </c>
      <c r="G61" s="16" t="s">
        <v>212</v>
      </c>
      <c r="H61" s="43"/>
      <c r="I61" s="43">
        <v>2</v>
      </c>
      <c r="J61" s="129"/>
      <c r="K61" s="11">
        <v>2</v>
      </c>
      <c r="L61" s="11">
        <v>6</v>
      </c>
      <c r="M61" s="11">
        <v>1</v>
      </c>
      <c r="N61" s="11"/>
      <c r="O61" s="233" t="s">
        <v>297</v>
      </c>
      <c r="P61" s="19"/>
      <c r="Q61" s="19">
        <v>100000</v>
      </c>
      <c r="R61" s="270"/>
      <c r="S61" s="276">
        <f t="shared" si="1"/>
        <v>100000</v>
      </c>
      <c r="T61" s="4"/>
      <c r="V61" s="493"/>
      <c r="W61" s="494"/>
      <c r="X61" s="582" t="s">
        <v>388</v>
      </c>
      <c r="Y61" s="583"/>
      <c r="Z61" s="583"/>
      <c r="AA61" s="583"/>
      <c r="AB61" s="584"/>
      <c r="AC61" s="4"/>
      <c r="AD61" s="4"/>
    </row>
    <row r="62" spans="1:30" customFormat="1" ht="18" customHeight="1" x14ac:dyDescent="0.2">
      <c r="A62" s="210"/>
      <c r="B62" s="231">
        <v>12</v>
      </c>
      <c r="C62" s="157" t="s">
        <v>208</v>
      </c>
      <c r="D62" s="16"/>
      <c r="E62" s="249" t="s">
        <v>282</v>
      </c>
      <c r="F62" s="68" t="s">
        <v>207</v>
      </c>
      <c r="G62" s="16" t="s">
        <v>212</v>
      </c>
      <c r="H62" s="43"/>
      <c r="I62" s="43">
        <v>2</v>
      </c>
      <c r="J62" s="129"/>
      <c r="K62" s="11">
        <v>2</v>
      </c>
      <c r="L62" s="11">
        <v>6</v>
      </c>
      <c r="M62" s="11">
        <v>1</v>
      </c>
      <c r="N62" s="11"/>
      <c r="O62" s="233" t="s">
        <v>297</v>
      </c>
      <c r="P62" s="19"/>
      <c r="Q62" s="19">
        <v>100000</v>
      </c>
      <c r="R62" s="270"/>
      <c r="S62" s="276">
        <f t="shared" si="1"/>
        <v>100000</v>
      </c>
      <c r="T62" s="4"/>
      <c r="V62" s="493"/>
      <c r="W62" s="494"/>
      <c r="X62" s="505" t="s">
        <v>303</v>
      </c>
      <c r="Y62" s="506"/>
      <c r="Z62" s="506"/>
      <c r="AA62" s="506"/>
      <c r="AB62" s="507"/>
      <c r="AC62" s="4"/>
      <c r="AD62" s="4"/>
    </row>
    <row r="63" spans="1:30" customFormat="1" ht="18" customHeight="1" x14ac:dyDescent="0.2">
      <c r="A63" s="210"/>
      <c r="B63" s="231">
        <v>3</v>
      </c>
      <c r="C63" s="157" t="s">
        <v>208</v>
      </c>
      <c r="D63" s="16"/>
      <c r="E63" s="249" t="s">
        <v>282</v>
      </c>
      <c r="F63" s="68" t="s">
        <v>207</v>
      </c>
      <c r="G63" s="16" t="s">
        <v>212</v>
      </c>
      <c r="H63" s="43"/>
      <c r="I63" s="43">
        <v>2</v>
      </c>
      <c r="J63" s="129"/>
      <c r="K63" s="11">
        <v>2</v>
      </c>
      <c r="L63" s="11">
        <v>6</v>
      </c>
      <c r="M63" s="11">
        <v>1</v>
      </c>
      <c r="N63" s="11"/>
      <c r="O63" s="233" t="s">
        <v>297</v>
      </c>
      <c r="P63" s="19"/>
      <c r="Q63" s="19">
        <v>100000</v>
      </c>
      <c r="R63" s="270"/>
      <c r="S63" s="276">
        <f t="shared" si="1"/>
        <v>100000</v>
      </c>
      <c r="T63" s="4"/>
      <c r="V63" s="493"/>
      <c r="W63" s="494"/>
      <c r="X63" s="294" t="s">
        <v>305</v>
      </c>
      <c r="Y63" s="295"/>
      <c r="Z63" s="295"/>
      <c r="AA63" s="295"/>
      <c r="AB63" s="296"/>
      <c r="AC63" s="4"/>
      <c r="AD63" s="4"/>
    </row>
    <row r="64" spans="1:30" customFormat="1" ht="18" customHeight="1" x14ac:dyDescent="0.2">
      <c r="A64" s="210"/>
      <c r="B64" s="231">
        <v>8</v>
      </c>
      <c r="C64" s="162" t="s">
        <v>298</v>
      </c>
      <c r="D64" s="18"/>
      <c r="E64" s="249" t="s">
        <v>282</v>
      </c>
      <c r="F64" s="68" t="s">
        <v>211</v>
      </c>
      <c r="G64" s="18"/>
      <c r="H64" s="43"/>
      <c r="I64" s="43">
        <v>2</v>
      </c>
      <c r="J64" s="132">
        <v>1</v>
      </c>
      <c r="K64" s="15">
        <v>2</v>
      </c>
      <c r="L64" s="15">
        <v>6</v>
      </c>
      <c r="M64" s="15"/>
      <c r="N64" s="15"/>
      <c r="O64" s="236" t="s">
        <v>299</v>
      </c>
      <c r="P64" s="21">
        <v>200000</v>
      </c>
      <c r="Q64" s="21"/>
      <c r="R64" s="273"/>
      <c r="S64" s="276">
        <f t="shared" si="1"/>
        <v>200000</v>
      </c>
      <c r="T64" s="4"/>
      <c r="V64" s="493"/>
      <c r="W64" s="494"/>
      <c r="X64" s="294"/>
      <c r="Y64" s="295"/>
      <c r="Z64" s="295"/>
      <c r="AA64" s="295"/>
      <c r="AB64" s="296"/>
      <c r="AC64" s="4"/>
      <c r="AD64" s="4"/>
    </row>
    <row r="65" spans="1:31" customFormat="1" ht="18" customHeight="1" x14ac:dyDescent="0.2">
      <c r="A65" s="210"/>
      <c r="B65" s="231"/>
      <c r="C65" s="162"/>
      <c r="D65" s="18"/>
      <c r="E65" s="249"/>
      <c r="F65" s="68"/>
      <c r="G65" s="18"/>
      <c r="H65" s="43"/>
      <c r="I65" s="43"/>
      <c r="J65" s="132"/>
      <c r="K65" s="15"/>
      <c r="L65" s="15"/>
      <c r="M65" s="15"/>
      <c r="N65" s="15"/>
      <c r="O65" s="236"/>
      <c r="P65" s="21"/>
      <c r="Q65" s="21"/>
      <c r="R65" s="273"/>
      <c r="S65" s="282">
        <f t="shared" si="1"/>
        <v>0</v>
      </c>
      <c r="T65" s="4"/>
      <c r="U65" s="4"/>
      <c r="V65" s="493"/>
      <c r="W65" s="494"/>
      <c r="X65" s="297" t="s">
        <v>389</v>
      </c>
      <c r="Y65" s="295"/>
      <c r="Z65" s="295"/>
      <c r="AA65" s="295"/>
      <c r="AB65" s="296"/>
      <c r="AC65" s="4"/>
      <c r="AD65" s="4"/>
      <c r="AE65" s="4"/>
    </row>
    <row r="66" spans="1:31" ht="18" customHeight="1" thickBot="1" x14ac:dyDescent="0.25">
      <c r="A66" s="213"/>
      <c r="B66" s="232"/>
      <c r="C66" s="165"/>
      <c r="D66" s="53"/>
      <c r="E66" s="251"/>
      <c r="F66" s="97"/>
      <c r="G66" s="53"/>
      <c r="H66" s="57"/>
      <c r="I66" s="57"/>
      <c r="J66" s="134"/>
      <c r="K66" s="55"/>
      <c r="L66" s="55"/>
      <c r="M66" s="55"/>
      <c r="N66" s="55"/>
      <c r="O66" s="238"/>
      <c r="P66" s="56"/>
      <c r="Q66" s="56"/>
      <c r="R66" s="274"/>
      <c r="S66" s="278">
        <f t="shared" si="1"/>
        <v>0</v>
      </c>
      <c r="V66" s="495"/>
      <c r="W66" s="496"/>
      <c r="X66" s="459" t="s">
        <v>301</v>
      </c>
      <c r="Y66" s="460"/>
      <c r="Z66" s="460"/>
      <c r="AA66" s="460"/>
      <c r="AB66" s="461"/>
    </row>
    <row r="67" spans="1:31" ht="18" customHeight="1" thickBot="1" x14ac:dyDescent="0.25">
      <c r="R67" s="77" t="s">
        <v>85</v>
      </c>
      <c r="S67" s="78">
        <f>SUM(S60:S66)</f>
        <v>600000</v>
      </c>
    </row>
    <row r="68" spans="1:31" ht="18" customHeight="1" x14ac:dyDescent="0.2">
      <c r="V68" s="309" t="s">
        <v>302</v>
      </c>
    </row>
    <row r="69" spans="1:31" ht="18" customHeight="1" x14ac:dyDescent="0.2"/>
  </sheetData>
  <mergeCells count="99">
    <mergeCell ref="V4:AB14"/>
    <mergeCell ref="X61:AB61"/>
    <mergeCell ref="V35:W49"/>
    <mergeCell ref="V54:W56"/>
    <mergeCell ref="X24:AB24"/>
    <mergeCell ref="V26:W26"/>
    <mergeCell ref="X26:AB26"/>
    <mergeCell ref="V17:W17"/>
    <mergeCell ref="X17:AB17"/>
    <mergeCell ref="V18:W18"/>
    <mergeCell ref="X18:AB18"/>
    <mergeCell ref="V19:W20"/>
    <mergeCell ref="X19:AB19"/>
    <mergeCell ref="X20:AB20"/>
    <mergeCell ref="V21:W25"/>
    <mergeCell ref="X21:AB21"/>
    <mergeCell ref="B5:C5"/>
    <mergeCell ref="D5:E5"/>
    <mergeCell ref="F5:F6"/>
    <mergeCell ref="G5:G6"/>
    <mergeCell ref="I5:J5"/>
    <mergeCell ref="B6:C6"/>
    <mergeCell ref="D6:E6"/>
    <mergeCell ref="I6:J6"/>
    <mergeCell ref="K11:N11"/>
    <mergeCell ref="O11:O12"/>
    <mergeCell ref="P11:S11"/>
    <mergeCell ref="T11:T12"/>
    <mergeCell ref="H8:J9"/>
    <mergeCell ref="K8:N9"/>
    <mergeCell ref="A11:A12"/>
    <mergeCell ref="B11:C11"/>
    <mergeCell ref="D11:D12"/>
    <mergeCell ref="E11:E12"/>
    <mergeCell ref="F11:J11"/>
    <mergeCell ref="X22:AB22"/>
    <mergeCell ref="X23:AB23"/>
    <mergeCell ref="X25:AB25"/>
    <mergeCell ref="X42:AB42"/>
    <mergeCell ref="V27:W28"/>
    <mergeCell ref="X27:AB27"/>
    <mergeCell ref="X28:AB28"/>
    <mergeCell ref="V29:W32"/>
    <mergeCell ref="X29:AB29"/>
    <mergeCell ref="X30:AB30"/>
    <mergeCell ref="X31:AB31"/>
    <mergeCell ref="X32:AB32"/>
    <mergeCell ref="X33:AB33"/>
    <mergeCell ref="V33:W34"/>
    <mergeCell ref="X35:AB35"/>
    <mergeCell ref="X36:AB36"/>
    <mergeCell ref="X60:AB60"/>
    <mergeCell ref="X62:AB62"/>
    <mergeCell ref="X48:AB48"/>
    <mergeCell ref="V50:W50"/>
    <mergeCell ref="X50:AB50"/>
    <mergeCell ref="V51:W52"/>
    <mergeCell ref="X51:AB51"/>
    <mergeCell ref="X52:AB52"/>
    <mergeCell ref="V53:W53"/>
    <mergeCell ref="X53:AB53"/>
    <mergeCell ref="X37:AB37"/>
    <mergeCell ref="X66:AB66"/>
    <mergeCell ref="B8:D9"/>
    <mergeCell ref="E8:F9"/>
    <mergeCell ref="P8:Q9"/>
    <mergeCell ref="R8:T9"/>
    <mergeCell ref="B52:C52"/>
    <mergeCell ref="D52:E52"/>
    <mergeCell ref="F52:F53"/>
    <mergeCell ref="X54:AB54"/>
    <mergeCell ref="X55:AB55"/>
    <mergeCell ref="V57:W66"/>
    <mergeCell ref="X57:AB57"/>
    <mergeCell ref="X58:AB58"/>
    <mergeCell ref="X56:AB56"/>
    <mergeCell ref="B53:C53"/>
    <mergeCell ref="D53:E53"/>
    <mergeCell ref="B55:D56"/>
    <mergeCell ref="E55:F56"/>
    <mergeCell ref="A58:A59"/>
    <mergeCell ref="B58:C58"/>
    <mergeCell ref="D58:D59"/>
    <mergeCell ref="E58:E59"/>
    <mergeCell ref="F58:J58"/>
    <mergeCell ref="G52:G53"/>
    <mergeCell ref="X38:AB38"/>
    <mergeCell ref="X39:AB39"/>
    <mergeCell ref="X40:AB40"/>
    <mergeCell ref="X41:AB41"/>
    <mergeCell ref="K58:N58"/>
    <mergeCell ref="O58:O59"/>
    <mergeCell ref="P58:S58"/>
    <mergeCell ref="X59:AB59"/>
    <mergeCell ref="X43:AB43"/>
    <mergeCell ref="X44:AB44"/>
    <mergeCell ref="X45:AB45"/>
    <mergeCell ref="X46:AB46"/>
    <mergeCell ref="X47:AB47"/>
  </mergeCells>
  <phoneticPr fontId="1"/>
  <dataValidations count="10">
    <dataValidation type="list" allowBlank="1" showInputMessage="1" showErrorMessage="1" sqref="B13:B31 B60:B66">
      <formula1>"4,5,6,7,8,9,10,11,12,1,2,3"</formula1>
    </dataValidation>
    <dataValidation type="list" allowBlank="1" showInputMessage="1" showErrorMessage="1" sqref="E13:E31">
      <formula1>"選考,決定,ブロック大会,本国体,冬季国体"</formula1>
    </dataValidation>
    <dataValidation type="list" allowBlank="1" showInputMessage="1" showErrorMessage="1" sqref="C13:C31 C60:C66">
      <formula1>"月間,上旬,中旬,下旬"</formula1>
    </dataValidation>
    <dataValidation type="list" allowBlank="1" showInputMessage="1" showErrorMessage="1" sqref="F13:F31">
      <formula1>"①合宿,①練習会,②県外チーム招待,⑤指導者養成,⑥視察・戦力分析"</formula1>
    </dataValidation>
    <dataValidation type="list" allowBlank="1" showInputMessage="1" showErrorMessage="1" sqref="G13:G31 G60:G66">
      <formula1>"1名配置,2名以上を配置"</formula1>
    </dataValidation>
    <dataValidation type="list" allowBlank="1" showInputMessage="1" showErrorMessage="1" sqref="H13:H31 H60:H66">
      <formula1>"ドクター,トレーナー,ドクター・トレーナー"</formula1>
    </dataValidation>
    <dataValidation type="list" allowBlank="1" showInputMessage="1" showErrorMessage="1" sqref="F52:F53">
      <formula1>$AA$69:$AA$71</formula1>
    </dataValidation>
    <dataValidation type="list" allowBlank="1" showInputMessage="1" showErrorMessage="1" sqref="F60:F66">
      <formula1>"①合宿,①練習会,⑤指導者養成"</formula1>
    </dataValidation>
    <dataValidation type="list" allowBlank="1" showInputMessage="1" showErrorMessage="1" sqref="E60:E66">
      <formula1>"高校生,中・高,中学生,小・中,小学生,小中高"</formula1>
    </dataValidation>
    <dataValidation type="list" allowBlank="1" showInputMessage="1" showErrorMessage="1" sqref="D54:E54">
      <formula1>$AA$8:$AA$11</formula1>
    </dataValidation>
  </dataValidations>
  <printOptions horizontalCentered="1" verticalCentered="1"/>
  <pageMargins left="0.70866141732283472" right="0.70866141732283472" top="0.74803149606299213" bottom="0.74803149606299213" header="0.31496062992125984" footer="0.31496062992125984"/>
  <pageSetup paperSize="8" scale="5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K66"/>
  <sheetViews>
    <sheetView tabSelected="1" view="pageBreakPreview" zoomScale="60" zoomScaleNormal="67" workbookViewId="0">
      <selection activeCell="O7" sqref="O7"/>
    </sheetView>
  </sheetViews>
  <sheetFormatPr defaultColWidth="5.6328125" defaultRowHeight="14.5" customHeight="1" x14ac:dyDescent="0.2"/>
  <cols>
    <col min="1" max="1" width="6.6328125" style="4" customWidth="1"/>
    <col min="2" max="3" width="5.08984375" style="4" customWidth="1"/>
    <col min="4" max="4" width="13.6328125" style="4" customWidth="1"/>
    <col min="5" max="5" width="8.6328125" style="4" customWidth="1"/>
    <col min="6" max="6" width="12.6328125" style="4" customWidth="1"/>
    <col min="7" max="7" width="12.453125" style="4" customWidth="1"/>
    <col min="8" max="8" width="10.6328125" style="4" customWidth="1"/>
    <col min="9" max="9" width="6.08984375" style="4" customWidth="1"/>
    <col min="10" max="14" width="5.36328125" style="4" customWidth="1"/>
    <col min="15" max="15" width="16.54296875" style="4" customWidth="1"/>
    <col min="16" max="16" width="8.6328125" style="4" customWidth="1"/>
    <col min="17" max="18" width="7.6328125" style="4" customWidth="1"/>
    <col min="19" max="19" width="8.6328125" style="4" customWidth="1"/>
    <col min="20" max="20" width="10.08984375" style="4" customWidth="1"/>
    <col min="21" max="21" width="5.6328125" style="4"/>
    <col min="22" max="22" width="13.453125" style="4" hidden="1" customWidth="1"/>
    <col min="23" max="23" width="5.6328125" style="4" hidden="1" customWidth="1"/>
    <col min="24" max="24" width="9.81640625" style="4" hidden="1" customWidth="1"/>
    <col min="25" max="25" width="5.6328125" style="4" hidden="1" customWidth="1"/>
    <col min="26" max="26" width="33.08984375" style="4" hidden="1" customWidth="1"/>
    <col min="27" max="27" width="9.81640625" style="4" hidden="1" customWidth="1"/>
    <col min="28" max="28" width="5.6328125" style="4" hidden="1" customWidth="1"/>
    <col min="29" max="29" width="3.6328125" hidden="1" customWidth="1"/>
    <col min="30" max="30" width="5.6328125" style="103" hidden="1" customWidth="1"/>
    <col min="31" max="31" width="23.1796875" hidden="1" customWidth="1"/>
    <col min="32" max="34" width="0" style="4" hidden="1" customWidth="1"/>
    <col min="35" max="16384" width="5.6328125" style="4"/>
  </cols>
  <sheetData>
    <row r="1" spans="1:31" ht="23.5" x14ac:dyDescent="0.2">
      <c r="B1" s="185" t="s">
        <v>346</v>
      </c>
      <c r="C1" s="184"/>
      <c r="AD1" s="173"/>
    </row>
    <row r="2" spans="1:31" ht="14.5" customHeight="1" thickBot="1" x14ac:dyDescent="0.25">
      <c r="AD2" s="173"/>
    </row>
    <row r="3" spans="1:31" ht="18" customHeight="1" x14ac:dyDescent="0.2">
      <c r="B3" s="564" t="s">
        <v>4</v>
      </c>
      <c r="C3" s="565"/>
      <c r="D3" s="613"/>
      <c r="E3" s="614"/>
      <c r="F3" s="486"/>
      <c r="G3" s="566" t="s">
        <v>82</v>
      </c>
      <c r="H3" s="166" t="s">
        <v>86</v>
      </c>
      <c r="I3" s="568" t="s">
        <v>87</v>
      </c>
      <c r="J3" s="569"/>
    </row>
    <row r="4" spans="1:31" ht="18" customHeight="1" thickBot="1" x14ac:dyDescent="0.25">
      <c r="B4" s="570" t="s">
        <v>45</v>
      </c>
      <c r="C4" s="570"/>
      <c r="D4" s="615"/>
      <c r="E4" s="615"/>
      <c r="F4" s="487"/>
      <c r="G4" s="567"/>
      <c r="H4" s="207"/>
      <c r="I4" s="611"/>
      <c r="J4" s="612"/>
      <c r="K4" s="116"/>
      <c r="Z4" s="8" t="s">
        <v>75</v>
      </c>
      <c r="AA4" s="9" t="s">
        <v>0</v>
      </c>
      <c r="AC4" s="104">
        <v>1</v>
      </c>
      <c r="AD4" s="105" t="s">
        <v>110</v>
      </c>
      <c r="AE4" s="104" t="s">
        <v>111</v>
      </c>
    </row>
    <row r="5" spans="1:31" ht="18" customHeight="1" thickBot="1" x14ac:dyDescent="0.25">
      <c r="A5" s="181"/>
      <c r="Z5" s="8" t="s">
        <v>92</v>
      </c>
      <c r="AA5" s="9" t="s">
        <v>76</v>
      </c>
      <c r="AC5" s="104">
        <v>3</v>
      </c>
      <c r="AD5" s="105" t="s">
        <v>110</v>
      </c>
      <c r="AE5" s="104" t="s">
        <v>113</v>
      </c>
    </row>
    <row r="6" spans="1:31" ht="18" customHeight="1" x14ac:dyDescent="0.2">
      <c r="B6" s="462" t="s">
        <v>274</v>
      </c>
      <c r="C6" s="463"/>
      <c r="D6" s="464"/>
      <c r="E6" s="468"/>
      <c r="F6" s="469"/>
      <c r="G6" s="245"/>
      <c r="H6" s="552" t="s">
        <v>275</v>
      </c>
      <c r="I6" s="553"/>
      <c r="J6" s="554"/>
      <c r="K6" s="558">
        <f>$T$41</f>
        <v>0</v>
      </c>
      <c r="L6" s="559"/>
      <c r="M6" s="559"/>
      <c r="N6" s="560"/>
      <c r="O6" s="287"/>
      <c r="P6" s="472" t="s">
        <v>281</v>
      </c>
      <c r="Q6" s="473"/>
      <c r="R6" s="616">
        <f>E6-K6</f>
        <v>0</v>
      </c>
      <c r="S6" s="617"/>
      <c r="T6" s="618"/>
      <c r="Z6" s="8" t="s">
        <v>5</v>
      </c>
      <c r="AA6" s="9" t="s">
        <v>76</v>
      </c>
      <c r="AC6" s="104">
        <v>5</v>
      </c>
      <c r="AD6" s="105" t="s">
        <v>110</v>
      </c>
      <c r="AE6" s="104" t="s">
        <v>114</v>
      </c>
    </row>
    <row r="7" spans="1:31" ht="18" customHeight="1" thickBot="1" x14ac:dyDescent="0.25">
      <c r="B7" s="465"/>
      <c r="C7" s="466"/>
      <c r="D7" s="467"/>
      <c r="E7" s="470"/>
      <c r="F7" s="471"/>
      <c r="G7" s="245"/>
      <c r="H7" s="555"/>
      <c r="I7" s="556"/>
      <c r="J7" s="557"/>
      <c r="K7" s="561"/>
      <c r="L7" s="562"/>
      <c r="M7" s="562"/>
      <c r="N7" s="563"/>
      <c r="P7" s="474"/>
      <c r="Q7" s="475"/>
      <c r="R7" s="619"/>
      <c r="S7" s="620"/>
      <c r="T7" s="621"/>
      <c r="Z7" s="8" t="s">
        <v>6</v>
      </c>
      <c r="AA7" s="9"/>
      <c r="AC7" s="104">
        <v>6</v>
      </c>
      <c r="AD7" s="105" t="s">
        <v>110</v>
      </c>
      <c r="AE7" s="104" t="s">
        <v>115</v>
      </c>
    </row>
    <row r="8" spans="1:31" ht="18" customHeight="1" thickBot="1" x14ac:dyDescent="0.25">
      <c r="B8" s="6"/>
      <c r="C8" s="6"/>
      <c r="D8" s="6"/>
      <c r="E8" s="6"/>
      <c r="F8" s="6"/>
      <c r="G8" s="6"/>
      <c r="H8" s="6"/>
      <c r="I8" s="6"/>
      <c r="Z8" s="8" t="s">
        <v>7</v>
      </c>
      <c r="AA8" s="9"/>
      <c r="AC8" s="104">
        <v>8</v>
      </c>
      <c r="AD8" s="105" t="s">
        <v>110</v>
      </c>
      <c r="AE8" s="104" t="s">
        <v>96</v>
      </c>
    </row>
    <row r="9" spans="1:31" ht="18" customHeight="1" x14ac:dyDescent="0.2">
      <c r="A9" s="542" t="s">
        <v>80</v>
      </c>
      <c r="B9" s="452" t="s">
        <v>46</v>
      </c>
      <c r="C9" s="431"/>
      <c r="D9" s="544" t="s">
        <v>88</v>
      </c>
      <c r="E9" s="546" t="s">
        <v>78</v>
      </c>
      <c r="F9" s="548" t="s">
        <v>47</v>
      </c>
      <c r="G9" s="548"/>
      <c r="H9" s="548"/>
      <c r="I9" s="548"/>
      <c r="J9" s="548"/>
      <c r="K9" s="548" t="s">
        <v>48</v>
      </c>
      <c r="L9" s="548"/>
      <c r="M9" s="548"/>
      <c r="N9" s="548"/>
      <c r="O9" s="432" t="s">
        <v>60</v>
      </c>
      <c r="P9" s="429" t="s">
        <v>49</v>
      </c>
      <c r="Q9" s="430"/>
      <c r="R9" s="430"/>
      <c r="S9" s="549"/>
      <c r="T9" s="550" t="s">
        <v>84</v>
      </c>
      <c r="V9" s="85"/>
      <c r="W9" s="609" t="str">
        <f>G3</f>
        <v>強化</v>
      </c>
      <c r="X9" s="610"/>
      <c r="Z9" s="8" t="s">
        <v>8</v>
      </c>
      <c r="AA9" s="9"/>
      <c r="AC9" s="104">
        <v>10</v>
      </c>
      <c r="AD9" s="105" t="s">
        <v>110</v>
      </c>
      <c r="AE9" s="104" t="s">
        <v>117</v>
      </c>
    </row>
    <row r="10" spans="1:31" ht="27.5" customHeight="1" thickBot="1" x14ac:dyDescent="0.25">
      <c r="A10" s="543"/>
      <c r="B10" s="128" t="s">
        <v>50</v>
      </c>
      <c r="C10" s="102" t="s">
        <v>51</v>
      </c>
      <c r="D10" s="545"/>
      <c r="E10" s="547"/>
      <c r="F10" s="44" t="s">
        <v>52</v>
      </c>
      <c r="G10" s="45" t="s">
        <v>53</v>
      </c>
      <c r="H10" s="46" t="s">
        <v>54</v>
      </c>
      <c r="I10" s="45" t="s">
        <v>55</v>
      </c>
      <c r="J10" s="45" t="s">
        <v>56</v>
      </c>
      <c r="K10" s="45" t="s">
        <v>57</v>
      </c>
      <c r="L10" s="45" t="s">
        <v>58</v>
      </c>
      <c r="M10" s="45" t="s">
        <v>59</v>
      </c>
      <c r="N10" s="45" t="s">
        <v>79</v>
      </c>
      <c r="O10" s="433"/>
      <c r="P10" s="47" t="s">
        <v>61</v>
      </c>
      <c r="Q10" s="47" t="s">
        <v>62</v>
      </c>
      <c r="R10" s="47" t="s">
        <v>63</v>
      </c>
      <c r="S10" s="48" t="s">
        <v>64</v>
      </c>
      <c r="T10" s="551"/>
      <c r="V10" s="86"/>
      <c r="W10" s="22" t="s">
        <v>65</v>
      </c>
      <c r="X10" s="23" t="s">
        <v>66</v>
      </c>
      <c r="Z10" s="8" t="s">
        <v>9</v>
      </c>
      <c r="AA10" s="9"/>
      <c r="AC10" s="104">
        <v>12</v>
      </c>
      <c r="AD10" s="105" t="s">
        <v>110</v>
      </c>
      <c r="AE10" s="104" t="s">
        <v>97</v>
      </c>
    </row>
    <row r="11" spans="1:31" ht="22" customHeight="1" x14ac:dyDescent="0.2">
      <c r="A11" s="208"/>
      <c r="B11" s="209"/>
      <c r="C11" s="157"/>
      <c r="D11" s="122"/>
      <c r="E11" s="16"/>
      <c r="F11" s="68"/>
      <c r="G11" s="16"/>
      <c r="H11" s="43"/>
      <c r="I11" s="43"/>
      <c r="J11" s="129"/>
      <c r="K11" s="11"/>
      <c r="L11" s="11"/>
      <c r="M11" s="11"/>
      <c r="N11" s="11"/>
      <c r="O11" s="239"/>
      <c r="P11" s="19"/>
      <c r="Q11" s="19"/>
      <c r="R11" s="19"/>
      <c r="S11" s="64">
        <f t="shared" ref="S11:S40" si="0">SUM(P11:R11)</f>
        <v>0</v>
      </c>
      <c r="T11" s="215"/>
      <c r="V11" s="24" t="s">
        <v>67</v>
      </c>
      <c r="W11" s="25">
        <f>COUNTIF($F$11:$F$40,"①合宿")</f>
        <v>0</v>
      </c>
      <c r="X11" s="26">
        <f>SUMIF($F$11:$F$40,"①合宿",$P$11:$P$40)</f>
        <v>0</v>
      </c>
      <c r="Z11" s="8" t="s">
        <v>10</v>
      </c>
      <c r="AA11" s="9"/>
      <c r="AC11" s="104">
        <v>13</v>
      </c>
      <c r="AD11" s="105" t="s">
        <v>110</v>
      </c>
      <c r="AE11" s="104" t="s">
        <v>98</v>
      </c>
    </row>
    <row r="12" spans="1:31" ht="22" customHeight="1" x14ac:dyDescent="0.2">
      <c r="A12" s="210"/>
      <c r="B12" s="211"/>
      <c r="C12" s="157"/>
      <c r="D12" s="122"/>
      <c r="E12" s="16"/>
      <c r="F12" s="68"/>
      <c r="G12" s="16"/>
      <c r="H12" s="43"/>
      <c r="I12" s="43"/>
      <c r="J12" s="129"/>
      <c r="K12" s="11"/>
      <c r="L12" s="11"/>
      <c r="M12" s="11"/>
      <c r="N12" s="11"/>
      <c r="O12" s="239"/>
      <c r="P12" s="19"/>
      <c r="Q12" s="19"/>
      <c r="R12" s="19"/>
      <c r="S12" s="64">
        <f t="shared" si="0"/>
        <v>0</v>
      </c>
      <c r="T12" s="216"/>
      <c r="V12" s="27" t="s">
        <v>68</v>
      </c>
      <c r="W12" s="28">
        <f>COUNTIF($F$11:$F$40,"①練習会")</f>
        <v>0</v>
      </c>
      <c r="X12" s="29">
        <f>SUMIF($F$11:$F$40,"①練習会",$P$11:$P$40)</f>
        <v>0</v>
      </c>
      <c r="Z12" s="8" t="s">
        <v>11</v>
      </c>
      <c r="AA12" s="9"/>
      <c r="AC12" s="106">
        <v>16</v>
      </c>
      <c r="AD12" s="107" t="s">
        <v>112</v>
      </c>
      <c r="AE12" s="106" t="s">
        <v>120</v>
      </c>
    </row>
    <row r="13" spans="1:31" ht="22" customHeight="1" x14ac:dyDescent="0.2">
      <c r="A13" s="210"/>
      <c r="B13" s="212"/>
      <c r="C13" s="157"/>
      <c r="D13" s="122"/>
      <c r="E13" s="16"/>
      <c r="F13" s="68"/>
      <c r="G13" s="16"/>
      <c r="H13" s="43"/>
      <c r="I13" s="43"/>
      <c r="J13" s="129"/>
      <c r="K13" s="11"/>
      <c r="L13" s="11"/>
      <c r="M13" s="11"/>
      <c r="N13" s="11"/>
      <c r="O13" s="239"/>
      <c r="P13" s="19"/>
      <c r="Q13" s="19"/>
      <c r="R13" s="19"/>
      <c r="S13" s="64">
        <f t="shared" si="0"/>
        <v>0</v>
      </c>
      <c r="T13" s="216"/>
      <c r="V13" s="30" t="s">
        <v>69</v>
      </c>
      <c r="W13" s="31">
        <f>COUNTIF($F$11:$F$40,"②県外チーム招待")</f>
        <v>0</v>
      </c>
      <c r="X13" s="32">
        <f>SUMIF($F$11:$F$40,"②県外チーム招待",$P$11:$P$40)</f>
        <v>0</v>
      </c>
      <c r="Z13" s="8" t="s">
        <v>12</v>
      </c>
      <c r="AA13" s="9"/>
      <c r="AC13" s="104">
        <v>16</v>
      </c>
      <c r="AD13" s="107" t="s">
        <v>112</v>
      </c>
      <c r="AE13" s="104" t="s">
        <v>121</v>
      </c>
    </row>
    <row r="14" spans="1:31" ht="22" customHeight="1" x14ac:dyDescent="0.2">
      <c r="A14" s="210"/>
      <c r="B14" s="212"/>
      <c r="C14" s="157"/>
      <c r="D14" s="122"/>
      <c r="E14" s="16"/>
      <c r="F14" s="68"/>
      <c r="G14" s="16"/>
      <c r="H14" s="43"/>
      <c r="I14" s="43"/>
      <c r="J14" s="129"/>
      <c r="K14" s="11"/>
      <c r="L14" s="11"/>
      <c r="M14" s="11"/>
      <c r="N14" s="11"/>
      <c r="O14" s="239"/>
      <c r="P14" s="19"/>
      <c r="Q14" s="19"/>
      <c r="R14" s="19"/>
      <c r="S14" s="64">
        <f t="shared" si="0"/>
        <v>0</v>
      </c>
      <c r="T14" s="216"/>
      <c r="V14" s="30" t="s">
        <v>70</v>
      </c>
      <c r="W14" s="31">
        <f>COUNTA($G$11:$G$40)</f>
        <v>0</v>
      </c>
      <c r="X14" s="33">
        <f>SUMIF($G$11:$G$40,"*",$Q$11:$Q$40)</f>
        <v>0</v>
      </c>
      <c r="Z14" s="8" t="s">
        <v>13</v>
      </c>
      <c r="AA14" s="9"/>
      <c r="AC14" s="104">
        <v>18</v>
      </c>
      <c r="AD14" s="105" t="s">
        <v>110</v>
      </c>
      <c r="AE14" s="104" t="s">
        <v>122</v>
      </c>
    </row>
    <row r="15" spans="1:31" ht="22" customHeight="1" x14ac:dyDescent="0.2">
      <c r="A15" s="210"/>
      <c r="B15" s="212"/>
      <c r="C15" s="157"/>
      <c r="D15" s="122"/>
      <c r="E15" s="16"/>
      <c r="F15" s="68"/>
      <c r="G15" s="16"/>
      <c r="H15" s="43"/>
      <c r="I15" s="43"/>
      <c r="J15" s="129"/>
      <c r="K15" s="11"/>
      <c r="L15" s="11"/>
      <c r="M15" s="11"/>
      <c r="N15" s="11"/>
      <c r="O15" s="239"/>
      <c r="P15" s="19"/>
      <c r="Q15" s="19"/>
      <c r="R15" s="19"/>
      <c r="S15" s="64">
        <f t="shared" si="0"/>
        <v>0</v>
      </c>
      <c r="T15" s="216"/>
      <c r="V15" s="34" t="s">
        <v>71</v>
      </c>
      <c r="W15" s="35">
        <v>0</v>
      </c>
      <c r="X15" s="36">
        <v>0</v>
      </c>
      <c r="Z15" s="8" t="s">
        <v>14</v>
      </c>
      <c r="AA15" s="9"/>
      <c r="AC15" s="104">
        <v>20</v>
      </c>
      <c r="AD15" s="105" t="s">
        <v>110</v>
      </c>
      <c r="AE15" s="104" t="s">
        <v>123</v>
      </c>
    </row>
    <row r="16" spans="1:31" ht="22" customHeight="1" x14ac:dyDescent="0.2">
      <c r="A16" s="210"/>
      <c r="B16" s="212"/>
      <c r="C16" s="157"/>
      <c r="D16" s="122"/>
      <c r="E16" s="16"/>
      <c r="F16" s="68"/>
      <c r="G16" s="16"/>
      <c r="H16" s="43"/>
      <c r="I16" s="43"/>
      <c r="J16" s="129"/>
      <c r="K16" s="11"/>
      <c r="L16" s="11"/>
      <c r="M16" s="11"/>
      <c r="N16" s="11"/>
      <c r="O16" s="239"/>
      <c r="P16" s="19"/>
      <c r="Q16" s="19"/>
      <c r="R16" s="19"/>
      <c r="S16" s="64">
        <f t="shared" si="0"/>
        <v>0</v>
      </c>
      <c r="T16" s="216"/>
      <c r="V16" s="30" t="s">
        <v>72</v>
      </c>
      <c r="W16" s="31">
        <f>COUNTIF($F$11:$F$40,"⑤指導者養成")</f>
        <v>0</v>
      </c>
      <c r="X16" s="32">
        <f>SUMIF($F$11:$F$40,"⑤指導者養成",$P$11:$P$40)</f>
        <v>0</v>
      </c>
      <c r="Z16" s="8" t="s">
        <v>15</v>
      </c>
      <c r="AA16" s="9"/>
      <c r="AC16" s="104">
        <v>22</v>
      </c>
      <c r="AD16" s="105" t="s">
        <v>110</v>
      </c>
      <c r="AE16" s="104" t="s">
        <v>124</v>
      </c>
    </row>
    <row r="17" spans="1:31" ht="22" customHeight="1" x14ac:dyDescent="0.2">
      <c r="A17" s="210"/>
      <c r="B17" s="212"/>
      <c r="C17" s="160"/>
      <c r="D17" s="123"/>
      <c r="E17" s="49"/>
      <c r="F17" s="69"/>
      <c r="G17" s="49"/>
      <c r="H17" s="43"/>
      <c r="I17" s="43"/>
      <c r="J17" s="130"/>
      <c r="K17" s="51"/>
      <c r="L17" s="51"/>
      <c r="M17" s="51"/>
      <c r="N17" s="51"/>
      <c r="O17" s="240"/>
      <c r="P17" s="52"/>
      <c r="Q17" s="19"/>
      <c r="R17" s="19"/>
      <c r="S17" s="64">
        <f t="shared" si="0"/>
        <v>0</v>
      </c>
      <c r="T17" s="216"/>
      <c r="V17" s="30" t="s">
        <v>73</v>
      </c>
      <c r="W17" s="37">
        <f>COUNTIF($F$11:$F$40,"⑥視察・戦力分析")</f>
        <v>0</v>
      </c>
      <c r="X17" s="33">
        <f>SUMIF($F$11:$F$40,"⑥視察・戦力分析",$P$11:$P$40)</f>
        <v>0</v>
      </c>
      <c r="Z17" s="8" t="s">
        <v>16</v>
      </c>
      <c r="AA17" s="9"/>
      <c r="AC17" s="104">
        <v>24</v>
      </c>
      <c r="AD17" s="105" t="s">
        <v>110</v>
      </c>
      <c r="AE17" s="104" t="s">
        <v>125</v>
      </c>
    </row>
    <row r="18" spans="1:31" ht="22" customHeight="1" thickBot="1" x14ac:dyDescent="0.25">
      <c r="A18" s="210"/>
      <c r="B18" s="212"/>
      <c r="C18" s="160"/>
      <c r="D18" s="123"/>
      <c r="E18" s="49"/>
      <c r="F18" s="69"/>
      <c r="G18" s="49"/>
      <c r="H18" s="43"/>
      <c r="I18" s="43"/>
      <c r="J18" s="130"/>
      <c r="K18" s="51"/>
      <c r="L18" s="51"/>
      <c r="M18" s="51"/>
      <c r="N18" s="51"/>
      <c r="O18" s="240"/>
      <c r="P18" s="52"/>
      <c r="Q18" s="52"/>
      <c r="R18" s="52"/>
      <c r="S18" s="64">
        <f t="shared" si="0"/>
        <v>0</v>
      </c>
      <c r="T18" s="216"/>
      <c r="V18" s="38" t="s">
        <v>74</v>
      </c>
      <c r="W18" s="39">
        <f>COUNTA($H$11:$H$40)</f>
        <v>0</v>
      </c>
      <c r="X18" s="40">
        <f>SUMIF($H$11:$H$40,"*",$R$11:$R$40)</f>
        <v>0</v>
      </c>
      <c r="Z18" s="8" t="s">
        <v>17</v>
      </c>
      <c r="AA18" s="9"/>
      <c r="AC18" s="104">
        <v>26</v>
      </c>
      <c r="AD18" s="105" t="s">
        <v>110</v>
      </c>
      <c r="AE18" s="104" t="s">
        <v>126</v>
      </c>
    </row>
    <row r="19" spans="1:31" ht="22" customHeight="1" x14ac:dyDescent="0.2">
      <c r="A19" s="210"/>
      <c r="B19" s="212"/>
      <c r="C19" s="161"/>
      <c r="D19" s="124"/>
      <c r="E19" s="17"/>
      <c r="F19" s="70"/>
      <c r="G19" s="17"/>
      <c r="H19" s="43"/>
      <c r="I19" s="43"/>
      <c r="J19" s="131"/>
      <c r="K19" s="13"/>
      <c r="L19" s="13"/>
      <c r="M19" s="13"/>
      <c r="N19" s="13"/>
      <c r="O19" s="241"/>
      <c r="P19" s="20"/>
      <c r="Q19" s="20"/>
      <c r="R19" s="20"/>
      <c r="S19" s="64">
        <f t="shared" si="0"/>
        <v>0</v>
      </c>
      <c r="T19" s="216"/>
      <c r="V19" s="41"/>
      <c r="W19" s="42"/>
      <c r="X19" s="42">
        <f>SUM($X$11:$X$18)</f>
        <v>0</v>
      </c>
      <c r="Z19" s="8" t="s">
        <v>77</v>
      </c>
      <c r="AA19" s="9"/>
      <c r="AC19" s="109">
        <v>30</v>
      </c>
      <c r="AD19" s="105" t="s">
        <v>110</v>
      </c>
      <c r="AE19" s="104" t="s">
        <v>99</v>
      </c>
    </row>
    <row r="20" spans="1:31" ht="22" customHeight="1" x14ac:dyDescent="0.2">
      <c r="A20" s="210"/>
      <c r="B20" s="212"/>
      <c r="C20" s="162"/>
      <c r="D20" s="125"/>
      <c r="E20" s="18"/>
      <c r="F20" s="71"/>
      <c r="G20" s="18"/>
      <c r="H20" s="43"/>
      <c r="I20" s="43"/>
      <c r="J20" s="132"/>
      <c r="K20" s="15"/>
      <c r="L20" s="15"/>
      <c r="M20" s="15"/>
      <c r="N20" s="15"/>
      <c r="O20" s="242"/>
      <c r="P20" s="21"/>
      <c r="Q20" s="21"/>
      <c r="R20" s="21"/>
      <c r="S20" s="64">
        <f t="shared" si="0"/>
        <v>0</v>
      </c>
      <c r="T20" s="216"/>
      <c r="V20" s="41"/>
      <c r="W20" s="42"/>
      <c r="X20" s="42"/>
      <c r="Z20" s="8" t="s">
        <v>93</v>
      </c>
      <c r="AA20" s="9"/>
      <c r="AC20" s="109">
        <v>32</v>
      </c>
      <c r="AD20" s="110" t="s">
        <v>128</v>
      </c>
      <c r="AE20" s="111" t="s">
        <v>100</v>
      </c>
    </row>
    <row r="21" spans="1:31" ht="22" customHeight="1" x14ac:dyDescent="0.2">
      <c r="A21" s="210"/>
      <c r="B21" s="212"/>
      <c r="C21" s="162"/>
      <c r="D21" s="125"/>
      <c r="E21" s="18"/>
      <c r="F21" s="71"/>
      <c r="G21" s="18"/>
      <c r="H21" s="43"/>
      <c r="I21" s="43"/>
      <c r="J21" s="132"/>
      <c r="K21" s="15"/>
      <c r="L21" s="15"/>
      <c r="M21" s="15"/>
      <c r="N21" s="15"/>
      <c r="O21" s="242"/>
      <c r="P21" s="21"/>
      <c r="Q21" s="21"/>
      <c r="R21" s="21"/>
      <c r="S21" s="64">
        <f t="shared" si="0"/>
        <v>0</v>
      </c>
      <c r="T21" s="216"/>
      <c r="Z21" s="8" t="s">
        <v>94</v>
      </c>
      <c r="AA21" s="9"/>
      <c r="AC21" s="109">
        <v>34</v>
      </c>
      <c r="AD21" s="105" t="s">
        <v>110</v>
      </c>
      <c r="AE21" s="104" t="s">
        <v>129</v>
      </c>
    </row>
    <row r="22" spans="1:31" ht="22" customHeight="1" x14ac:dyDescent="0.2">
      <c r="A22" s="210"/>
      <c r="B22" s="212"/>
      <c r="C22" s="162"/>
      <c r="D22" s="125"/>
      <c r="E22" s="18"/>
      <c r="F22" s="71"/>
      <c r="G22" s="18"/>
      <c r="H22" s="63"/>
      <c r="I22" s="63"/>
      <c r="J22" s="132"/>
      <c r="K22" s="15"/>
      <c r="L22" s="15"/>
      <c r="M22" s="15"/>
      <c r="N22" s="15"/>
      <c r="O22" s="242"/>
      <c r="P22" s="21"/>
      <c r="Q22" s="21"/>
      <c r="R22" s="21"/>
      <c r="S22" s="64">
        <f t="shared" si="0"/>
        <v>0</v>
      </c>
      <c r="T22" s="216"/>
      <c r="Z22" s="8" t="s">
        <v>95</v>
      </c>
      <c r="AA22" s="9"/>
      <c r="AC22" s="109">
        <v>36</v>
      </c>
      <c r="AD22" s="105" t="s">
        <v>110</v>
      </c>
      <c r="AE22" s="104" t="s">
        <v>130</v>
      </c>
    </row>
    <row r="23" spans="1:31" ht="22" customHeight="1" x14ac:dyDescent="0.2">
      <c r="A23" s="210"/>
      <c r="B23" s="212"/>
      <c r="C23" s="163"/>
      <c r="D23" s="126"/>
      <c r="E23" s="59"/>
      <c r="F23" s="72"/>
      <c r="G23" s="59"/>
      <c r="H23" s="43"/>
      <c r="I23" s="43"/>
      <c r="J23" s="133"/>
      <c r="K23" s="61"/>
      <c r="L23" s="61"/>
      <c r="M23" s="61"/>
      <c r="N23" s="61"/>
      <c r="O23" s="243"/>
      <c r="P23" s="62"/>
      <c r="Q23" s="62"/>
      <c r="R23" s="62"/>
      <c r="S23" s="64">
        <f t="shared" si="0"/>
        <v>0</v>
      </c>
      <c r="T23" s="216"/>
      <c r="Z23" s="8" t="s">
        <v>18</v>
      </c>
      <c r="AA23" s="9"/>
      <c r="AC23" s="109">
        <v>38</v>
      </c>
      <c r="AD23" s="105" t="s">
        <v>110</v>
      </c>
      <c r="AE23" s="104" t="s">
        <v>131</v>
      </c>
    </row>
    <row r="24" spans="1:31" ht="22" customHeight="1" x14ac:dyDescent="0.2">
      <c r="A24" s="210"/>
      <c r="B24" s="212"/>
      <c r="C24" s="157"/>
      <c r="D24" s="122"/>
      <c r="E24" s="16"/>
      <c r="F24" s="68"/>
      <c r="G24" s="16"/>
      <c r="H24" s="43"/>
      <c r="I24" s="43"/>
      <c r="J24" s="129"/>
      <c r="K24" s="11"/>
      <c r="L24" s="11"/>
      <c r="M24" s="11"/>
      <c r="N24" s="11"/>
      <c r="O24" s="239"/>
      <c r="P24" s="19"/>
      <c r="Q24" s="19"/>
      <c r="R24" s="19"/>
      <c r="S24" s="64">
        <f t="shared" si="0"/>
        <v>0</v>
      </c>
      <c r="T24" s="216"/>
      <c r="Z24" s="8" t="s">
        <v>19</v>
      </c>
      <c r="AA24" s="9"/>
      <c r="AC24" s="113">
        <v>40</v>
      </c>
      <c r="AD24" s="114" t="s">
        <v>110</v>
      </c>
      <c r="AE24" s="113" t="s">
        <v>132</v>
      </c>
    </row>
    <row r="25" spans="1:31" ht="22" customHeight="1" x14ac:dyDescent="0.2">
      <c r="A25" s="210"/>
      <c r="B25" s="212"/>
      <c r="C25" s="157"/>
      <c r="D25" s="122"/>
      <c r="E25" s="16"/>
      <c r="F25" s="68"/>
      <c r="G25" s="16"/>
      <c r="H25" s="43"/>
      <c r="I25" s="43"/>
      <c r="J25" s="129"/>
      <c r="K25" s="11"/>
      <c r="L25" s="11"/>
      <c r="M25" s="11"/>
      <c r="N25" s="11"/>
      <c r="O25" s="239"/>
      <c r="P25" s="19"/>
      <c r="Q25" s="19"/>
      <c r="R25" s="19"/>
      <c r="S25" s="65">
        <f t="shared" si="0"/>
        <v>0</v>
      </c>
      <c r="T25" s="216"/>
      <c r="Z25" s="8" t="s">
        <v>20</v>
      </c>
      <c r="AA25" s="9"/>
      <c r="AC25" s="113">
        <v>42</v>
      </c>
      <c r="AD25" s="114" t="s">
        <v>110</v>
      </c>
      <c r="AE25" s="113" t="s">
        <v>133</v>
      </c>
    </row>
    <row r="26" spans="1:31" ht="22" customHeight="1" x14ac:dyDescent="0.2">
      <c r="A26" s="210"/>
      <c r="B26" s="212"/>
      <c r="C26" s="157"/>
      <c r="D26" s="122"/>
      <c r="E26" s="16"/>
      <c r="F26" s="68"/>
      <c r="G26" s="16"/>
      <c r="H26" s="43"/>
      <c r="I26" s="43"/>
      <c r="J26" s="129"/>
      <c r="K26" s="11"/>
      <c r="L26" s="11"/>
      <c r="M26" s="11"/>
      <c r="N26" s="11"/>
      <c r="O26" s="239"/>
      <c r="P26" s="19"/>
      <c r="Q26" s="19"/>
      <c r="R26" s="19"/>
      <c r="S26" s="65">
        <f t="shared" si="0"/>
        <v>0</v>
      </c>
      <c r="T26" s="216"/>
      <c r="Z26" s="8" t="s">
        <v>21</v>
      </c>
      <c r="AA26" s="9"/>
      <c r="AC26" s="113">
        <v>44</v>
      </c>
      <c r="AD26" s="114" t="s">
        <v>110</v>
      </c>
      <c r="AE26" s="113" t="s">
        <v>134</v>
      </c>
    </row>
    <row r="27" spans="1:31" ht="22" customHeight="1" x14ac:dyDescent="0.2">
      <c r="A27" s="210"/>
      <c r="B27" s="212"/>
      <c r="C27" s="157"/>
      <c r="D27" s="122"/>
      <c r="E27" s="16"/>
      <c r="F27" s="16"/>
      <c r="G27" s="16"/>
      <c r="H27" s="43"/>
      <c r="I27" s="43"/>
      <c r="J27" s="129"/>
      <c r="K27" s="11"/>
      <c r="L27" s="11"/>
      <c r="M27" s="11"/>
      <c r="N27" s="11"/>
      <c r="O27" s="239"/>
      <c r="P27" s="19"/>
      <c r="Q27" s="19"/>
      <c r="R27" s="19"/>
      <c r="S27" s="65">
        <f t="shared" si="0"/>
        <v>0</v>
      </c>
      <c r="T27" s="216"/>
      <c r="Z27" s="8" t="s">
        <v>22</v>
      </c>
      <c r="AA27" s="9"/>
      <c r="AC27" s="113">
        <v>46</v>
      </c>
      <c r="AD27" s="114" t="s">
        <v>110</v>
      </c>
      <c r="AE27" s="113" t="s">
        <v>135</v>
      </c>
    </row>
    <row r="28" spans="1:31" ht="22" customHeight="1" x14ac:dyDescent="0.2">
      <c r="A28" s="210"/>
      <c r="B28" s="212"/>
      <c r="C28" s="157"/>
      <c r="D28" s="122"/>
      <c r="E28" s="16"/>
      <c r="F28" s="16"/>
      <c r="G28" s="16"/>
      <c r="H28" s="43"/>
      <c r="I28" s="43"/>
      <c r="J28" s="129"/>
      <c r="K28" s="11"/>
      <c r="L28" s="11"/>
      <c r="M28" s="11"/>
      <c r="N28" s="11"/>
      <c r="O28" s="239"/>
      <c r="P28" s="19"/>
      <c r="Q28" s="19"/>
      <c r="R28" s="19"/>
      <c r="S28" s="65">
        <f t="shared" si="0"/>
        <v>0</v>
      </c>
      <c r="T28" s="216"/>
      <c r="Z28" s="8" t="s">
        <v>23</v>
      </c>
      <c r="AA28"/>
      <c r="AC28" s="113">
        <v>48</v>
      </c>
      <c r="AD28" s="114" t="s">
        <v>110</v>
      </c>
      <c r="AE28" s="113" t="s">
        <v>101</v>
      </c>
    </row>
    <row r="29" spans="1:31" ht="22" customHeight="1" x14ac:dyDescent="0.2">
      <c r="A29" s="210"/>
      <c r="B29" s="212"/>
      <c r="C29" s="157"/>
      <c r="D29" s="122"/>
      <c r="E29" s="16"/>
      <c r="F29" s="16"/>
      <c r="G29" s="16"/>
      <c r="H29" s="43"/>
      <c r="I29" s="43"/>
      <c r="J29" s="129"/>
      <c r="K29" s="11"/>
      <c r="L29" s="11"/>
      <c r="M29" s="11"/>
      <c r="N29" s="11"/>
      <c r="O29" s="239"/>
      <c r="P29" s="19"/>
      <c r="Q29" s="19"/>
      <c r="R29" s="19"/>
      <c r="S29" s="65">
        <f t="shared" si="0"/>
        <v>0</v>
      </c>
      <c r="T29" s="216"/>
      <c r="Z29" s="8" t="s">
        <v>24</v>
      </c>
      <c r="AA29" s="1"/>
      <c r="AC29" s="113">
        <v>50</v>
      </c>
      <c r="AD29" s="114" t="s">
        <v>110</v>
      </c>
      <c r="AE29" s="113" t="s">
        <v>136</v>
      </c>
    </row>
    <row r="30" spans="1:31" ht="22" customHeight="1" x14ac:dyDescent="0.2">
      <c r="A30" s="210"/>
      <c r="B30" s="212"/>
      <c r="C30" s="157"/>
      <c r="D30" s="122"/>
      <c r="E30" s="16"/>
      <c r="F30" s="16"/>
      <c r="G30" s="16"/>
      <c r="H30" s="43"/>
      <c r="I30" s="43"/>
      <c r="J30" s="129"/>
      <c r="K30" s="11"/>
      <c r="L30" s="11"/>
      <c r="M30" s="11"/>
      <c r="N30" s="11"/>
      <c r="O30" s="239"/>
      <c r="P30" s="19"/>
      <c r="Q30" s="19"/>
      <c r="R30" s="19"/>
      <c r="S30" s="65">
        <f t="shared" si="0"/>
        <v>0</v>
      </c>
      <c r="T30" s="216"/>
      <c r="Z30" s="8" t="s">
        <v>25</v>
      </c>
      <c r="AA30"/>
      <c r="AC30" s="113">
        <v>51</v>
      </c>
      <c r="AD30" s="114" t="s">
        <v>110</v>
      </c>
      <c r="AE30" s="113" t="s">
        <v>102</v>
      </c>
    </row>
    <row r="31" spans="1:31" ht="22" customHeight="1" x14ac:dyDescent="0.2">
      <c r="A31" s="210"/>
      <c r="B31" s="212"/>
      <c r="C31" s="157"/>
      <c r="D31" s="122"/>
      <c r="E31" s="16"/>
      <c r="F31" s="16"/>
      <c r="G31" s="16"/>
      <c r="H31" s="43"/>
      <c r="I31" s="43"/>
      <c r="J31" s="129"/>
      <c r="K31" s="11"/>
      <c r="L31" s="11"/>
      <c r="M31" s="11"/>
      <c r="N31" s="11"/>
      <c r="O31" s="239"/>
      <c r="P31" s="19"/>
      <c r="Q31" s="19"/>
      <c r="R31" s="19"/>
      <c r="S31" s="65">
        <f t="shared" si="0"/>
        <v>0</v>
      </c>
      <c r="T31" s="216"/>
      <c r="Z31" s="8" t="s">
        <v>26</v>
      </c>
      <c r="AA31"/>
      <c r="AC31" s="113">
        <v>52</v>
      </c>
      <c r="AD31" s="114" t="s">
        <v>110</v>
      </c>
      <c r="AE31" s="113" t="s">
        <v>103</v>
      </c>
    </row>
    <row r="32" spans="1:31" ht="22" customHeight="1" x14ac:dyDescent="0.2">
      <c r="A32" s="210"/>
      <c r="B32" s="212"/>
      <c r="C32" s="157"/>
      <c r="D32" s="122"/>
      <c r="E32" s="16"/>
      <c r="F32" s="16"/>
      <c r="G32" s="16"/>
      <c r="H32" s="43"/>
      <c r="I32" s="43"/>
      <c r="J32" s="129"/>
      <c r="K32" s="11"/>
      <c r="L32" s="11"/>
      <c r="M32" s="11"/>
      <c r="N32" s="11"/>
      <c r="O32" s="239"/>
      <c r="P32" s="19"/>
      <c r="Q32" s="19"/>
      <c r="R32" s="19"/>
      <c r="S32" s="65">
        <f t="shared" si="0"/>
        <v>0</v>
      </c>
      <c r="T32" s="216"/>
      <c r="Z32" s="8" t="s">
        <v>27</v>
      </c>
      <c r="AA32"/>
      <c r="AB32"/>
      <c r="AC32" s="113">
        <v>54</v>
      </c>
      <c r="AD32" s="114" t="s">
        <v>110</v>
      </c>
      <c r="AE32" s="113" t="s">
        <v>137</v>
      </c>
    </row>
    <row r="33" spans="1:37" ht="22" customHeight="1" x14ac:dyDescent="0.2">
      <c r="A33" s="210"/>
      <c r="B33" s="212"/>
      <c r="C33" s="157"/>
      <c r="D33" s="122"/>
      <c r="E33" s="16"/>
      <c r="F33" s="16"/>
      <c r="G33" s="16"/>
      <c r="H33" s="43"/>
      <c r="I33" s="43"/>
      <c r="J33" s="129"/>
      <c r="K33" s="11"/>
      <c r="L33" s="11"/>
      <c r="M33" s="11"/>
      <c r="N33" s="11"/>
      <c r="O33" s="239"/>
      <c r="P33" s="19"/>
      <c r="Q33" s="19"/>
      <c r="R33" s="19"/>
      <c r="S33" s="65">
        <f t="shared" si="0"/>
        <v>0</v>
      </c>
      <c r="T33" s="216"/>
      <c r="Z33" s="8" t="s">
        <v>28</v>
      </c>
      <c r="AA33"/>
      <c r="AB33" s="1"/>
      <c r="AC33" s="113">
        <v>56</v>
      </c>
      <c r="AD33" s="114" t="s">
        <v>110</v>
      </c>
      <c r="AE33" s="113" t="s">
        <v>104</v>
      </c>
    </row>
    <row r="34" spans="1:37" customFormat="1" ht="22" customHeight="1" x14ac:dyDescent="0.2">
      <c r="A34" s="210"/>
      <c r="B34" s="212"/>
      <c r="C34" s="157"/>
      <c r="D34" s="122"/>
      <c r="E34" s="16"/>
      <c r="F34" s="16"/>
      <c r="G34" s="16"/>
      <c r="H34" s="43"/>
      <c r="I34" s="43"/>
      <c r="J34" s="129"/>
      <c r="K34" s="11"/>
      <c r="L34" s="11"/>
      <c r="M34" s="11"/>
      <c r="N34" s="11"/>
      <c r="O34" s="239"/>
      <c r="P34" s="19"/>
      <c r="Q34" s="19"/>
      <c r="R34" s="19"/>
      <c r="S34" s="65">
        <f t="shared" si="0"/>
        <v>0</v>
      </c>
      <c r="T34" s="216"/>
      <c r="V34" s="4"/>
      <c r="W34" s="4"/>
      <c r="X34" s="4"/>
      <c r="Z34" s="8" t="s">
        <v>29</v>
      </c>
      <c r="AC34" s="113">
        <v>58</v>
      </c>
      <c r="AD34" s="114" t="s">
        <v>110</v>
      </c>
      <c r="AE34" s="113" t="s">
        <v>138</v>
      </c>
    </row>
    <row r="35" spans="1:37" s="1" customFormat="1" ht="22" customHeight="1" x14ac:dyDescent="0.2">
      <c r="A35" s="210"/>
      <c r="B35" s="212"/>
      <c r="C35" s="157"/>
      <c r="D35" s="122"/>
      <c r="E35" s="16"/>
      <c r="F35" s="16"/>
      <c r="G35" s="16"/>
      <c r="H35" s="43"/>
      <c r="I35" s="43"/>
      <c r="J35" s="129"/>
      <c r="K35" s="11"/>
      <c r="L35" s="11"/>
      <c r="M35" s="11"/>
      <c r="N35" s="11"/>
      <c r="O35" s="239"/>
      <c r="P35" s="19"/>
      <c r="Q35" s="19"/>
      <c r="R35" s="19"/>
      <c r="S35" s="65">
        <f t="shared" si="0"/>
        <v>0</v>
      </c>
      <c r="T35" s="216"/>
      <c r="V35"/>
      <c r="W35"/>
      <c r="X35"/>
      <c r="Z35" s="8" t="s">
        <v>30</v>
      </c>
      <c r="AA35" s="4"/>
      <c r="AB35"/>
      <c r="AC35" s="113">
        <v>60</v>
      </c>
      <c r="AD35" s="114" t="s">
        <v>110</v>
      </c>
      <c r="AE35" s="113" t="s">
        <v>139</v>
      </c>
    </row>
    <row r="36" spans="1:37" customFormat="1" ht="22" customHeight="1" x14ac:dyDescent="0.2">
      <c r="A36" s="210"/>
      <c r="B36" s="212"/>
      <c r="C36" s="161"/>
      <c r="D36" s="124"/>
      <c r="E36" s="17"/>
      <c r="F36" s="17"/>
      <c r="G36" s="17"/>
      <c r="H36" s="43"/>
      <c r="I36" s="43"/>
      <c r="J36" s="131"/>
      <c r="K36" s="13"/>
      <c r="L36" s="13"/>
      <c r="M36" s="13"/>
      <c r="N36" s="13"/>
      <c r="O36" s="241"/>
      <c r="P36" s="20"/>
      <c r="Q36" s="20"/>
      <c r="R36" s="20"/>
      <c r="S36" s="66">
        <f t="shared" si="0"/>
        <v>0</v>
      </c>
      <c r="T36" s="216"/>
      <c r="V36" s="1"/>
      <c r="W36" s="1"/>
      <c r="X36" s="1"/>
      <c r="Z36" s="8" t="s">
        <v>31</v>
      </c>
      <c r="AC36" s="113">
        <v>62</v>
      </c>
      <c r="AD36" s="114" t="s">
        <v>110</v>
      </c>
      <c r="AE36" s="113" t="s">
        <v>105</v>
      </c>
    </row>
    <row r="37" spans="1:37" customFormat="1" ht="22" customHeight="1" x14ac:dyDescent="0.2">
      <c r="A37" s="210"/>
      <c r="B37" s="212"/>
      <c r="C37" s="162"/>
      <c r="D37" s="125"/>
      <c r="E37" s="18"/>
      <c r="F37" s="18"/>
      <c r="G37" s="18"/>
      <c r="H37" s="43"/>
      <c r="I37" s="43"/>
      <c r="J37" s="132"/>
      <c r="K37" s="15"/>
      <c r="L37" s="15"/>
      <c r="M37" s="15"/>
      <c r="N37" s="15"/>
      <c r="O37" s="242"/>
      <c r="P37" s="21"/>
      <c r="Q37" s="21"/>
      <c r="R37" s="21"/>
      <c r="S37" s="33">
        <f t="shared" si="0"/>
        <v>0</v>
      </c>
      <c r="T37" s="216"/>
      <c r="Z37" s="8" t="s">
        <v>32</v>
      </c>
      <c r="AC37" s="113">
        <v>64</v>
      </c>
      <c r="AD37" s="114" t="s">
        <v>110</v>
      </c>
      <c r="AE37" s="113" t="s">
        <v>106</v>
      </c>
    </row>
    <row r="38" spans="1:37" customFormat="1" ht="22" customHeight="1" x14ac:dyDescent="0.2">
      <c r="A38" s="210"/>
      <c r="B38" s="212"/>
      <c r="C38" s="162"/>
      <c r="D38" s="125"/>
      <c r="E38" s="18"/>
      <c r="F38" s="18"/>
      <c r="G38" s="18"/>
      <c r="H38" s="43"/>
      <c r="I38" s="43"/>
      <c r="J38" s="132"/>
      <c r="K38" s="15"/>
      <c r="L38" s="15"/>
      <c r="M38" s="15"/>
      <c r="N38" s="15"/>
      <c r="O38" s="242"/>
      <c r="P38" s="21"/>
      <c r="Q38" s="21"/>
      <c r="R38" s="21"/>
      <c r="S38" s="33">
        <f t="shared" si="0"/>
        <v>0</v>
      </c>
      <c r="T38" s="216"/>
      <c r="Z38" s="8" t="s">
        <v>33</v>
      </c>
      <c r="AC38" s="113">
        <v>66</v>
      </c>
      <c r="AD38" s="114" t="s">
        <v>110</v>
      </c>
      <c r="AE38" s="113" t="s">
        <v>107</v>
      </c>
    </row>
    <row r="39" spans="1:37" customFormat="1" ht="22" customHeight="1" x14ac:dyDescent="0.2">
      <c r="A39" s="210"/>
      <c r="B39" s="212"/>
      <c r="C39" s="162"/>
      <c r="D39" s="125"/>
      <c r="E39" s="18"/>
      <c r="F39" s="18"/>
      <c r="G39" s="18"/>
      <c r="H39" s="43"/>
      <c r="I39" s="43"/>
      <c r="J39" s="132"/>
      <c r="K39" s="15"/>
      <c r="L39" s="15"/>
      <c r="M39" s="15"/>
      <c r="N39" s="15"/>
      <c r="O39" s="242"/>
      <c r="P39" s="21"/>
      <c r="Q39" s="21"/>
      <c r="R39" s="21"/>
      <c r="S39" s="33">
        <f t="shared" si="0"/>
        <v>0</v>
      </c>
      <c r="T39" s="216"/>
      <c r="Z39" s="8" t="s">
        <v>34</v>
      </c>
      <c r="AB39" s="4"/>
      <c r="AC39" s="113">
        <v>68</v>
      </c>
      <c r="AD39" s="114" t="s">
        <v>110</v>
      </c>
      <c r="AE39" s="113" t="s">
        <v>140</v>
      </c>
    </row>
    <row r="40" spans="1:37" ht="22" customHeight="1" thickBot="1" x14ac:dyDescent="0.25">
      <c r="A40" s="213"/>
      <c r="B40" s="214"/>
      <c r="C40" s="165"/>
      <c r="D40" s="127"/>
      <c r="E40" s="53"/>
      <c r="F40" s="53"/>
      <c r="G40" s="53"/>
      <c r="H40" s="57"/>
      <c r="I40" s="57"/>
      <c r="J40" s="134"/>
      <c r="K40" s="55"/>
      <c r="L40" s="55"/>
      <c r="M40" s="55"/>
      <c r="N40" s="55"/>
      <c r="O40" s="244"/>
      <c r="P40" s="56"/>
      <c r="Q40" s="56"/>
      <c r="R40" s="56"/>
      <c r="S40" s="67">
        <f t="shared" si="0"/>
        <v>0</v>
      </c>
      <c r="T40" s="217"/>
      <c r="V40"/>
      <c r="W40"/>
      <c r="X40"/>
      <c r="Z40" s="8" t="s">
        <v>35</v>
      </c>
      <c r="AA40"/>
      <c r="AB40"/>
      <c r="AC40" s="113">
        <v>70</v>
      </c>
      <c r="AD40" s="114" t="s">
        <v>110</v>
      </c>
      <c r="AE40" s="113" t="s">
        <v>141</v>
      </c>
    </row>
    <row r="41" spans="1:37" ht="22" customHeight="1" thickBot="1" x14ac:dyDescent="0.25">
      <c r="R41" s="172" t="s">
        <v>85</v>
      </c>
      <c r="S41" s="78">
        <f>SUM(S11:S40)</f>
        <v>0</v>
      </c>
      <c r="T41" s="81">
        <f>SUM(T11:T40)</f>
        <v>0</v>
      </c>
      <c r="Y41"/>
      <c r="Z41" s="8" t="s">
        <v>36</v>
      </c>
      <c r="AA41"/>
      <c r="AB41"/>
      <c r="AC41" s="113">
        <v>72</v>
      </c>
      <c r="AD41" s="114" t="s">
        <v>110</v>
      </c>
      <c r="AE41" s="113" t="s">
        <v>142</v>
      </c>
      <c r="AF41"/>
      <c r="AG41"/>
      <c r="AH41"/>
      <c r="AI41"/>
      <c r="AJ41"/>
      <c r="AK41"/>
    </row>
    <row r="42" spans="1:37" ht="18" customHeight="1" x14ac:dyDescent="0.2">
      <c r="A42"/>
      <c r="B42" s="58"/>
      <c r="C42" s="58"/>
      <c r="D42" s="83"/>
      <c r="E42" s="83"/>
      <c r="F42" s="82"/>
      <c r="G42" s="82"/>
      <c r="H42"/>
      <c r="I42"/>
      <c r="J42"/>
      <c r="K42"/>
      <c r="L42"/>
      <c r="M42"/>
      <c r="N42"/>
      <c r="O42"/>
      <c r="P42"/>
      <c r="Q42"/>
      <c r="R42"/>
      <c r="S42"/>
      <c r="T42"/>
      <c r="V42"/>
      <c r="W42"/>
      <c r="X42"/>
      <c r="Y42"/>
      <c r="Z42" s="8" t="s">
        <v>37</v>
      </c>
      <c r="AA42"/>
      <c r="AB42"/>
      <c r="AC42" s="113">
        <v>74</v>
      </c>
      <c r="AD42" s="114" t="s">
        <v>110</v>
      </c>
      <c r="AE42" s="113" t="s">
        <v>143</v>
      </c>
      <c r="AF42"/>
      <c r="AG42"/>
      <c r="AH42"/>
      <c r="AI42"/>
      <c r="AJ42"/>
      <c r="AK42"/>
    </row>
    <row r="43" spans="1:37" customFormat="1" ht="18" customHeight="1" x14ac:dyDescent="0.2">
      <c r="A43" s="218"/>
      <c r="B43" s="219"/>
      <c r="C43" s="219"/>
      <c r="D43" s="220"/>
      <c r="E43" s="220"/>
      <c r="F43" s="221"/>
      <c r="G43" s="221"/>
      <c r="H43" s="218"/>
      <c r="I43" s="218"/>
      <c r="J43" s="218"/>
      <c r="K43" s="218"/>
      <c r="L43" s="218"/>
      <c r="M43" s="218"/>
      <c r="N43" s="218"/>
      <c r="O43" s="218"/>
      <c r="P43" s="218"/>
      <c r="Q43" s="218"/>
      <c r="R43" s="218"/>
      <c r="S43" s="218"/>
      <c r="T43" s="218"/>
      <c r="Z43" s="115" t="s">
        <v>261</v>
      </c>
      <c r="AC43" s="113">
        <v>76</v>
      </c>
      <c r="AD43" s="114" t="s">
        <v>110</v>
      </c>
      <c r="AE43" s="113" t="s">
        <v>108</v>
      </c>
    </row>
    <row r="44" spans="1:37" ht="14.5" customHeight="1" x14ac:dyDescent="0.2">
      <c r="A44" s="218"/>
      <c r="B44" s="218"/>
      <c r="C44" s="224"/>
      <c r="D44" s="218"/>
      <c r="E44" s="218"/>
      <c r="F44" s="218"/>
      <c r="G44" s="218"/>
      <c r="H44" s="218"/>
      <c r="I44" s="218"/>
      <c r="J44" s="218"/>
      <c r="K44" s="218"/>
      <c r="L44" s="218"/>
      <c r="M44" s="218"/>
      <c r="N44" s="218"/>
      <c r="O44" s="218"/>
      <c r="P44" s="218"/>
      <c r="Q44" s="218"/>
      <c r="R44" s="218"/>
      <c r="S44" s="218"/>
      <c r="T44" s="218"/>
      <c r="Z44" s="4" t="s">
        <v>38</v>
      </c>
    </row>
    <row r="45" spans="1:37" ht="14.5" customHeight="1" x14ac:dyDescent="0.2">
      <c r="A45" s="218"/>
      <c r="B45" s="223"/>
      <c r="C45" s="224"/>
      <c r="D45" s="218"/>
      <c r="E45" s="218"/>
      <c r="F45" s="218"/>
      <c r="G45" s="218"/>
      <c r="H45" s="218"/>
      <c r="I45" s="218"/>
      <c r="J45" s="218"/>
      <c r="K45" s="218"/>
      <c r="L45" s="218"/>
      <c r="M45" s="218"/>
      <c r="N45" s="218"/>
      <c r="O45" s="218"/>
      <c r="P45" s="218"/>
      <c r="Q45" s="218"/>
      <c r="R45" s="218"/>
      <c r="S45" s="218"/>
      <c r="T45" s="218"/>
      <c r="Z45" s="4" t="s">
        <v>39</v>
      </c>
    </row>
    <row r="46" spans="1:37" ht="14.5" customHeight="1" x14ac:dyDescent="0.2">
      <c r="A46" s="218"/>
      <c r="B46" s="218"/>
      <c r="C46" s="218"/>
      <c r="D46" s="218"/>
      <c r="E46" s="218"/>
      <c r="F46" s="218"/>
      <c r="G46" s="218"/>
      <c r="H46" s="218"/>
      <c r="I46" s="218"/>
      <c r="J46" s="218"/>
      <c r="K46" s="218"/>
      <c r="L46" s="218"/>
      <c r="M46" s="218"/>
      <c r="N46" s="218"/>
      <c r="O46" s="218"/>
      <c r="P46" s="218"/>
      <c r="Q46" s="218"/>
      <c r="R46" s="218"/>
      <c r="S46" s="218"/>
      <c r="T46" s="218"/>
      <c r="Z46" s="4" t="s">
        <v>40</v>
      </c>
    </row>
    <row r="47" spans="1:37" ht="14.5" customHeight="1" x14ac:dyDescent="0.2">
      <c r="A47" s="218"/>
      <c r="B47" s="218"/>
      <c r="C47" s="218"/>
      <c r="D47" s="218"/>
      <c r="E47" s="218"/>
      <c r="F47" s="218"/>
      <c r="G47" s="218"/>
      <c r="H47" s="218"/>
      <c r="I47" s="218"/>
      <c r="J47" s="218"/>
      <c r="K47" s="218"/>
      <c r="L47" s="218"/>
      <c r="M47" s="218"/>
      <c r="N47" s="218"/>
      <c r="O47" s="218"/>
      <c r="P47" s="218"/>
      <c r="Q47" s="218"/>
      <c r="R47" s="218"/>
      <c r="S47" s="218"/>
      <c r="T47" s="218"/>
      <c r="Z47" s="4" t="s">
        <v>41</v>
      </c>
    </row>
    <row r="48" spans="1:37" ht="14.5" customHeight="1" x14ac:dyDescent="0.2">
      <c r="A48" s="218"/>
      <c r="B48" s="218"/>
      <c r="C48" s="218"/>
      <c r="D48" s="218"/>
      <c r="E48" s="218"/>
      <c r="F48" s="218"/>
      <c r="G48" s="218"/>
      <c r="H48" s="218"/>
      <c r="I48" s="218"/>
      <c r="J48" s="218"/>
      <c r="K48" s="218"/>
      <c r="L48" s="218"/>
      <c r="M48" s="218"/>
      <c r="N48" s="218"/>
      <c r="O48" s="218"/>
      <c r="P48" s="218"/>
      <c r="Q48" s="218"/>
      <c r="R48" s="218"/>
      <c r="S48" s="218"/>
      <c r="T48" s="218"/>
      <c r="Z48" s="4" t="s">
        <v>42</v>
      </c>
    </row>
    <row r="49" spans="1:26" ht="14.5" customHeight="1" x14ac:dyDescent="0.2">
      <c r="A49" s="218"/>
      <c r="B49" s="218"/>
      <c r="C49" s="218"/>
      <c r="D49" s="218"/>
      <c r="E49" s="218"/>
      <c r="F49" s="218"/>
      <c r="G49" s="218"/>
      <c r="H49" s="218"/>
      <c r="I49" s="218"/>
      <c r="J49" s="218"/>
      <c r="K49" s="218"/>
      <c r="L49" s="218"/>
      <c r="M49" s="218"/>
      <c r="N49" s="218"/>
      <c r="O49" s="218"/>
      <c r="P49" s="218"/>
      <c r="Q49" s="218"/>
      <c r="R49" s="218"/>
      <c r="S49" s="218"/>
      <c r="T49" s="218"/>
      <c r="Z49" s="4" t="s">
        <v>43</v>
      </c>
    </row>
    <row r="50" spans="1:26" ht="14.5" customHeight="1" x14ac:dyDescent="0.2">
      <c r="A50" s="218"/>
      <c r="B50" s="218"/>
      <c r="C50" s="218"/>
      <c r="D50" s="218"/>
      <c r="E50" s="218"/>
      <c r="F50" s="218"/>
      <c r="G50" s="218"/>
      <c r="H50" s="218"/>
      <c r="I50" s="218"/>
      <c r="J50" s="218"/>
      <c r="K50" s="218"/>
      <c r="L50" s="218"/>
      <c r="M50" s="218"/>
      <c r="N50" s="218"/>
      <c r="O50" s="218"/>
      <c r="P50" s="218"/>
      <c r="Q50" s="218"/>
      <c r="R50" s="218"/>
      <c r="S50" s="218"/>
      <c r="T50" s="218"/>
      <c r="Z50" s="4" t="s">
        <v>44</v>
      </c>
    </row>
    <row r="51" spans="1:26" ht="14.5" customHeight="1" x14ac:dyDescent="0.2">
      <c r="A51" s="218"/>
      <c r="B51" s="218"/>
      <c r="C51" s="218"/>
      <c r="D51" s="218"/>
      <c r="E51" s="218"/>
      <c r="F51" s="218"/>
      <c r="G51" s="218"/>
      <c r="H51" s="218"/>
      <c r="I51" s="218"/>
      <c r="J51" s="218"/>
      <c r="K51" s="218"/>
      <c r="L51" s="218"/>
      <c r="M51" s="218"/>
      <c r="N51" s="218"/>
      <c r="O51" s="218"/>
      <c r="P51" s="218"/>
      <c r="Q51" s="218"/>
      <c r="R51" s="218"/>
      <c r="S51" s="218"/>
      <c r="T51" s="218"/>
      <c r="Z51" s="4" t="s">
        <v>91</v>
      </c>
    </row>
    <row r="52" spans="1:26" ht="14.5" customHeight="1" x14ac:dyDescent="0.2">
      <c r="A52" s="218"/>
      <c r="B52" s="218"/>
      <c r="C52" s="218"/>
      <c r="D52" s="218"/>
      <c r="E52" s="218"/>
      <c r="F52" s="218"/>
      <c r="G52" s="218"/>
      <c r="H52" s="218"/>
      <c r="I52" s="218"/>
      <c r="J52" s="218"/>
      <c r="K52" s="218"/>
      <c r="L52" s="218"/>
      <c r="M52" s="218"/>
      <c r="N52" s="218"/>
      <c r="O52" s="218"/>
      <c r="P52" s="218"/>
      <c r="Q52" s="218"/>
      <c r="R52" s="218"/>
      <c r="S52" s="218"/>
      <c r="T52" s="218"/>
    </row>
    <row r="53" spans="1:26" ht="14.5" customHeight="1" x14ac:dyDescent="0.2">
      <c r="A53" s="218"/>
      <c r="B53" s="218"/>
      <c r="C53" s="218"/>
      <c r="D53" s="218"/>
      <c r="E53" s="218"/>
      <c r="F53" s="218"/>
      <c r="G53" s="218"/>
      <c r="H53" s="218"/>
      <c r="I53" s="218"/>
      <c r="J53" s="218"/>
      <c r="K53" s="218"/>
      <c r="L53" s="218"/>
      <c r="M53" s="218"/>
      <c r="N53" s="218"/>
      <c r="O53" s="218"/>
      <c r="P53" s="218"/>
      <c r="Q53" s="218"/>
      <c r="R53" s="218"/>
      <c r="S53" s="218"/>
      <c r="T53" s="218"/>
    </row>
    <row r="54" spans="1:26" ht="14.5" customHeight="1" x14ac:dyDescent="0.2">
      <c r="A54" s="218"/>
      <c r="B54" s="218"/>
      <c r="C54" s="218"/>
      <c r="D54" s="218"/>
      <c r="E54" s="218"/>
      <c r="F54" s="218"/>
      <c r="G54" s="218"/>
      <c r="H54" s="218"/>
      <c r="I54" s="218"/>
      <c r="J54" s="218"/>
      <c r="K54" s="218"/>
      <c r="L54" s="218"/>
      <c r="M54" s="218"/>
      <c r="N54" s="218"/>
      <c r="O54" s="218"/>
      <c r="P54" s="218"/>
      <c r="Q54" s="218"/>
      <c r="R54" s="218"/>
      <c r="S54" s="218"/>
      <c r="T54" s="218"/>
    </row>
    <row r="55" spans="1:26" ht="14.5" customHeight="1" x14ac:dyDescent="0.2">
      <c r="A55" s="218"/>
      <c r="B55" s="218"/>
      <c r="C55" s="218"/>
      <c r="D55" s="218"/>
      <c r="E55" s="218"/>
      <c r="F55" s="218"/>
      <c r="G55" s="218"/>
      <c r="H55" s="218"/>
      <c r="I55" s="218"/>
      <c r="J55" s="218"/>
      <c r="K55" s="218"/>
      <c r="L55" s="218"/>
      <c r="M55" s="218"/>
      <c r="N55" s="218"/>
      <c r="O55" s="218"/>
      <c r="P55" s="218"/>
      <c r="Q55" s="218"/>
      <c r="R55" s="218"/>
      <c r="S55" s="218"/>
      <c r="T55" s="218"/>
    </row>
    <row r="56" spans="1:26" ht="14.5" customHeight="1" x14ac:dyDescent="0.2">
      <c r="A56" s="218"/>
      <c r="B56" s="218"/>
      <c r="C56" s="218"/>
      <c r="D56" s="218"/>
      <c r="E56" s="218"/>
      <c r="F56" s="218"/>
      <c r="G56" s="218"/>
      <c r="H56" s="218"/>
      <c r="I56" s="218"/>
      <c r="J56" s="218"/>
      <c r="K56" s="218"/>
      <c r="L56" s="218"/>
      <c r="M56" s="218"/>
      <c r="N56" s="218"/>
      <c r="O56" s="218"/>
      <c r="P56" s="218"/>
      <c r="Q56" s="218"/>
      <c r="R56" s="218"/>
      <c r="S56" s="218"/>
      <c r="T56" s="218"/>
    </row>
    <row r="57" spans="1:26" ht="14.5" customHeight="1" x14ac:dyDescent="0.2">
      <c r="A57" s="218"/>
      <c r="B57" s="218"/>
      <c r="C57" s="218"/>
      <c r="D57" s="218"/>
      <c r="E57" s="218"/>
      <c r="F57" s="218"/>
      <c r="G57" s="218"/>
      <c r="H57" s="218"/>
      <c r="I57" s="218"/>
      <c r="J57" s="218"/>
      <c r="K57" s="218"/>
      <c r="L57" s="218"/>
      <c r="M57" s="218"/>
      <c r="N57" s="218"/>
      <c r="O57" s="218"/>
      <c r="P57" s="218"/>
      <c r="Q57" s="218"/>
      <c r="R57" s="218"/>
      <c r="S57" s="218"/>
      <c r="T57" s="218"/>
    </row>
    <row r="58" spans="1:26" ht="14.5" customHeight="1" x14ac:dyDescent="0.2">
      <c r="A58" s="218"/>
      <c r="B58" s="218"/>
      <c r="C58" s="218"/>
      <c r="D58" s="218"/>
      <c r="E58" s="218"/>
      <c r="F58" s="218"/>
      <c r="G58" s="218"/>
      <c r="H58" s="218"/>
      <c r="I58" s="218"/>
      <c r="J58" s="218"/>
      <c r="K58" s="218"/>
      <c r="L58" s="218"/>
      <c r="M58" s="218"/>
      <c r="N58" s="218"/>
      <c r="O58" s="218"/>
      <c r="P58" s="218"/>
      <c r="Q58" s="218"/>
      <c r="R58" s="218"/>
      <c r="S58" s="218"/>
      <c r="T58" s="218"/>
    </row>
    <row r="59" spans="1:26" ht="14.5" customHeight="1" x14ac:dyDescent="0.2">
      <c r="A59" s="218"/>
      <c r="B59" s="218"/>
      <c r="C59" s="218"/>
      <c r="D59" s="218"/>
      <c r="E59" s="218"/>
      <c r="F59" s="218"/>
      <c r="G59" s="218"/>
      <c r="H59" s="218"/>
      <c r="I59" s="218"/>
      <c r="J59" s="218"/>
      <c r="K59" s="218"/>
      <c r="L59" s="218"/>
      <c r="M59" s="218"/>
      <c r="N59" s="218"/>
      <c r="O59" s="218"/>
      <c r="P59" s="218"/>
      <c r="Q59" s="218"/>
      <c r="R59" s="218"/>
      <c r="S59" s="218"/>
      <c r="T59" s="218"/>
    </row>
    <row r="60" spans="1:26" ht="14.5" customHeight="1" x14ac:dyDescent="0.2">
      <c r="A60" s="218"/>
      <c r="B60" s="218"/>
      <c r="C60" s="218"/>
      <c r="D60" s="218"/>
      <c r="E60" s="218"/>
      <c r="F60" s="218"/>
      <c r="G60" s="218"/>
      <c r="H60" s="218"/>
      <c r="I60" s="218"/>
      <c r="J60" s="218"/>
      <c r="K60" s="218"/>
      <c r="L60" s="218"/>
      <c r="M60" s="218"/>
      <c r="N60" s="218"/>
      <c r="O60" s="218"/>
      <c r="P60" s="218"/>
      <c r="Q60" s="218"/>
      <c r="R60" s="218"/>
      <c r="S60" s="218"/>
      <c r="T60" s="218"/>
    </row>
    <row r="61" spans="1:26" ht="14.5" customHeight="1" x14ac:dyDescent="0.2">
      <c r="A61" s="218"/>
      <c r="B61" s="218"/>
      <c r="C61" s="218"/>
      <c r="D61" s="218"/>
      <c r="E61" s="218"/>
      <c r="F61" s="218"/>
      <c r="G61" s="218"/>
      <c r="H61" s="218"/>
      <c r="I61" s="218"/>
      <c r="J61" s="218"/>
      <c r="K61" s="218"/>
      <c r="L61" s="218"/>
      <c r="M61" s="218"/>
      <c r="N61" s="218"/>
      <c r="O61" s="218"/>
      <c r="P61" s="218"/>
      <c r="Q61" s="218"/>
      <c r="R61" s="218"/>
      <c r="S61" s="218"/>
      <c r="T61" s="218"/>
    </row>
    <row r="62" spans="1:26" ht="14.5" customHeight="1" x14ac:dyDescent="0.2">
      <c r="A62" s="218"/>
      <c r="B62" s="218"/>
      <c r="C62" s="218"/>
      <c r="D62" s="218"/>
      <c r="E62" s="218"/>
      <c r="F62" s="218"/>
      <c r="G62" s="218"/>
      <c r="H62" s="218"/>
      <c r="I62" s="218"/>
      <c r="J62" s="218"/>
      <c r="K62" s="218"/>
      <c r="L62" s="218"/>
      <c r="M62" s="218"/>
      <c r="N62" s="218"/>
      <c r="O62" s="218"/>
      <c r="P62" s="218"/>
      <c r="Q62" s="218"/>
      <c r="R62" s="218"/>
      <c r="S62" s="218"/>
      <c r="T62" s="218"/>
    </row>
    <row r="63" spans="1:26" ht="14.5" customHeight="1" x14ac:dyDescent="0.2">
      <c r="A63" s="218"/>
      <c r="B63" s="218"/>
      <c r="C63" s="218"/>
      <c r="D63" s="218"/>
      <c r="E63" s="218"/>
      <c r="F63" s="218"/>
      <c r="G63" s="218"/>
      <c r="H63" s="218"/>
      <c r="I63" s="218"/>
      <c r="J63" s="218"/>
      <c r="K63" s="218"/>
      <c r="L63" s="218"/>
      <c r="M63" s="218"/>
      <c r="N63" s="218"/>
      <c r="O63" s="218"/>
      <c r="P63" s="218"/>
      <c r="Q63" s="218"/>
      <c r="R63" s="218"/>
      <c r="S63" s="218"/>
      <c r="T63" s="218"/>
    </row>
    <row r="64" spans="1:26" ht="14.5" customHeight="1" x14ac:dyDescent="0.2">
      <c r="A64" s="218"/>
      <c r="B64" s="218"/>
      <c r="C64" s="218"/>
      <c r="D64" s="218"/>
      <c r="E64" s="218"/>
      <c r="F64" s="218"/>
      <c r="G64" s="218"/>
      <c r="H64" s="218"/>
      <c r="I64" s="218"/>
      <c r="J64" s="218"/>
      <c r="K64" s="218"/>
      <c r="L64" s="218"/>
      <c r="M64" s="218"/>
      <c r="N64" s="218"/>
      <c r="O64" s="218"/>
      <c r="P64" s="218"/>
      <c r="Q64" s="218"/>
      <c r="R64" s="218"/>
      <c r="S64" s="218"/>
      <c r="T64" s="218"/>
    </row>
    <row r="65" spans="1:20" ht="14.5" customHeight="1" x14ac:dyDescent="0.2">
      <c r="A65" s="218"/>
      <c r="B65" s="218"/>
      <c r="C65" s="218"/>
      <c r="D65" s="218"/>
      <c r="E65" s="218"/>
      <c r="F65" s="218"/>
      <c r="G65" s="218"/>
      <c r="H65" s="218"/>
      <c r="I65" s="218"/>
      <c r="J65" s="218"/>
      <c r="K65" s="218"/>
      <c r="L65" s="218"/>
      <c r="M65" s="218"/>
      <c r="N65" s="218"/>
      <c r="O65" s="218"/>
      <c r="P65" s="218"/>
      <c r="Q65" s="218"/>
      <c r="R65" s="218"/>
      <c r="S65" s="218"/>
      <c r="T65" s="218"/>
    </row>
    <row r="66" spans="1:20" ht="14.5" customHeight="1" x14ac:dyDescent="0.2">
      <c r="A66" s="218"/>
      <c r="B66" s="218"/>
      <c r="C66" s="218"/>
      <c r="D66" s="218"/>
      <c r="E66" s="218"/>
      <c r="F66" s="218"/>
      <c r="G66" s="218"/>
      <c r="H66" s="218"/>
      <c r="I66" s="218"/>
      <c r="J66" s="218"/>
      <c r="K66" s="218"/>
      <c r="L66" s="218"/>
      <c r="M66" s="218"/>
      <c r="N66" s="218"/>
      <c r="O66" s="218"/>
      <c r="P66" s="218"/>
      <c r="Q66" s="218"/>
      <c r="R66" s="218"/>
      <c r="S66" s="218"/>
      <c r="T66" s="218"/>
    </row>
  </sheetData>
  <sheetProtection selectLockedCells="1"/>
  <mergeCells count="24">
    <mergeCell ref="K6:N7"/>
    <mergeCell ref="H6:J7"/>
    <mergeCell ref="P6:Q7"/>
    <mergeCell ref="R6:T7"/>
    <mergeCell ref="T9:T10"/>
    <mergeCell ref="B3:C3"/>
    <mergeCell ref="I3:J3"/>
    <mergeCell ref="B6:D7"/>
    <mergeCell ref="E6:F7"/>
    <mergeCell ref="I4:J4"/>
    <mergeCell ref="D3:E3"/>
    <mergeCell ref="F3:F4"/>
    <mergeCell ref="G3:G4"/>
    <mergeCell ref="D4:E4"/>
    <mergeCell ref="B4:C4"/>
    <mergeCell ref="W9:X9"/>
    <mergeCell ref="A9:A10"/>
    <mergeCell ref="B9:C9"/>
    <mergeCell ref="D9:D10"/>
    <mergeCell ref="E9:E10"/>
    <mergeCell ref="P9:S9"/>
    <mergeCell ref="F9:J9"/>
    <mergeCell ref="K9:N9"/>
    <mergeCell ref="O9:O10"/>
  </mergeCells>
  <phoneticPr fontId="1"/>
  <dataValidations count="8">
    <dataValidation type="list" allowBlank="1" showInputMessage="1" showErrorMessage="1" sqref="H11:H40">
      <formula1>"ドクター,トレーナー,ドクター・トレーナー"</formula1>
    </dataValidation>
    <dataValidation type="list" allowBlank="1" showInputMessage="1" showErrorMessage="1" sqref="G11:G40">
      <formula1>"1名配置,2名以上を配置"</formula1>
    </dataValidation>
    <dataValidation type="list" allowBlank="1" showInputMessage="1" showErrorMessage="1" sqref="F11:F40">
      <formula1>"①合宿,①練習会,②県外チーム招待,⑤指導者養成,⑥視察・戦力分析"</formula1>
    </dataValidation>
    <dataValidation type="list" allowBlank="1" showInputMessage="1" showErrorMessage="1" sqref="C11:C40">
      <formula1>"月間,上旬,中旬,下旬"</formula1>
    </dataValidation>
    <dataValidation type="list" allowBlank="1" showInputMessage="1" showErrorMessage="1" sqref="E11:E40">
      <formula1>"選考,決定,ブロック大会,本国体,冬季国体"</formula1>
    </dataValidation>
    <dataValidation type="list" allowBlank="1" showInputMessage="1" showErrorMessage="1" sqref="B11:B40">
      <formula1>"4,5,6,7,8,9,10,11,12,1,2,3"</formula1>
    </dataValidation>
    <dataValidation type="list" allowBlank="1" showInputMessage="1" showErrorMessage="1" sqref="F3:F4">
      <formula1>$AA$4:$AA$5</formula1>
    </dataValidation>
    <dataValidation type="list" allowBlank="1" showInputMessage="1" showErrorMessage="1" sqref="D3:E3">
      <formula1>$Z$4:$Z$51</formula1>
    </dataValidation>
  </dataValidations>
  <printOptions horizontalCentered="1"/>
  <pageMargins left="0.51181102362204722" right="0.51181102362204722" top="0.74803149606299213" bottom="0.74803149606299213" header="0.31496062992125984" footer="0.31496062992125984"/>
  <pageSetup paperSize="9" scale="5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E56"/>
  <sheetViews>
    <sheetView view="pageBreakPreview" topLeftCell="A34" zoomScale="80" zoomScaleNormal="67" zoomScaleSheetLayoutView="80" workbookViewId="0">
      <selection activeCell="V1" sqref="V1:AO1048576"/>
    </sheetView>
  </sheetViews>
  <sheetFormatPr defaultColWidth="5.6328125" defaultRowHeight="14.5" customHeight="1" x14ac:dyDescent="0.2"/>
  <cols>
    <col min="1" max="1" width="6.6328125" style="4" customWidth="1"/>
    <col min="2" max="3" width="5.08984375" style="4" customWidth="1"/>
    <col min="4" max="4" width="13.6328125" style="4" customWidth="1"/>
    <col min="5" max="5" width="8.6328125" style="4" customWidth="1"/>
    <col min="6" max="6" width="12.6328125" style="4" customWidth="1"/>
    <col min="7" max="7" width="12.453125" style="4" customWidth="1"/>
    <col min="8" max="8" width="10.6328125" style="4" customWidth="1"/>
    <col min="9" max="9" width="6.26953125" style="4" customWidth="1"/>
    <col min="10" max="14" width="5.36328125" style="4" customWidth="1"/>
    <col min="15" max="15" width="16.6328125" style="4" customWidth="1"/>
    <col min="16" max="16" width="8.6328125" style="4" customWidth="1"/>
    <col min="17" max="18" width="7.6328125" style="4" customWidth="1"/>
    <col min="19" max="19" width="8.6328125" style="4" customWidth="1"/>
    <col min="20" max="20" width="10.08984375" style="4" customWidth="1"/>
    <col min="21" max="21" width="5.6328125" style="4"/>
    <col min="22" max="22" width="13.453125" style="4" hidden="1" customWidth="1"/>
    <col min="23" max="23" width="5.6328125" style="4" hidden="1" customWidth="1"/>
    <col min="24" max="24" width="9.81640625" style="4" hidden="1" customWidth="1"/>
    <col min="25" max="25" width="5.6328125" style="4" hidden="1" customWidth="1"/>
    <col min="26" max="26" width="33.08984375" style="4" hidden="1" customWidth="1"/>
    <col min="27" max="27" width="9.81640625" style="4" hidden="1" customWidth="1"/>
    <col min="28" max="28" width="5.6328125" style="4" hidden="1" customWidth="1"/>
    <col min="29" max="29" width="3.6328125" hidden="1" customWidth="1"/>
    <col min="30" max="30" width="5.6328125" style="103" hidden="1" customWidth="1"/>
    <col min="31" max="31" width="23.1796875" hidden="1" customWidth="1"/>
    <col min="32" max="41" width="0" style="4" hidden="1" customWidth="1"/>
    <col min="42" max="16384" width="5.6328125" style="4"/>
  </cols>
  <sheetData>
    <row r="1" spans="1:31" ht="23.5" x14ac:dyDescent="0.2">
      <c r="A1" s="182"/>
      <c r="B1" s="186" t="s">
        <v>347</v>
      </c>
      <c r="C1" s="137"/>
      <c r="D1" s="137"/>
      <c r="E1" s="137"/>
      <c r="F1" s="137"/>
      <c r="G1" s="137"/>
      <c r="H1" s="137"/>
      <c r="I1" s="137"/>
      <c r="J1" s="137"/>
      <c r="K1" s="137"/>
      <c r="L1" s="137"/>
      <c r="M1" s="137"/>
      <c r="N1" s="137"/>
      <c r="O1" s="137"/>
      <c r="P1" s="137"/>
      <c r="Q1" s="137"/>
      <c r="R1" s="137"/>
      <c r="S1" s="137"/>
      <c r="T1" s="137"/>
      <c r="AD1" s="173"/>
    </row>
    <row r="2" spans="1:31" ht="14.5" customHeight="1" thickBot="1" x14ac:dyDescent="0.25">
      <c r="A2" s="182"/>
      <c r="B2" s="137"/>
      <c r="C2" s="137"/>
      <c r="D2" s="137"/>
      <c r="E2" s="137"/>
      <c r="F2" s="137"/>
      <c r="G2" s="137"/>
      <c r="H2" s="137"/>
      <c r="I2" s="137"/>
      <c r="J2" s="137"/>
      <c r="K2" s="137"/>
      <c r="L2" s="137"/>
      <c r="M2" s="137"/>
      <c r="N2" s="137"/>
      <c r="O2" s="137"/>
      <c r="P2" s="137"/>
      <c r="Q2" s="137"/>
      <c r="R2" s="137"/>
      <c r="S2" s="137"/>
      <c r="T2" s="137"/>
      <c r="AD2" s="173"/>
    </row>
    <row r="3" spans="1:31" ht="18" customHeight="1" x14ac:dyDescent="0.2">
      <c r="A3" s="182"/>
      <c r="B3" s="623" t="s">
        <v>4</v>
      </c>
      <c r="C3" s="624"/>
      <c r="D3" s="613"/>
      <c r="E3" s="614"/>
      <c r="F3" s="625"/>
      <c r="G3" s="643" t="s">
        <v>82</v>
      </c>
      <c r="H3" s="169" t="s">
        <v>86</v>
      </c>
      <c r="I3" s="639" t="s">
        <v>87</v>
      </c>
      <c r="J3" s="640"/>
      <c r="K3" s="137"/>
      <c r="L3" s="168"/>
      <c r="M3" s="168"/>
      <c r="N3" s="168"/>
      <c r="O3" s="168"/>
      <c r="P3" s="168"/>
      <c r="Q3" s="168"/>
      <c r="R3" s="168"/>
      <c r="S3" s="168"/>
      <c r="T3" s="168"/>
    </row>
    <row r="4" spans="1:31" ht="18" customHeight="1" thickBot="1" x14ac:dyDescent="0.25">
      <c r="A4" s="182"/>
      <c r="B4" s="622" t="s">
        <v>45</v>
      </c>
      <c r="C4" s="622"/>
      <c r="D4" s="615"/>
      <c r="E4" s="615"/>
      <c r="F4" s="626"/>
      <c r="G4" s="644"/>
      <c r="H4" s="225"/>
      <c r="I4" s="641"/>
      <c r="J4" s="642"/>
      <c r="K4" s="168"/>
      <c r="L4" s="168"/>
      <c r="M4" s="168"/>
      <c r="N4" s="168"/>
      <c r="O4" s="168"/>
      <c r="P4" s="168"/>
      <c r="Q4" s="168"/>
      <c r="R4" s="168"/>
      <c r="S4" s="168"/>
      <c r="T4" s="168"/>
      <c r="Z4" s="8" t="s">
        <v>75</v>
      </c>
      <c r="AA4" s="9" t="s">
        <v>0</v>
      </c>
      <c r="AC4" s="104">
        <v>1</v>
      </c>
      <c r="AD4" s="105" t="s">
        <v>110</v>
      </c>
      <c r="AE4" s="104" t="s">
        <v>111</v>
      </c>
    </row>
    <row r="5" spans="1:31" ht="18" customHeight="1" thickBot="1" x14ac:dyDescent="0.25">
      <c r="A5" s="182"/>
      <c r="B5" s="168"/>
      <c r="C5" s="168"/>
      <c r="D5" s="168"/>
      <c r="E5" s="168"/>
      <c r="F5" s="168"/>
      <c r="G5" s="168"/>
      <c r="H5" s="168"/>
      <c r="I5" s="168"/>
      <c r="J5" s="168"/>
      <c r="K5" s="168"/>
      <c r="L5" s="168"/>
      <c r="M5" s="168"/>
      <c r="N5" s="168"/>
      <c r="O5" s="168"/>
      <c r="P5" s="168"/>
      <c r="Q5" s="168"/>
      <c r="R5" s="168"/>
      <c r="S5" s="168"/>
      <c r="T5" s="168"/>
      <c r="Z5" s="8" t="s">
        <v>92</v>
      </c>
      <c r="AA5" s="9" t="s">
        <v>1</v>
      </c>
      <c r="AC5" s="104">
        <v>3</v>
      </c>
      <c r="AD5" s="105" t="s">
        <v>110</v>
      </c>
      <c r="AE5" s="104" t="s">
        <v>113</v>
      </c>
    </row>
    <row r="6" spans="1:31" ht="18" customHeight="1" x14ac:dyDescent="0.2">
      <c r="A6" s="182"/>
      <c r="B6" s="462" t="s">
        <v>274</v>
      </c>
      <c r="C6" s="463"/>
      <c r="D6" s="464"/>
      <c r="E6" s="468"/>
      <c r="F6" s="469"/>
      <c r="G6" s="168"/>
      <c r="H6" s="552" t="s">
        <v>275</v>
      </c>
      <c r="I6" s="553"/>
      <c r="J6" s="554"/>
      <c r="K6" s="645">
        <f>$T$41</f>
        <v>0</v>
      </c>
      <c r="L6" s="443"/>
      <c r="M6" s="443"/>
      <c r="N6" s="646"/>
      <c r="O6" s="168"/>
      <c r="P6" s="472" t="s">
        <v>281</v>
      </c>
      <c r="Q6" s="473"/>
      <c r="R6" s="616">
        <f>E6-K6</f>
        <v>0</v>
      </c>
      <c r="S6" s="617"/>
      <c r="T6" s="618"/>
      <c r="Z6" s="8" t="s">
        <v>5</v>
      </c>
      <c r="AA6" s="9" t="s">
        <v>76</v>
      </c>
      <c r="AC6" s="104">
        <v>5</v>
      </c>
      <c r="AD6" s="105" t="s">
        <v>110</v>
      </c>
      <c r="AE6" s="104" t="s">
        <v>114</v>
      </c>
    </row>
    <row r="7" spans="1:31" ht="18" customHeight="1" thickBot="1" x14ac:dyDescent="0.25">
      <c r="A7" s="182"/>
      <c r="B7" s="465"/>
      <c r="C7" s="466"/>
      <c r="D7" s="467"/>
      <c r="E7" s="470"/>
      <c r="F7" s="471"/>
      <c r="G7" s="168"/>
      <c r="H7" s="555"/>
      <c r="I7" s="556"/>
      <c r="J7" s="557"/>
      <c r="K7" s="444"/>
      <c r="L7" s="445"/>
      <c r="M7" s="445"/>
      <c r="N7" s="647"/>
      <c r="O7" s="168"/>
      <c r="P7" s="474"/>
      <c r="Q7" s="475"/>
      <c r="R7" s="619"/>
      <c r="S7" s="620"/>
      <c r="T7" s="621"/>
      <c r="Z7" s="8" t="s">
        <v>6</v>
      </c>
      <c r="AA7" s="9"/>
      <c r="AC7" s="104">
        <v>6</v>
      </c>
      <c r="AD7" s="105" t="s">
        <v>110</v>
      </c>
      <c r="AE7" s="104" t="s">
        <v>115</v>
      </c>
    </row>
    <row r="8" spans="1:31" ht="18" customHeight="1" thickBot="1" x14ac:dyDescent="0.25">
      <c r="A8" s="137"/>
      <c r="B8" s="138"/>
      <c r="C8" s="138"/>
      <c r="D8" s="138"/>
      <c r="E8" s="138"/>
      <c r="F8" s="138"/>
      <c r="G8" s="138"/>
      <c r="H8" s="138"/>
      <c r="I8" s="138"/>
      <c r="J8" s="138"/>
      <c r="K8" s="138"/>
      <c r="L8" s="138"/>
      <c r="M8" s="138"/>
      <c r="N8" s="138"/>
      <c r="O8" s="138"/>
      <c r="P8" s="138"/>
      <c r="Q8" s="138"/>
      <c r="R8" s="138"/>
      <c r="S8" s="138"/>
      <c r="T8" s="139"/>
      <c r="Z8" s="8" t="s">
        <v>7</v>
      </c>
      <c r="AA8" s="9"/>
      <c r="AC8" s="104">
        <v>8</v>
      </c>
      <c r="AD8" s="105" t="s">
        <v>110</v>
      </c>
      <c r="AE8" s="104" t="s">
        <v>96</v>
      </c>
    </row>
    <row r="9" spans="1:31" ht="18" customHeight="1" x14ac:dyDescent="0.2">
      <c r="A9" s="627" t="s">
        <v>80</v>
      </c>
      <c r="B9" s="629" t="s">
        <v>46</v>
      </c>
      <c r="C9" s="630"/>
      <c r="D9" s="631" t="s">
        <v>88</v>
      </c>
      <c r="E9" s="633" t="s">
        <v>78</v>
      </c>
      <c r="F9" s="636" t="s">
        <v>47</v>
      </c>
      <c r="G9" s="636"/>
      <c r="H9" s="636"/>
      <c r="I9" s="636"/>
      <c r="J9" s="636"/>
      <c r="K9" s="636" t="s">
        <v>48</v>
      </c>
      <c r="L9" s="636"/>
      <c r="M9" s="636"/>
      <c r="N9" s="636"/>
      <c r="O9" s="637" t="s">
        <v>60</v>
      </c>
      <c r="P9" s="648" t="s">
        <v>49</v>
      </c>
      <c r="Q9" s="649"/>
      <c r="R9" s="649"/>
      <c r="S9" s="650"/>
      <c r="T9" s="651" t="s">
        <v>84</v>
      </c>
      <c r="V9" s="98"/>
      <c r="W9" s="609" t="str">
        <f>G3</f>
        <v>強化</v>
      </c>
      <c r="X9" s="635"/>
      <c r="Z9" s="8" t="s">
        <v>8</v>
      </c>
      <c r="AA9" s="9"/>
      <c r="AC9" s="104">
        <v>10</v>
      </c>
      <c r="AD9" s="105" t="s">
        <v>110</v>
      </c>
      <c r="AE9" s="104" t="s">
        <v>117</v>
      </c>
    </row>
    <row r="10" spans="1:31" ht="27.5" customHeight="1" thickBot="1" x14ac:dyDescent="0.25">
      <c r="A10" s="628"/>
      <c r="B10" s="141" t="s">
        <v>50</v>
      </c>
      <c r="C10" s="167" t="s">
        <v>51</v>
      </c>
      <c r="D10" s="632"/>
      <c r="E10" s="634"/>
      <c r="F10" s="143" t="s">
        <v>52</v>
      </c>
      <c r="G10" s="144" t="s">
        <v>53</v>
      </c>
      <c r="H10" s="145" t="s">
        <v>54</v>
      </c>
      <c r="I10" s="144" t="s">
        <v>55</v>
      </c>
      <c r="J10" s="144" t="s">
        <v>56</v>
      </c>
      <c r="K10" s="144" t="s">
        <v>57</v>
      </c>
      <c r="L10" s="144" t="s">
        <v>58</v>
      </c>
      <c r="M10" s="144" t="s">
        <v>59</v>
      </c>
      <c r="N10" s="144" t="s">
        <v>79</v>
      </c>
      <c r="O10" s="638"/>
      <c r="P10" s="146" t="s">
        <v>61</v>
      </c>
      <c r="Q10" s="146" t="s">
        <v>62</v>
      </c>
      <c r="R10" s="146" t="s">
        <v>63</v>
      </c>
      <c r="S10" s="147" t="s">
        <v>64</v>
      </c>
      <c r="T10" s="652"/>
      <c r="V10" s="99"/>
      <c r="W10" s="22" t="s">
        <v>65</v>
      </c>
      <c r="X10" s="23" t="s">
        <v>66</v>
      </c>
      <c r="Z10" s="8" t="s">
        <v>9</v>
      </c>
      <c r="AA10" s="9"/>
      <c r="AC10" s="104">
        <v>12</v>
      </c>
      <c r="AD10" s="105" t="s">
        <v>110</v>
      </c>
      <c r="AE10" s="104" t="s">
        <v>97</v>
      </c>
    </row>
    <row r="11" spans="1:31" ht="22" customHeight="1" x14ac:dyDescent="0.2">
      <c r="A11" s="208"/>
      <c r="B11" s="209"/>
      <c r="C11" s="157"/>
      <c r="D11" s="122"/>
      <c r="E11" s="16"/>
      <c r="F11" s="68"/>
      <c r="G11" s="16"/>
      <c r="H11" s="43"/>
      <c r="I11" s="43"/>
      <c r="J11" s="129"/>
      <c r="K11" s="11"/>
      <c r="L11" s="11"/>
      <c r="M11" s="11"/>
      <c r="N11" s="11"/>
      <c r="O11" s="233"/>
      <c r="P11" s="19"/>
      <c r="Q11" s="19"/>
      <c r="R11" s="19"/>
      <c r="S11" s="64">
        <f t="shared" ref="S11:S40" si="0">SUM(P11:R11)</f>
        <v>0</v>
      </c>
      <c r="T11" s="215"/>
      <c r="V11" s="24" t="s">
        <v>67</v>
      </c>
      <c r="W11" s="25">
        <f>COUNTIF($F$11:$F$40,"①合宿")</f>
        <v>0</v>
      </c>
      <c r="X11" s="26">
        <f>SUMIF($F$11:$F$40,"①合宿",$P$11:$P$40)</f>
        <v>0</v>
      </c>
      <c r="Z11" s="8" t="s">
        <v>10</v>
      </c>
      <c r="AA11" s="9"/>
      <c r="AC11" s="104">
        <v>13</v>
      </c>
      <c r="AD11" s="105" t="s">
        <v>110</v>
      </c>
      <c r="AE11" s="104" t="s">
        <v>98</v>
      </c>
    </row>
    <row r="12" spans="1:31" ht="22" customHeight="1" x14ac:dyDescent="0.2">
      <c r="A12" s="210"/>
      <c r="B12" s="211"/>
      <c r="C12" s="157"/>
      <c r="D12" s="122"/>
      <c r="E12" s="16"/>
      <c r="F12" s="68"/>
      <c r="G12" s="16"/>
      <c r="H12" s="43"/>
      <c r="I12" s="43"/>
      <c r="J12" s="129"/>
      <c r="K12" s="11"/>
      <c r="L12" s="11"/>
      <c r="M12" s="11"/>
      <c r="N12" s="11"/>
      <c r="O12" s="233"/>
      <c r="P12" s="19"/>
      <c r="Q12" s="19"/>
      <c r="R12" s="19"/>
      <c r="S12" s="64">
        <f t="shared" si="0"/>
        <v>0</v>
      </c>
      <c r="T12" s="216"/>
      <c r="V12" s="27" t="s">
        <v>68</v>
      </c>
      <c r="W12" s="28">
        <f>COUNTIF($F$11:$F$40,"①練習会")</f>
        <v>0</v>
      </c>
      <c r="X12" s="29">
        <f>SUMIF($F$11:$F$40,"①練習会",$P$11:$P$40)</f>
        <v>0</v>
      </c>
      <c r="Z12" s="8" t="s">
        <v>11</v>
      </c>
      <c r="AA12" s="9"/>
      <c r="AC12" s="106">
        <v>16</v>
      </c>
      <c r="AD12" s="107" t="s">
        <v>112</v>
      </c>
      <c r="AE12" s="106" t="s">
        <v>120</v>
      </c>
    </row>
    <row r="13" spans="1:31" ht="22" customHeight="1" x14ac:dyDescent="0.2">
      <c r="A13" s="210"/>
      <c r="B13" s="212"/>
      <c r="C13" s="157"/>
      <c r="D13" s="122"/>
      <c r="E13" s="16"/>
      <c r="F13" s="68"/>
      <c r="G13" s="16"/>
      <c r="H13" s="43"/>
      <c r="I13" s="43"/>
      <c r="J13" s="129"/>
      <c r="K13" s="11"/>
      <c r="L13" s="11"/>
      <c r="M13" s="11"/>
      <c r="N13" s="11"/>
      <c r="O13" s="233"/>
      <c r="P13" s="19"/>
      <c r="Q13" s="19"/>
      <c r="R13" s="19"/>
      <c r="S13" s="64">
        <f t="shared" si="0"/>
        <v>0</v>
      </c>
      <c r="T13" s="216"/>
      <c r="V13" s="30" t="s">
        <v>69</v>
      </c>
      <c r="W13" s="31">
        <f>COUNTIF($F$11:$F$40,"②県外チーム招待")</f>
        <v>0</v>
      </c>
      <c r="X13" s="32">
        <f>SUMIF($F$11:$F$40,"②県外チーム招待",$P$11:$P$40)</f>
        <v>0</v>
      </c>
      <c r="Z13" s="8" t="s">
        <v>12</v>
      </c>
      <c r="AA13" s="9"/>
      <c r="AC13" s="104">
        <v>16</v>
      </c>
      <c r="AD13" s="107" t="s">
        <v>112</v>
      </c>
      <c r="AE13" s="104" t="s">
        <v>121</v>
      </c>
    </row>
    <row r="14" spans="1:31" ht="22" customHeight="1" x14ac:dyDescent="0.2">
      <c r="A14" s="210"/>
      <c r="B14" s="212"/>
      <c r="C14" s="157"/>
      <c r="D14" s="122"/>
      <c r="E14" s="16"/>
      <c r="F14" s="68"/>
      <c r="G14" s="16"/>
      <c r="H14" s="43"/>
      <c r="I14" s="43"/>
      <c r="J14" s="129"/>
      <c r="K14" s="11"/>
      <c r="L14" s="11"/>
      <c r="M14" s="11"/>
      <c r="N14" s="11"/>
      <c r="O14" s="233"/>
      <c r="P14" s="19"/>
      <c r="Q14" s="19"/>
      <c r="R14" s="19"/>
      <c r="S14" s="64">
        <f t="shared" si="0"/>
        <v>0</v>
      </c>
      <c r="T14" s="216"/>
      <c r="V14" s="30" t="s">
        <v>70</v>
      </c>
      <c r="W14" s="31">
        <f>COUNTA($G$11:$G$40)</f>
        <v>0</v>
      </c>
      <c r="X14" s="33">
        <f>SUMIF($G$11:$G$40,"*",$Q$11:$Q$40)</f>
        <v>0</v>
      </c>
      <c r="Z14" s="8" t="s">
        <v>13</v>
      </c>
      <c r="AA14" s="9"/>
      <c r="AC14" s="104">
        <v>18</v>
      </c>
      <c r="AD14" s="105" t="s">
        <v>110</v>
      </c>
      <c r="AE14" s="104" t="s">
        <v>122</v>
      </c>
    </row>
    <row r="15" spans="1:31" ht="22" customHeight="1" x14ac:dyDescent="0.2">
      <c r="A15" s="210"/>
      <c r="B15" s="212"/>
      <c r="C15" s="157"/>
      <c r="D15" s="122"/>
      <c r="E15" s="16"/>
      <c r="F15" s="68"/>
      <c r="G15" s="16"/>
      <c r="H15" s="43"/>
      <c r="I15" s="43"/>
      <c r="J15" s="129"/>
      <c r="K15" s="11"/>
      <c r="L15" s="11"/>
      <c r="M15" s="11"/>
      <c r="N15" s="11"/>
      <c r="O15" s="233"/>
      <c r="P15" s="19"/>
      <c r="Q15" s="19"/>
      <c r="R15" s="19"/>
      <c r="S15" s="64">
        <f t="shared" si="0"/>
        <v>0</v>
      </c>
      <c r="T15" s="216"/>
      <c r="V15" s="34" t="s">
        <v>71</v>
      </c>
      <c r="W15" s="35">
        <v>0</v>
      </c>
      <c r="X15" s="36">
        <v>0</v>
      </c>
      <c r="Z15" s="8" t="s">
        <v>14</v>
      </c>
      <c r="AA15" s="9"/>
      <c r="AC15" s="104">
        <v>20</v>
      </c>
      <c r="AD15" s="105" t="s">
        <v>110</v>
      </c>
      <c r="AE15" s="104" t="s">
        <v>123</v>
      </c>
    </row>
    <row r="16" spans="1:31" ht="22" customHeight="1" x14ac:dyDescent="0.2">
      <c r="A16" s="210"/>
      <c r="B16" s="212"/>
      <c r="C16" s="157"/>
      <c r="D16" s="122"/>
      <c r="E16" s="16"/>
      <c r="F16" s="68"/>
      <c r="G16" s="16"/>
      <c r="H16" s="43"/>
      <c r="I16" s="43"/>
      <c r="J16" s="129"/>
      <c r="K16" s="11"/>
      <c r="L16" s="11"/>
      <c r="M16" s="11"/>
      <c r="N16" s="11"/>
      <c r="O16" s="233"/>
      <c r="P16" s="19"/>
      <c r="Q16" s="19"/>
      <c r="R16" s="19"/>
      <c r="S16" s="64">
        <f t="shared" si="0"/>
        <v>0</v>
      </c>
      <c r="T16" s="216"/>
      <c r="V16" s="30" t="s">
        <v>72</v>
      </c>
      <c r="W16" s="31">
        <f>COUNTIF($F$11:$F$40,"⑤指導者養成")</f>
        <v>0</v>
      </c>
      <c r="X16" s="32">
        <f>SUMIF($F$11:$F$40,"⑤指導者養成",$P$11:$P$40)</f>
        <v>0</v>
      </c>
      <c r="Z16" s="8" t="s">
        <v>15</v>
      </c>
      <c r="AA16" s="9"/>
      <c r="AC16" s="104">
        <v>22</v>
      </c>
      <c r="AD16" s="105" t="s">
        <v>110</v>
      </c>
      <c r="AE16" s="104" t="s">
        <v>124</v>
      </c>
    </row>
    <row r="17" spans="1:31" ht="22" customHeight="1" x14ac:dyDescent="0.2">
      <c r="A17" s="210"/>
      <c r="B17" s="212"/>
      <c r="C17" s="160"/>
      <c r="D17" s="123"/>
      <c r="E17" s="49"/>
      <c r="F17" s="69"/>
      <c r="G17" s="49"/>
      <c r="H17" s="43"/>
      <c r="I17" s="43"/>
      <c r="J17" s="130"/>
      <c r="K17" s="51"/>
      <c r="L17" s="51"/>
      <c r="M17" s="51"/>
      <c r="N17" s="51"/>
      <c r="O17" s="234"/>
      <c r="P17" s="52"/>
      <c r="Q17" s="19"/>
      <c r="R17" s="19"/>
      <c r="S17" s="64">
        <f t="shared" si="0"/>
        <v>0</v>
      </c>
      <c r="T17" s="216"/>
      <c r="V17" s="30" t="s">
        <v>73</v>
      </c>
      <c r="W17" s="37">
        <f>COUNTIF($F$11:$F$40,"⑥視察・戦力分析")</f>
        <v>0</v>
      </c>
      <c r="X17" s="33">
        <f>SUMIF($F$11:$F$40,"⑥視察・戦力分析",$P$11:$P$40)</f>
        <v>0</v>
      </c>
      <c r="Z17" s="8" t="s">
        <v>16</v>
      </c>
      <c r="AA17" s="9"/>
      <c r="AC17" s="104">
        <v>24</v>
      </c>
      <c r="AD17" s="105" t="s">
        <v>110</v>
      </c>
      <c r="AE17" s="104" t="s">
        <v>125</v>
      </c>
    </row>
    <row r="18" spans="1:31" ht="22" customHeight="1" thickBot="1" x14ac:dyDescent="0.25">
      <c r="A18" s="210"/>
      <c r="B18" s="212"/>
      <c r="C18" s="160"/>
      <c r="D18" s="123"/>
      <c r="E18" s="49"/>
      <c r="F18" s="69"/>
      <c r="G18" s="49"/>
      <c r="H18" s="43"/>
      <c r="I18" s="43"/>
      <c r="J18" s="130"/>
      <c r="K18" s="51"/>
      <c r="L18" s="51"/>
      <c r="M18" s="51"/>
      <c r="N18" s="51"/>
      <c r="O18" s="234"/>
      <c r="P18" s="52"/>
      <c r="Q18" s="52"/>
      <c r="R18" s="52"/>
      <c r="S18" s="64">
        <f t="shared" si="0"/>
        <v>0</v>
      </c>
      <c r="T18" s="216"/>
      <c r="V18" s="38" t="s">
        <v>74</v>
      </c>
      <c r="W18" s="39">
        <f>COUNTA($H$11:$H$40)</f>
        <v>0</v>
      </c>
      <c r="X18" s="40">
        <f>SUMIF($H$11:$H$40,"*",$R$11:$R$40)</f>
        <v>0</v>
      </c>
      <c r="Z18" s="8" t="s">
        <v>17</v>
      </c>
      <c r="AA18" s="9"/>
      <c r="AC18" s="104">
        <v>26</v>
      </c>
      <c r="AD18" s="105" t="s">
        <v>110</v>
      </c>
      <c r="AE18" s="104" t="s">
        <v>126</v>
      </c>
    </row>
    <row r="19" spans="1:31" ht="22" customHeight="1" x14ac:dyDescent="0.2">
      <c r="A19" s="210"/>
      <c r="B19" s="212"/>
      <c r="C19" s="161"/>
      <c r="D19" s="124"/>
      <c r="E19" s="17"/>
      <c r="F19" s="70"/>
      <c r="G19" s="17"/>
      <c r="H19" s="43"/>
      <c r="I19" s="43"/>
      <c r="J19" s="131"/>
      <c r="K19" s="13"/>
      <c r="L19" s="13"/>
      <c r="M19" s="13"/>
      <c r="N19" s="13"/>
      <c r="O19" s="235"/>
      <c r="P19" s="20"/>
      <c r="Q19" s="20"/>
      <c r="R19" s="20"/>
      <c r="S19" s="64">
        <f t="shared" si="0"/>
        <v>0</v>
      </c>
      <c r="T19" s="216"/>
      <c r="V19" s="41"/>
      <c r="W19" s="42"/>
      <c r="X19" s="42">
        <f>SUM($X$11:$X$18)</f>
        <v>0</v>
      </c>
      <c r="Z19" s="8" t="s">
        <v>77</v>
      </c>
      <c r="AA19" s="9"/>
      <c r="AC19" s="109">
        <v>30</v>
      </c>
      <c r="AD19" s="105" t="s">
        <v>110</v>
      </c>
      <c r="AE19" s="104" t="s">
        <v>99</v>
      </c>
    </row>
    <row r="20" spans="1:31" ht="22" customHeight="1" x14ac:dyDescent="0.2">
      <c r="A20" s="210"/>
      <c r="B20" s="212"/>
      <c r="C20" s="162"/>
      <c r="D20" s="125"/>
      <c r="E20" s="18"/>
      <c r="F20" s="71"/>
      <c r="G20" s="18"/>
      <c r="H20" s="43"/>
      <c r="I20" s="43"/>
      <c r="J20" s="132"/>
      <c r="K20" s="15"/>
      <c r="L20" s="15"/>
      <c r="M20" s="15"/>
      <c r="N20" s="15"/>
      <c r="O20" s="236"/>
      <c r="P20" s="21"/>
      <c r="Q20" s="21"/>
      <c r="R20" s="21"/>
      <c r="S20" s="64">
        <f t="shared" si="0"/>
        <v>0</v>
      </c>
      <c r="T20" s="216"/>
      <c r="V20" s="41"/>
      <c r="W20" s="42"/>
      <c r="X20" s="42"/>
      <c r="Z20" s="8" t="s">
        <v>93</v>
      </c>
      <c r="AA20" s="9"/>
      <c r="AC20" s="109">
        <v>32</v>
      </c>
      <c r="AD20" s="110" t="s">
        <v>128</v>
      </c>
      <c r="AE20" s="111" t="s">
        <v>100</v>
      </c>
    </row>
    <row r="21" spans="1:31" ht="22" customHeight="1" x14ac:dyDescent="0.2">
      <c r="A21" s="210"/>
      <c r="B21" s="212"/>
      <c r="C21" s="162"/>
      <c r="D21" s="125"/>
      <c r="E21" s="18"/>
      <c r="F21" s="71"/>
      <c r="G21" s="18"/>
      <c r="H21" s="43"/>
      <c r="I21" s="43"/>
      <c r="J21" s="132"/>
      <c r="K21" s="15"/>
      <c r="L21" s="15"/>
      <c r="M21" s="15"/>
      <c r="N21" s="15"/>
      <c r="O21" s="236"/>
      <c r="P21" s="21"/>
      <c r="Q21" s="21"/>
      <c r="R21" s="21"/>
      <c r="S21" s="64">
        <f t="shared" si="0"/>
        <v>0</v>
      </c>
      <c r="T21" s="216"/>
      <c r="Z21" s="8" t="s">
        <v>94</v>
      </c>
      <c r="AA21" s="9"/>
      <c r="AC21" s="109">
        <v>34</v>
      </c>
      <c r="AD21" s="105" t="s">
        <v>110</v>
      </c>
      <c r="AE21" s="104" t="s">
        <v>129</v>
      </c>
    </row>
    <row r="22" spans="1:31" ht="22" customHeight="1" x14ac:dyDescent="0.2">
      <c r="A22" s="210"/>
      <c r="B22" s="212"/>
      <c r="C22" s="162"/>
      <c r="D22" s="125"/>
      <c r="E22" s="18"/>
      <c r="F22" s="71"/>
      <c r="G22" s="18"/>
      <c r="H22" s="63"/>
      <c r="I22" s="63"/>
      <c r="J22" s="132"/>
      <c r="K22" s="15"/>
      <c r="L22" s="15"/>
      <c r="M22" s="15"/>
      <c r="N22" s="15"/>
      <c r="O22" s="236"/>
      <c r="P22" s="21"/>
      <c r="Q22" s="21"/>
      <c r="R22" s="21"/>
      <c r="S22" s="64">
        <f t="shared" si="0"/>
        <v>0</v>
      </c>
      <c r="T22" s="216"/>
      <c r="Z22" s="8" t="s">
        <v>95</v>
      </c>
      <c r="AA22" s="9"/>
      <c r="AC22" s="109">
        <v>36</v>
      </c>
      <c r="AD22" s="105" t="s">
        <v>110</v>
      </c>
      <c r="AE22" s="104" t="s">
        <v>130</v>
      </c>
    </row>
    <row r="23" spans="1:31" ht="22" customHeight="1" x14ac:dyDescent="0.2">
      <c r="A23" s="210"/>
      <c r="B23" s="212"/>
      <c r="C23" s="163"/>
      <c r="D23" s="126"/>
      <c r="E23" s="59"/>
      <c r="F23" s="72"/>
      <c r="G23" s="59"/>
      <c r="H23" s="43"/>
      <c r="I23" s="43"/>
      <c r="J23" s="133"/>
      <c r="K23" s="61"/>
      <c r="L23" s="61"/>
      <c r="M23" s="61"/>
      <c r="N23" s="61"/>
      <c r="O23" s="237"/>
      <c r="P23" s="62"/>
      <c r="Q23" s="62"/>
      <c r="R23" s="62"/>
      <c r="S23" s="64">
        <f t="shared" si="0"/>
        <v>0</v>
      </c>
      <c r="T23" s="216"/>
      <c r="Z23" s="8" t="s">
        <v>18</v>
      </c>
      <c r="AA23" s="9"/>
      <c r="AC23" s="109">
        <v>38</v>
      </c>
      <c r="AD23" s="105" t="s">
        <v>110</v>
      </c>
      <c r="AE23" s="104" t="s">
        <v>131</v>
      </c>
    </row>
    <row r="24" spans="1:31" ht="22" customHeight="1" x14ac:dyDescent="0.2">
      <c r="A24" s="210"/>
      <c r="B24" s="212"/>
      <c r="C24" s="157"/>
      <c r="D24" s="122"/>
      <c r="E24" s="16"/>
      <c r="F24" s="68"/>
      <c r="G24" s="16"/>
      <c r="H24" s="43"/>
      <c r="I24" s="43"/>
      <c r="J24" s="129"/>
      <c r="K24" s="11"/>
      <c r="L24" s="11"/>
      <c r="M24" s="11"/>
      <c r="N24" s="11"/>
      <c r="O24" s="233"/>
      <c r="P24" s="19"/>
      <c r="Q24" s="19"/>
      <c r="R24" s="19"/>
      <c r="S24" s="64">
        <f t="shared" si="0"/>
        <v>0</v>
      </c>
      <c r="T24" s="216"/>
      <c r="Z24" s="8" t="s">
        <v>19</v>
      </c>
      <c r="AA24" s="9"/>
      <c r="AC24" s="113">
        <v>40</v>
      </c>
      <c r="AD24" s="114" t="s">
        <v>110</v>
      </c>
      <c r="AE24" s="113" t="s">
        <v>132</v>
      </c>
    </row>
    <row r="25" spans="1:31" ht="22" customHeight="1" x14ac:dyDescent="0.2">
      <c r="A25" s="210"/>
      <c r="B25" s="212"/>
      <c r="C25" s="157"/>
      <c r="D25" s="122"/>
      <c r="E25" s="16"/>
      <c r="F25" s="68"/>
      <c r="G25" s="16"/>
      <c r="H25" s="43"/>
      <c r="I25" s="43"/>
      <c r="J25" s="129"/>
      <c r="K25" s="11"/>
      <c r="L25" s="11"/>
      <c r="M25" s="11"/>
      <c r="N25" s="11"/>
      <c r="O25" s="233"/>
      <c r="P25" s="19"/>
      <c r="Q25" s="19"/>
      <c r="R25" s="19"/>
      <c r="S25" s="65">
        <f t="shared" si="0"/>
        <v>0</v>
      </c>
      <c r="T25" s="216"/>
      <c r="Z25" s="8" t="s">
        <v>20</v>
      </c>
      <c r="AA25" s="9"/>
      <c r="AC25" s="113">
        <v>42</v>
      </c>
      <c r="AD25" s="114" t="s">
        <v>110</v>
      </c>
      <c r="AE25" s="113" t="s">
        <v>133</v>
      </c>
    </row>
    <row r="26" spans="1:31" ht="22" customHeight="1" x14ac:dyDescent="0.2">
      <c r="A26" s="210"/>
      <c r="B26" s="212"/>
      <c r="C26" s="157"/>
      <c r="D26" s="122"/>
      <c r="E26" s="16"/>
      <c r="F26" s="68"/>
      <c r="G26" s="16"/>
      <c r="H26" s="43"/>
      <c r="I26" s="43"/>
      <c r="J26" s="129"/>
      <c r="K26" s="11"/>
      <c r="L26" s="11"/>
      <c r="M26" s="11"/>
      <c r="N26" s="11"/>
      <c r="O26" s="233"/>
      <c r="P26" s="19"/>
      <c r="Q26" s="19"/>
      <c r="R26" s="19"/>
      <c r="S26" s="65">
        <f t="shared" si="0"/>
        <v>0</v>
      </c>
      <c r="T26" s="216"/>
      <c r="Z26" s="8" t="s">
        <v>21</v>
      </c>
      <c r="AA26" s="9"/>
      <c r="AC26" s="113">
        <v>44</v>
      </c>
      <c r="AD26" s="114" t="s">
        <v>110</v>
      </c>
      <c r="AE26" s="113" t="s">
        <v>134</v>
      </c>
    </row>
    <row r="27" spans="1:31" ht="22" customHeight="1" x14ac:dyDescent="0.2">
      <c r="A27" s="210"/>
      <c r="B27" s="212"/>
      <c r="C27" s="157"/>
      <c r="D27" s="122"/>
      <c r="E27" s="16"/>
      <c r="F27" s="16"/>
      <c r="G27" s="16"/>
      <c r="H27" s="43"/>
      <c r="I27" s="43"/>
      <c r="J27" s="129"/>
      <c r="K27" s="11"/>
      <c r="L27" s="11"/>
      <c r="M27" s="11"/>
      <c r="N27" s="11"/>
      <c r="O27" s="233"/>
      <c r="P27" s="19"/>
      <c r="Q27" s="19"/>
      <c r="R27" s="19"/>
      <c r="S27" s="65">
        <f t="shared" si="0"/>
        <v>0</v>
      </c>
      <c r="T27" s="216"/>
      <c r="Z27" s="8" t="s">
        <v>22</v>
      </c>
      <c r="AA27" s="9"/>
      <c r="AC27" s="113">
        <v>46</v>
      </c>
      <c r="AD27" s="114" t="s">
        <v>110</v>
      </c>
      <c r="AE27" s="113" t="s">
        <v>135</v>
      </c>
    </row>
    <row r="28" spans="1:31" ht="22" customHeight="1" x14ac:dyDescent="0.2">
      <c r="A28" s="210"/>
      <c r="B28" s="212"/>
      <c r="C28" s="157"/>
      <c r="D28" s="122"/>
      <c r="E28" s="16"/>
      <c r="F28" s="16"/>
      <c r="G28" s="16"/>
      <c r="H28" s="43"/>
      <c r="I28" s="43"/>
      <c r="J28" s="129"/>
      <c r="K28" s="11"/>
      <c r="L28" s="11"/>
      <c r="M28" s="11"/>
      <c r="N28" s="11"/>
      <c r="O28" s="233"/>
      <c r="P28" s="19"/>
      <c r="Q28" s="19"/>
      <c r="R28" s="19"/>
      <c r="S28" s="65">
        <f t="shared" si="0"/>
        <v>0</v>
      </c>
      <c r="T28" s="216"/>
      <c r="Z28" s="8" t="s">
        <v>23</v>
      </c>
      <c r="AA28"/>
      <c r="AC28" s="113">
        <v>48</v>
      </c>
      <c r="AD28" s="114" t="s">
        <v>110</v>
      </c>
      <c r="AE28" s="113" t="s">
        <v>101</v>
      </c>
    </row>
    <row r="29" spans="1:31" ht="22" customHeight="1" x14ac:dyDescent="0.2">
      <c r="A29" s="210"/>
      <c r="B29" s="212"/>
      <c r="C29" s="157"/>
      <c r="D29" s="122"/>
      <c r="E29" s="16"/>
      <c r="F29" s="16"/>
      <c r="G29" s="16"/>
      <c r="H29" s="43"/>
      <c r="I29" s="43"/>
      <c r="J29" s="129"/>
      <c r="K29" s="11"/>
      <c r="L29" s="11"/>
      <c r="M29" s="11"/>
      <c r="N29" s="11"/>
      <c r="O29" s="233"/>
      <c r="P29" s="19"/>
      <c r="Q29" s="19"/>
      <c r="R29" s="19"/>
      <c r="S29" s="65">
        <f t="shared" si="0"/>
        <v>0</v>
      </c>
      <c r="T29" s="216"/>
      <c r="Z29" s="8" t="s">
        <v>24</v>
      </c>
      <c r="AA29" s="1"/>
      <c r="AC29" s="113">
        <v>50</v>
      </c>
      <c r="AD29" s="114" t="s">
        <v>110</v>
      </c>
      <c r="AE29" s="113" t="s">
        <v>136</v>
      </c>
    </row>
    <row r="30" spans="1:31" ht="22" customHeight="1" x14ac:dyDescent="0.2">
      <c r="A30" s="210"/>
      <c r="B30" s="212"/>
      <c r="C30" s="157"/>
      <c r="D30" s="122"/>
      <c r="E30" s="16"/>
      <c r="F30" s="16"/>
      <c r="G30" s="16"/>
      <c r="H30" s="43"/>
      <c r="I30" s="43"/>
      <c r="J30" s="129"/>
      <c r="K30" s="11"/>
      <c r="L30" s="11"/>
      <c r="M30" s="11"/>
      <c r="N30" s="11"/>
      <c r="O30" s="233"/>
      <c r="P30" s="19"/>
      <c r="Q30" s="19"/>
      <c r="R30" s="19"/>
      <c r="S30" s="65">
        <f t="shared" si="0"/>
        <v>0</v>
      </c>
      <c r="T30" s="216"/>
      <c r="Z30" s="8" t="s">
        <v>25</v>
      </c>
      <c r="AA30"/>
      <c r="AC30" s="113">
        <v>51</v>
      </c>
      <c r="AD30" s="114" t="s">
        <v>110</v>
      </c>
      <c r="AE30" s="113" t="s">
        <v>102</v>
      </c>
    </row>
    <row r="31" spans="1:31" ht="22" customHeight="1" x14ac:dyDescent="0.2">
      <c r="A31" s="210"/>
      <c r="B31" s="212"/>
      <c r="C31" s="157"/>
      <c r="D31" s="122"/>
      <c r="E31" s="16"/>
      <c r="F31" s="16"/>
      <c r="G31" s="16"/>
      <c r="H31" s="43"/>
      <c r="I31" s="43"/>
      <c r="J31" s="129"/>
      <c r="K31" s="11"/>
      <c r="L31" s="11"/>
      <c r="M31" s="11"/>
      <c r="N31" s="11"/>
      <c r="O31" s="233"/>
      <c r="P31" s="19"/>
      <c r="Q31" s="19"/>
      <c r="R31" s="19"/>
      <c r="S31" s="65">
        <f t="shared" si="0"/>
        <v>0</v>
      </c>
      <c r="T31" s="216"/>
      <c r="Z31" s="8" t="s">
        <v>26</v>
      </c>
      <c r="AA31"/>
      <c r="AC31" s="113">
        <v>52</v>
      </c>
      <c r="AD31" s="114" t="s">
        <v>110</v>
      </c>
      <c r="AE31" s="113" t="s">
        <v>103</v>
      </c>
    </row>
    <row r="32" spans="1:31" ht="22" customHeight="1" x14ac:dyDescent="0.2">
      <c r="A32" s="210"/>
      <c r="B32" s="212"/>
      <c r="C32" s="157"/>
      <c r="D32" s="122"/>
      <c r="E32" s="16"/>
      <c r="F32" s="16"/>
      <c r="G32" s="16"/>
      <c r="H32" s="43"/>
      <c r="I32" s="43"/>
      <c r="J32" s="129"/>
      <c r="K32" s="11"/>
      <c r="L32" s="11"/>
      <c r="M32" s="11"/>
      <c r="N32" s="11"/>
      <c r="O32" s="233"/>
      <c r="P32" s="19"/>
      <c r="Q32" s="19"/>
      <c r="R32" s="19"/>
      <c r="S32" s="65">
        <f t="shared" si="0"/>
        <v>0</v>
      </c>
      <c r="T32" s="216"/>
      <c r="Z32" s="8" t="s">
        <v>27</v>
      </c>
      <c r="AA32"/>
      <c r="AB32"/>
      <c r="AC32" s="113">
        <v>54</v>
      </c>
      <c r="AD32" s="114" t="s">
        <v>110</v>
      </c>
      <c r="AE32" s="113" t="s">
        <v>137</v>
      </c>
    </row>
    <row r="33" spans="1:31" ht="22" customHeight="1" x14ac:dyDescent="0.2">
      <c r="A33" s="210"/>
      <c r="B33" s="212"/>
      <c r="C33" s="157"/>
      <c r="D33" s="122"/>
      <c r="E33" s="16"/>
      <c r="F33" s="16"/>
      <c r="G33" s="16"/>
      <c r="H33" s="43"/>
      <c r="I33" s="43"/>
      <c r="J33" s="129"/>
      <c r="K33" s="11"/>
      <c r="L33" s="11"/>
      <c r="M33" s="11"/>
      <c r="N33" s="11"/>
      <c r="O33" s="233"/>
      <c r="P33" s="19"/>
      <c r="Q33" s="19"/>
      <c r="R33" s="19"/>
      <c r="S33" s="65">
        <f t="shared" si="0"/>
        <v>0</v>
      </c>
      <c r="T33" s="216"/>
      <c r="Z33" s="8" t="s">
        <v>28</v>
      </c>
      <c r="AA33"/>
      <c r="AB33" s="1"/>
      <c r="AC33" s="113">
        <v>56</v>
      </c>
      <c r="AD33" s="114" t="s">
        <v>110</v>
      </c>
      <c r="AE33" s="113" t="s">
        <v>104</v>
      </c>
    </row>
    <row r="34" spans="1:31" customFormat="1" ht="22" customHeight="1" x14ac:dyDescent="0.2">
      <c r="A34" s="210"/>
      <c r="B34" s="212"/>
      <c r="C34" s="157"/>
      <c r="D34" s="122"/>
      <c r="E34" s="16"/>
      <c r="F34" s="16"/>
      <c r="G34" s="16"/>
      <c r="H34" s="43"/>
      <c r="I34" s="43"/>
      <c r="J34" s="129"/>
      <c r="K34" s="11"/>
      <c r="L34" s="11"/>
      <c r="M34" s="11"/>
      <c r="N34" s="11"/>
      <c r="O34" s="233"/>
      <c r="P34" s="19"/>
      <c r="Q34" s="19"/>
      <c r="R34" s="19"/>
      <c r="S34" s="65">
        <f t="shared" si="0"/>
        <v>0</v>
      </c>
      <c r="T34" s="216"/>
      <c r="V34" s="4"/>
      <c r="W34" s="4"/>
      <c r="X34" s="4"/>
      <c r="Z34" s="8" t="s">
        <v>29</v>
      </c>
      <c r="AC34" s="113">
        <v>58</v>
      </c>
      <c r="AD34" s="114" t="s">
        <v>110</v>
      </c>
      <c r="AE34" s="113" t="s">
        <v>138</v>
      </c>
    </row>
    <row r="35" spans="1:31" s="1" customFormat="1" ht="22" customHeight="1" x14ac:dyDescent="0.2">
      <c r="A35" s="210"/>
      <c r="B35" s="212"/>
      <c r="C35" s="157"/>
      <c r="D35" s="122"/>
      <c r="E35" s="16"/>
      <c r="F35" s="16"/>
      <c r="G35" s="16"/>
      <c r="H35" s="43"/>
      <c r="I35" s="43"/>
      <c r="J35" s="129"/>
      <c r="K35" s="11"/>
      <c r="L35" s="11"/>
      <c r="M35" s="11"/>
      <c r="N35" s="11"/>
      <c r="O35" s="233"/>
      <c r="P35" s="19"/>
      <c r="Q35" s="19"/>
      <c r="R35" s="19"/>
      <c r="S35" s="65">
        <f t="shared" si="0"/>
        <v>0</v>
      </c>
      <c r="T35" s="216"/>
      <c r="V35"/>
      <c r="W35"/>
      <c r="X35"/>
      <c r="Z35" s="8" t="s">
        <v>30</v>
      </c>
      <c r="AA35" s="4"/>
      <c r="AB35"/>
      <c r="AC35" s="113">
        <v>60</v>
      </c>
      <c r="AD35" s="114" t="s">
        <v>110</v>
      </c>
      <c r="AE35" s="113" t="s">
        <v>139</v>
      </c>
    </row>
    <row r="36" spans="1:31" customFormat="1" ht="22" customHeight="1" x14ac:dyDescent="0.2">
      <c r="A36" s="210"/>
      <c r="B36" s="212"/>
      <c r="C36" s="161"/>
      <c r="D36" s="124"/>
      <c r="E36" s="17"/>
      <c r="F36" s="17"/>
      <c r="G36" s="17"/>
      <c r="H36" s="43"/>
      <c r="I36" s="43"/>
      <c r="J36" s="131"/>
      <c r="K36" s="13"/>
      <c r="L36" s="13"/>
      <c r="M36" s="13"/>
      <c r="N36" s="13"/>
      <c r="O36" s="235"/>
      <c r="P36" s="20"/>
      <c r="Q36" s="20"/>
      <c r="R36" s="20"/>
      <c r="S36" s="66">
        <f t="shared" si="0"/>
        <v>0</v>
      </c>
      <c r="T36" s="216"/>
      <c r="V36" s="1"/>
      <c r="W36" s="1"/>
      <c r="X36" s="1"/>
      <c r="Z36" s="8" t="s">
        <v>31</v>
      </c>
      <c r="AC36" s="113">
        <v>62</v>
      </c>
      <c r="AD36" s="114" t="s">
        <v>110</v>
      </c>
      <c r="AE36" s="113" t="s">
        <v>105</v>
      </c>
    </row>
    <row r="37" spans="1:31" customFormat="1" ht="22" customHeight="1" x14ac:dyDescent="0.2">
      <c r="A37" s="210"/>
      <c r="B37" s="212"/>
      <c r="C37" s="162"/>
      <c r="D37" s="125"/>
      <c r="E37" s="18"/>
      <c r="F37" s="18"/>
      <c r="G37" s="18"/>
      <c r="H37" s="43"/>
      <c r="I37" s="43"/>
      <c r="J37" s="132"/>
      <c r="K37" s="15"/>
      <c r="L37" s="15"/>
      <c r="M37" s="15"/>
      <c r="N37" s="15"/>
      <c r="O37" s="236"/>
      <c r="P37" s="21"/>
      <c r="Q37" s="21"/>
      <c r="R37" s="21"/>
      <c r="S37" s="33">
        <f t="shared" si="0"/>
        <v>0</v>
      </c>
      <c r="T37" s="216"/>
      <c r="Z37" s="8" t="s">
        <v>32</v>
      </c>
      <c r="AC37" s="113">
        <v>64</v>
      </c>
      <c r="AD37" s="114" t="s">
        <v>110</v>
      </c>
      <c r="AE37" s="113" t="s">
        <v>106</v>
      </c>
    </row>
    <row r="38" spans="1:31" customFormat="1" ht="22" customHeight="1" x14ac:dyDescent="0.2">
      <c r="A38" s="210"/>
      <c r="B38" s="212"/>
      <c r="C38" s="162"/>
      <c r="D38" s="125"/>
      <c r="E38" s="18"/>
      <c r="F38" s="18"/>
      <c r="G38" s="18"/>
      <c r="H38" s="43"/>
      <c r="I38" s="43"/>
      <c r="J38" s="132"/>
      <c r="K38" s="15"/>
      <c r="L38" s="15"/>
      <c r="M38" s="15"/>
      <c r="N38" s="15"/>
      <c r="O38" s="236"/>
      <c r="P38" s="21"/>
      <c r="Q38" s="21"/>
      <c r="R38" s="21"/>
      <c r="S38" s="33">
        <f t="shared" si="0"/>
        <v>0</v>
      </c>
      <c r="T38" s="216"/>
      <c r="Z38" s="8" t="s">
        <v>33</v>
      </c>
      <c r="AC38" s="113">
        <v>66</v>
      </c>
      <c r="AD38" s="114" t="s">
        <v>110</v>
      </c>
      <c r="AE38" s="113" t="s">
        <v>107</v>
      </c>
    </row>
    <row r="39" spans="1:31" customFormat="1" ht="22" customHeight="1" x14ac:dyDescent="0.2">
      <c r="A39" s="210"/>
      <c r="B39" s="212"/>
      <c r="C39" s="162"/>
      <c r="D39" s="125"/>
      <c r="E39" s="18"/>
      <c r="F39" s="18"/>
      <c r="G39" s="18"/>
      <c r="H39" s="43"/>
      <c r="I39" s="43"/>
      <c r="J39" s="132"/>
      <c r="K39" s="15"/>
      <c r="L39" s="15"/>
      <c r="M39" s="15"/>
      <c r="N39" s="15"/>
      <c r="O39" s="236"/>
      <c r="P39" s="21"/>
      <c r="Q39" s="21"/>
      <c r="R39" s="21"/>
      <c r="S39" s="33">
        <f t="shared" si="0"/>
        <v>0</v>
      </c>
      <c r="T39" s="216"/>
      <c r="Z39" s="8" t="s">
        <v>34</v>
      </c>
      <c r="AB39" s="4"/>
      <c r="AC39" s="113">
        <v>68</v>
      </c>
      <c r="AD39" s="114" t="s">
        <v>110</v>
      </c>
      <c r="AE39" s="113" t="s">
        <v>140</v>
      </c>
    </row>
    <row r="40" spans="1:31" ht="22" customHeight="1" thickBot="1" x14ac:dyDescent="0.25">
      <c r="A40" s="213"/>
      <c r="B40" s="214"/>
      <c r="C40" s="165"/>
      <c r="D40" s="127"/>
      <c r="E40" s="53"/>
      <c r="F40" s="53"/>
      <c r="G40" s="53"/>
      <c r="H40" s="57"/>
      <c r="I40" s="57"/>
      <c r="J40" s="134"/>
      <c r="K40" s="55"/>
      <c r="L40" s="55"/>
      <c r="M40" s="55"/>
      <c r="N40" s="55"/>
      <c r="O40" s="238"/>
      <c r="P40" s="56"/>
      <c r="Q40" s="56"/>
      <c r="R40" s="56"/>
      <c r="S40" s="67">
        <f t="shared" si="0"/>
        <v>0</v>
      </c>
      <c r="T40" s="217"/>
      <c r="V40"/>
      <c r="W40"/>
      <c r="X40"/>
      <c r="Z40" s="8" t="s">
        <v>35</v>
      </c>
      <c r="AA40"/>
      <c r="AB40"/>
      <c r="AC40" s="113">
        <v>70</v>
      </c>
      <c r="AD40" s="114" t="s">
        <v>110</v>
      </c>
      <c r="AE40" s="113" t="s">
        <v>141</v>
      </c>
    </row>
    <row r="41" spans="1:31" customFormat="1" ht="22" customHeight="1" thickBot="1" x14ac:dyDescent="0.25">
      <c r="A41" s="137"/>
      <c r="B41" s="137"/>
      <c r="C41" s="137"/>
      <c r="D41" s="137"/>
      <c r="E41" s="137"/>
      <c r="F41" s="137"/>
      <c r="G41" s="137"/>
      <c r="H41" s="137"/>
      <c r="I41" s="137"/>
      <c r="J41" s="137"/>
      <c r="K41" s="137"/>
      <c r="L41" s="137"/>
      <c r="M41" s="137"/>
      <c r="N41" s="137"/>
      <c r="O41" s="137"/>
      <c r="P41" s="137"/>
      <c r="Q41" s="137"/>
      <c r="R41" s="171" t="s">
        <v>85</v>
      </c>
      <c r="S41" s="78">
        <f>SUM(S11:S40)</f>
        <v>0</v>
      </c>
      <c r="T41" s="81">
        <f>SUM(T11:T40)</f>
        <v>0</v>
      </c>
      <c r="V41" s="4"/>
      <c r="W41" s="4"/>
      <c r="X41" s="4"/>
      <c r="Z41" s="8" t="s">
        <v>36</v>
      </c>
      <c r="AC41" s="113">
        <v>72</v>
      </c>
      <c r="AD41" s="114" t="s">
        <v>110</v>
      </c>
      <c r="AE41" s="113" t="s">
        <v>142</v>
      </c>
    </row>
    <row r="42" spans="1:31" customFormat="1" ht="18" customHeight="1" x14ac:dyDescent="0.2">
      <c r="A42" s="150"/>
      <c r="B42" s="151"/>
      <c r="C42" s="151"/>
      <c r="D42" s="152"/>
      <c r="E42" s="152"/>
      <c r="F42" s="153"/>
      <c r="G42" s="153"/>
      <c r="H42" s="150"/>
      <c r="I42" s="150"/>
      <c r="J42" s="150"/>
      <c r="K42" s="150"/>
      <c r="L42" s="150"/>
      <c r="M42" s="150"/>
      <c r="N42" s="150"/>
      <c r="O42" s="150"/>
      <c r="P42" s="150"/>
      <c r="Q42" s="150"/>
      <c r="R42" s="150"/>
      <c r="S42" s="150"/>
      <c r="T42" s="150"/>
      <c r="Z42" s="8" t="s">
        <v>37</v>
      </c>
      <c r="AC42" s="113">
        <v>74</v>
      </c>
      <c r="AD42" s="114" t="s">
        <v>110</v>
      </c>
      <c r="AE42" s="113" t="s">
        <v>143</v>
      </c>
    </row>
    <row r="43" spans="1:31" customFormat="1" ht="18" customHeight="1" x14ac:dyDescent="0.2">
      <c r="A43" s="150"/>
      <c r="B43" s="151"/>
      <c r="C43" s="151"/>
      <c r="D43" s="152"/>
      <c r="E43" s="152"/>
      <c r="F43" s="153"/>
      <c r="G43" s="153"/>
      <c r="H43" s="150"/>
      <c r="I43" s="150"/>
      <c r="J43" s="150"/>
      <c r="K43" s="150"/>
      <c r="L43" s="150"/>
      <c r="M43" s="150"/>
      <c r="N43" s="150"/>
      <c r="O43" s="150"/>
      <c r="P43" s="150"/>
      <c r="Q43" s="150"/>
      <c r="R43" s="150"/>
      <c r="S43" s="150"/>
      <c r="T43" s="150"/>
      <c r="Z43" s="115" t="s">
        <v>261</v>
      </c>
      <c r="AC43" s="113">
        <v>76</v>
      </c>
      <c r="AD43" s="114" t="s">
        <v>110</v>
      </c>
      <c r="AE43" s="113" t="s">
        <v>108</v>
      </c>
    </row>
    <row r="44" spans="1:31" ht="14.5" customHeight="1" x14ac:dyDescent="0.2">
      <c r="A44" s="218"/>
      <c r="B44" s="218"/>
      <c r="C44" s="218"/>
      <c r="D44" s="218"/>
      <c r="E44" s="218"/>
      <c r="F44" s="218"/>
      <c r="G44" s="218"/>
      <c r="H44" s="218"/>
      <c r="I44" s="218"/>
      <c r="J44" s="218"/>
      <c r="K44" s="218"/>
      <c r="L44" s="218"/>
      <c r="M44" s="218"/>
      <c r="N44" s="218"/>
      <c r="O44" s="218"/>
      <c r="P44" s="218"/>
      <c r="Q44" s="218"/>
      <c r="R44" s="218"/>
      <c r="S44" s="218"/>
      <c r="T44" s="218"/>
      <c r="Z44" s="4" t="s">
        <v>38</v>
      </c>
    </row>
    <row r="45" spans="1:31" ht="14.5" customHeight="1" x14ac:dyDescent="0.2">
      <c r="A45" s="218"/>
      <c r="B45" s="218"/>
      <c r="C45" s="218"/>
      <c r="D45" s="218"/>
      <c r="E45" s="218"/>
      <c r="F45" s="218"/>
      <c r="G45" s="218"/>
      <c r="H45" s="218"/>
      <c r="I45" s="218"/>
      <c r="J45" s="218"/>
      <c r="K45" s="218"/>
      <c r="L45" s="218"/>
      <c r="M45" s="218"/>
      <c r="N45" s="218"/>
      <c r="O45" s="218"/>
      <c r="P45" s="218"/>
      <c r="Q45" s="218"/>
      <c r="R45" s="218"/>
      <c r="S45" s="218"/>
      <c r="T45" s="218"/>
      <c r="Z45" s="4" t="s">
        <v>39</v>
      </c>
    </row>
    <row r="46" spans="1:31" ht="14.5" customHeight="1" x14ac:dyDescent="0.2">
      <c r="A46" s="218"/>
      <c r="B46" s="218"/>
      <c r="C46" s="218"/>
      <c r="D46" s="218"/>
      <c r="E46" s="218"/>
      <c r="F46" s="218"/>
      <c r="G46" s="218"/>
      <c r="H46" s="218"/>
      <c r="I46" s="218"/>
      <c r="J46" s="218"/>
      <c r="K46" s="218"/>
      <c r="L46" s="218"/>
      <c r="M46" s="218"/>
      <c r="N46" s="218"/>
      <c r="O46" s="218"/>
      <c r="P46" s="218"/>
      <c r="Q46" s="218"/>
      <c r="R46" s="218"/>
      <c r="S46" s="218"/>
      <c r="T46" s="218"/>
      <c r="Z46" s="4" t="s">
        <v>40</v>
      </c>
    </row>
    <row r="47" spans="1:31" ht="14.5" customHeight="1" x14ac:dyDescent="0.2">
      <c r="A47" s="218"/>
      <c r="B47" s="218"/>
      <c r="C47" s="218"/>
      <c r="D47" s="218"/>
      <c r="E47" s="218"/>
      <c r="F47" s="218"/>
      <c r="G47" s="218"/>
      <c r="H47" s="218"/>
      <c r="I47" s="218"/>
      <c r="J47" s="218"/>
      <c r="K47" s="218"/>
      <c r="L47" s="218"/>
      <c r="M47" s="218"/>
      <c r="N47" s="218"/>
      <c r="O47" s="218"/>
      <c r="P47" s="218"/>
      <c r="Q47" s="218"/>
      <c r="R47" s="218"/>
      <c r="S47" s="218"/>
      <c r="T47" s="218"/>
      <c r="Z47" s="4" t="s">
        <v>41</v>
      </c>
    </row>
    <row r="48" spans="1:31" ht="14.5" customHeight="1" x14ac:dyDescent="0.2">
      <c r="A48" s="218"/>
      <c r="B48" s="218"/>
      <c r="C48" s="218"/>
      <c r="D48" s="218"/>
      <c r="E48" s="218"/>
      <c r="F48" s="218"/>
      <c r="G48" s="218"/>
      <c r="H48" s="218"/>
      <c r="I48" s="218"/>
      <c r="J48" s="218"/>
      <c r="K48" s="218"/>
      <c r="L48" s="218"/>
      <c r="M48" s="218"/>
      <c r="N48" s="218"/>
      <c r="O48" s="218"/>
      <c r="P48" s="218"/>
      <c r="Q48" s="218"/>
      <c r="R48" s="218"/>
      <c r="S48" s="218"/>
      <c r="T48" s="218"/>
      <c r="Z48" s="4" t="s">
        <v>42</v>
      </c>
    </row>
    <row r="49" spans="1:26" ht="14.5" customHeight="1" x14ac:dyDescent="0.2">
      <c r="A49" s="218"/>
      <c r="B49" s="218"/>
      <c r="C49" s="218"/>
      <c r="D49" s="218"/>
      <c r="E49" s="218"/>
      <c r="F49" s="218"/>
      <c r="G49" s="218"/>
      <c r="H49" s="218"/>
      <c r="I49" s="218"/>
      <c r="J49" s="218"/>
      <c r="K49" s="218"/>
      <c r="L49" s="218"/>
      <c r="M49" s="218"/>
      <c r="N49" s="218"/>
      <c r="O49" s="218"/>
      <c r="P49" s="218"/>
      <c r="Q49" s="218"/>
      <c r="R49" s="218"/>
      <c r="S49" s="218"/>
      <c r="T49" s="218"/>
      <c r="Z49" s="4" t="s">
        <v>43</v>
      </c>
    </row>
    <row r="50" spans="1:26" ht="14.5" customHeight="1" x14ac:dyDescent="0.2">
      <c r="A50" s="218"/>
      <c r="B50" s="218"/>
      <c r="C50" s="218"/>
      <c r="D50" s="218"/>
      <c r="E50" s="218"/>
      <c r="F50" s="218"/>
      <c r="G50" s="218"/>
      <c r="H50" s="218"/>
      <c r="I50" s="218"/>
      <c r="J50" s="218"/>
      <c r="K50" s="218"/>
      <c r="L50" s="218"/>
      <c r="M50" s="218"/>
      <c r="N50" s="218"/>
      <c r="O50" s="218"/>
      <c r="P50" s="218"/>
      <c r="Q50" s="218"/>
      <c r="R50" s="218"/>
      <c r="S50" s="218"/>
      <c r="T50" s="218"/>
      <c r="Z50" s="4" t="s">
        <v>44</v>
      </c>
    </row>
    <row r="51" spans="1:26" ht="14.5" customHeight="1" x14ac:dyDescent="0.2">
      <c r="A51" s="218"/>
      <c r="B51" s="218"/>
      <c r="C51" s="218"/>
      <c r="D51" s="218"/>
      <c r="E51" s="218"/>
      <c r="F51" s="218"/>
      <c r="G51" s="218"/>
      <c r="H51" s="218"/>
      <c r="I51" s="218"/>
      <c r="J51" s="218"/>
      <c r="K51" s="218"/>
      <c r="L51" s="218"/>
      <c r="M51" s="218"/>
      <c r="N51" s="218"/>
      <c r="O51" s="218"/>
      <c r="P51" s="218"/>
      <c r="Q51" s="218"/>
      <c r="R51" s="218"/>
      <c r="S51" s="218"/>
      <c r="T51" s="218"/>
      <c r="Z51" s="4" t="s">
        <v>91</v>
      </c>
    </row>
    <row r="52" spans="1:26" ht="14.5" customHeight="1" x14ac:dyDescent="0.2">
      <c r="A52" s="218"/>
      <c r="B52" s="218"/>
      <c r="C52" s="218"/>
      <c r="D52" s="218"/>
      <c r="E52" s="218"/>
      <c r="F52" s="218"/>
      <c r="G52" s="218"/>
      <c r="H52" s="218"/>
      <c r="I52" s="218"/>
      <c r="J52" s="218"/>
      <c r="K52" s="218"/>
      <c r="L52" s="218"/>
      <c r="M52" s="218"/>
      <c r="N52" s="218"/>
      <c r="O52" s="218"/>
      <c r="P52" s="218"/>
      <c r="Q52" s="218"/>
      <c r="R52" s="218"/>
      <c r="S52" s="218"/>
      <c r="T52" s="218"/>
    </row>
    <row r="53" spans="1:26" ht="14.5" customHeight="1" x14ac:dyDescent="0.2">
      <c r="A53" s="218"/>
      <c r="B53" s="218"/>
      <c r="C53" s="218"/>
      <c r="D53" s="218"/>
      <c r="E53" s="218"/>
      <c r="F53" s="218"/>
      <c r="G53" s="218"/>
      <c r="H53" s="218"/>
      <c r="I53" s="218"/>
      <c r="J53" s="218"/>
      <c r="K53" s="218"/>
      <c r="L53" s="218"/>
      <c r="M53" s="218"/>
      <c r="N53" s="218"/>
      <c r="O53" s="218"/>
      <c r="P53" s="218"/>
      <c r="Q53" s="218"/>
      <c r="R53" s="218"/>
      <c r="S53" s="218"/>
      <c r="T53" s="218"/>
    </row>
    <row r="54" spans="1:26" ht="14.5" customHeight="1" x14ac:dyDescent="0.2">
      <c r="A54" s="218"/>
      <c r="B54" s="218"/>
      <c r="C54" s="218"/>
      <c r="D54" s="218"/>
      <c r="E54" s="218"/>
      <c r="F54" s="218"/>
      <c r="G54" s="218"/>
      <c r="H54" s="218"/>
      <c r="I54" s="218"/>
      <c r="J54" s="218"/>
      <c r="K54" s="218"/>
      <c r="L54" s="218"/>
      <c r="M54" s="218"/>
      <c r="N54" s="218"/>
      <c r="O54" s="218"/>
      <c r="P54" s="218"/>
      <c r="Q54" s="218"/>
      <c r="R54" s="218"/>
      <c r="S54" s="218"/>
      <c r="T54" s="218"/>
    </row>
    <row r="55" spans="1:26" ht="14.5" customHeight="1" x14ac:dyDescent="0.2">
      <c r="A55" s="218"/>
      <c r="B55" s="218"/>
      <c r="C55" s="218"/>
      <c r="D55" s="218"/>
      <c r="E55" s="218"/>
      <c r="F55" s="218"/>
      <c r="G55" s="218"/>
      <c r="H55" s="218"/>
      <c r="I55" s="218"/>
      <c r="J55" s="218"/>
      <c r="K55" s="218"/>
      <c r="L55" s="218"/>
      <c r="M55" s="218"/>
      <c r="N55" s="218"/>
      <c r="O55" s="218"/>
      <c r="P55" s="218"/>
      <c r="Q55" s="218"/>
      <c r="R55" s="218"/>
      <c r="S55" s="218"/>
      <c r="T55" s="218"/>
    </row>
    <row r="56" spans="1:26" ht="14.5" customHeight="1" x14ac:dyDescent="0.2">
      <c r="A56" s="218"/>
      <c r="B56" s="218"/>
      <c r="C56" s="218"/>
      <c r="D56" s="218"/>
      <c r="E56" s="218"/>
      <c r="F56" s="218"/>
      <c r="G56" s="218"/>
      <c r="H56" s="218"/>
      <c r="I56" s="218"/>
      <c r="J56" s="218"/>
      <c r="K56" s="218"/>
      <c r="L56" s="218"/>
      <c r="M56" s="218"/>
      <c r="N56" s="218"/>
      <c r="O56" s="218"/>
      <c r="P56" s="218"/>
      <c r="Q56" s="218"/>
      <c r="R56" s="218"/>
      <c r="S56" s="218"/>
      <c r="T56" s="218"/>
    </row>
  </sheetData>
  <sheetProtection selectLockedCells="1"/>
  <mergeCells count="24">
    <mergeCell ref="W9:X9"/>
    <mergeCell ref="F9:J9"/>
    <mergeCell ref="K9:N9"/>
    <mergeCell ref="O9:O10"/>
    <mergeCell ref="I3:J3"/>
    <mergeCell ref="I4:J4"/>
    <mergeCell ref="G3:G4"/>
    <mergeCell ref="H6:J7"/>
    <mergeCell ref="P6:Q7"/>
    <mergeCell ref="R6:T7"/>
    <mergeCell ref="K6:N7"/>
    <mergeCell ref="P9:S9"/>
    <mergeCell ref="T9:T10"/>
    <mergeCell ref="A9:A10"/>
    <mergeCell ref="B9:C9"/>
    <mergeCell ref="D9:D10"/>
    <mergeCell ref="E9:E10"/>
    <mergeCell ref="B6:D7"/>
    <mergeCell ref="E6:F7"/>
    <mergeCell ref="B4:C4"/>
    <mergeCell ref="D4:E4"/>
    <mergeCell ref="B3:C3"/>
    <mergeCell ref="D3:E3"/>
    <mergeCell ref="F3:F4"/>
  </mergeCells>
  <phoneticPr fontId="1"/>
  <dataValidations count="7">
    <dataValidation type="list" allowBlank="1" showInputMessage="1" showErrorMessage="1" sqref="B11:B40">
      <formula1>"4,5,6,7,8,9,10,11,12,1,2,3"</formula1>
    </dataValidation>
    <dataValidation type="list" allowBlank="1" showInputMessage="1" showErrorMessage="1" sqref="E11:E40">
      <formula1>"選考,決定,ブロック大会,本国体,冬季国体"</formula1>
    </dataValidation>
    <dataValidation type="list" allowBlank="1" showInputMessage="1" showErrorMessage="1" sqref="C11:C40">
      <formula1>"月間,上旬,中旬,下旬"</formula1>
    </dataValidation>
    <dataValidation type="list" allowBlank="1" showInputMessage="1" showErrorMessage="1" sqref="F11:F40">
      <formula1>"①合宿,①練習会,②県外チーム招待,⑤指導者養成,⑥視察・戦力分析"</formula1>
    </dataValidation>
    <dataValidation type="list" allowBlank="1" showInputMessage="1" showErrorMessage="1" sqref="G11:G40">
      <formula1>"1名配置,2名以上を配置"</formula1>
    </dataValidation>
    <dataValidation type="list" allowBlank="1" showInputMessage="1" showErrorMessage="1" sqref="H11:H40">
      <formula1>"ドクター,トレーナー,ドクター・トレーナー"</formula1>
    </dataValidation>
    <dataValidation type="list" allowBlank="1" showInputMessage="1" showErrorMessage="1" sqref="D3:E3">
      <formula1>$Z$4:$Z$51</formula1>
    </dataValidation>
  </dataValidations>
  <printOptions horizontalCentered="1"/>
  <pageMargins left="0.51181102362204722" right="0.51181102362204722" top="0.74803149606299213" bottom="0.74803149606299213" header="0.31496062992125984" footer="0.31496062992125984"/>
  <pageSetup paperSize="9" scale="55"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リスト!$B$1</xm:f>
          </x14:formula1>
          <xm:sqref>F3:F4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51"/>
  <sheetViews>
    <sheetView view="pageBreakPreview" topLeftCell="S1" zoomScale="80" zoomScaleNormal="67" zoomScaleSheetLayoutView="80" workbookViewId="0">
      <selection activeCell="V1" sqref="V1:AN1048576"/>
    </sheetView>
  </sheetViews>
  <sheetFormatPr defaultColWidth="5.6328125" defaultRowHeight="14.5" customHeight="1" x14ac:dyDescent="0.2"/>
  <cols>
    <col min="1" max="1" width="6.6328125" style="4" customWidth="1"/>
    <col min="2" max="3" width="5.08984375" style="4" customWidth="1"/>
    <col min="4" max="4" width="13.6328125" style="4" customWidth="1"/>
    <col min="5" max="5" width="8.6328125" style="4" customWidth="1"/>
    <col min="6" max="6" width="12.6328125" style="4" customWidth="1"/>
    <col min="7" max="7" width="12.453125" style="4" customWidth="1"/>
    <col min="8" max="8" width="10.6328125" style="4" customWidth="1"/>
    <col min="9" max="9" width="5.90625" style="4" customWidth="1"/>
    <col min="10" max="14" width="5.36328125" style="4" customWidth="1"/>
    <col min="15" max="15" width="16.6328125" style="4" customWidth="1"/>
    <col min="16" max="16" width="8.6328125" style="4" customWidth="1"/>
    <col min="17" max="18" width="7.6328125" style="4" customWidth="1"/>
    <col min="19" max="19" width="8.6328125" style="4" customWidth="1"/>
    <col min="20" max="20" width="10.08984375" style="4" customWidth="1"/>
    <col min="21" max="21" width="5.6328125" style="4"/>
    <col min="22" max="22" width="13.453125" style="4" hidden="1" customWidth="1"/>
    <col min="23" max="23" width="5.6328125" style="4" hidden="1" customWidth="1"/>
    <col min="24" max="24" width="9.81640625" style="4" hidden="1" customWidth="1"/>
    <col min="25" max="25" width="0" style="4" hidden="1" customWidth="1"/>
    <col min="26" max="26" width="33.08984375" style="4" hidden="1" customWidth="1"/>
    <col min="27" max="27" width="9.81640625" style="4" hidden="1" customWidth="1"/>
    <col min="28" max="28" width="5.6328125" style="4" hidden="1" customWidth="1"/>
    <col min="29" max="29" width="3.6328125" hidden="1" customWidth="1"/>
    <col min="30" max="30" width="5.6328125" style="103" hidden="1" customWidth="1"/>
    <col min="31" max="31" width="23.1796875" hidden="1" customWidth="1"/>
    <col min="32" max="40" width="0" style="4" hidden="1" customWidth="1"/>
    <col min="41" max="16384" width="5.6328125" style="4"/>
  </cols>
  <sheetData>
    <row r="1" spans="1:31" ht="23.5" x14ac:dyDescent="0.2">
      <c r="B1" s="185" t="s">
        <v>346</v>
      </c>
      <c r="AD1" s="173"/>
    </row>
    <row r="2" spans="1:31" ht="14.5" customHeight="1" thickBot="1" x14ac:dyDescent="0.25">
      <c r="AD2" s="173"/>
    </row>
    <row r="3" spans="1:31" ht="18" customHeight="1" x14ac:dyDescent="0.2">
      <c r="A3" s="76"/>
      <c r="B3" s="657" t="s">
        <v>4</v>
      </c>
      <c r="C3" s="658"/>
      <c r="D3" s="613"/>
      <c r="E3" s="614"/>
      <c r="F3" s="486"/>
      <c r="G3" s="566" t="s">
        <v>82</v>
      </c>
      <c r="H3" s="84" t="s">
        <v>86</v>
      </c>
      <c r="I3" s="653" t="s">
        <v>87</v>
      </c>
      <c r="J3" s="569"/>
      <c r="L3" s="120"/>
      <c r="M3" s="88"/>
      <c r="N3" s="88"/>
      <c r="O3" s="88"/>
      <c r="P3" s="88"/>
      <c r="Q3" s="88"/>
      <c r="R3" s="88"/>
      <c r="S3" s="88"/>
      <c r="T3" s="88"/>
    </row>
    <row r="4" spans="1:31" ht="18" customHeight="1" thickBot="1" x14ac:dyDescent="0.25">
      <c r="B4" s="654" t="s">
        <v>45</v>
      </c>
      <c r="C4" s="654"/>
      <c r="D4" s="615"/>
      <c r="E4" s="615"/>
      <c r="F4" s="487"/>
      <c r="G4" s="567"/>
      <c r="H4" s="227"/>
      <c r="I4" s="655"/>
      <c r="J4" s="656"/>
      <c r="L4" s="120"/>
      <c r="M4" s="88"/>
      <c r="N4" s="88"/>
      <c r="O4" s="88"/>
      <c r="T4" s="88"/>
      <c r="Z4" s="8" t="s">
        <v>75</v>
      </c>
      <c r="AA4" s="9" t="s">
        <v>2</v>
      </c>
      <c r="AC4" s="104">
        <v>1</v>
      </c>
      <c r="AD4" s="105" t="s">
        <v>110</v>
      </c>
      <c r="AE4" s="104" t="s">
        <v>111</v>
      </c>
    </row>
    <row r="5" spans="1:31" ht="18" customHeight="1" thickBot="1" x14ac:dyDescent="0.25">
      <c r="A5" s="181"/>
      <c r="B5" s="178"/>
      <c r="C5" s="120"/>
      <c r="D5" s="120"/>
      <c r="E5" s="120"/>
      <c r="F5" s="120"/>
      <c r="G5" s="120"/>
      <c r="H5" s="120"/>
      <c r="I5" s="120"/>
      <c r="J5" s="120"/>
      <c r="K5" s="120"/>
      <c r="L5" s="120"/>
      <c r="M5" s="88"/>
      <c r="N5" s="88"/>
      <c r="O5" s="88"/>
      <c r="T5" s="88"/>
      <c r="Z5" s="8" t="s">
        <v>92</v>
      </c>
      <c r="AA5" s="9" t="s">
        <v>260</v>
      </c>
      <c r="AC5" s="104">
        <v>3</v>
      </c>
      <c r="AD5" s="105" t="s">
        <v>110</v>
      </c>
      <c r="AE5" s="104" t="s">
        <v>113</v>
      </c>
    </row>
    <row r="6" spans="1:31" ht="18" customHeight="1" x14ac:dyDescent="0.2">
      <c r="B6" s="462" t="s">
        <v>274</v>
      </c>
      <c r="C6" s="463"/>
      <c r="D6" s="464"/>
      <c r="E6" s="468"/>
      <c r="F6" s="469"/>
      <c r="G6" s="245"/>
      <c r="H6" s="552" t="s">
        <v>275</v>
      </c>
      <c r="I6" s="553"/>
      <c r="J6" s="554"/>
      <c r="K6" s="645">
        <f>$T$41</f>
        <v>0</v>
      </c>
      <c r="L6" s="443"/>
      <c r="M6" s="443"/>
      <c r="N6" s="646"/>
      <c r="P6" s="472" t="s">
        <v>281</v>
      </c>
      <c r="Q6" s="473"/>
      <c r="R6" s="616">
        <f>E6-K6</f>
        <v>0</v>
      </c>
      <c r="S6" s="617"/>
      <c r="T6" s="618"/>
      <c r="Z6" s="8" t="s">
        <v>5</v>
      </c>
      <c r="AA6" s="9" t="s">
        <v>81</v>
      </c>
      <c r="AC6" s="104">
        <v>5</v>
      </c>
      <c r="AD6" s="105" t="s">
        <v>110</v>
      </c>
      <c r="AE6" s="104" t="s">
        <v>114</v>
      </c>
    </row>
    <row r="7" spans="1:31" ht="18" customHeight="1" thickBot="1" x14ac:dyDescent="0.25">
      <c r="B7" s="465"/>
      <c r="C7" s="466"/>
      <c r="D7" s="467"/>
      <c r="E7" s="470"/>
      <c r="F7" s="471"/>
      <c r="G7" s="245"/>
      <c r="H7" s="555"/>
      <c r="I7" s="556"/>
      <c r="J7" s="557"/>
      <c r="K7" s="444"/>
      <c r="L7" s="445"/>
      <c r="M7" s="445"/>
      <c r="N7" s="647"/>
      <c r="P7" s="474"/>
      <c r="Q7" s="475"/>
      <c r="R7" s="619"/>
      <c r="S7" s="620"/>
      <c r="T7" s="621"/>
      <c r="Z7" s="8" t="s">
        <v>6</v>
      </c>
      <c r="AC7" s="104">
        <v>6</v>
      </c>
      <c r="AD7" s="105" t="s">
        <v>110</v>
      </c>
      <c r="AE7" s="104" t="s">
        <v>115</v>
      </c>
    </row>
    <row r="8" spans="1:31" ht="18" customHeight="1" thickBot="1" x14ac:dyDescent="0.25">
      <c r="A8" s="120"/>
      <c r="B8" s="121"/>
      <c r="C8" s="121"/>
      <c r="D8" s="121"/>
      <c r="E8" s="121"/>
      <c r="F8" s="121"/>
      <c r="G8" s="121"/>
      <c r="H8" s="121"/>
      <c r="I8" s="121"/>
      <c r="J8" s="121"/>
      <c r="K8" s="121"/>
      <c r="L8" s="121"/>
      <c r="M8" s="121"/>
      <c r="N8" s="121"/>
      <c r="O8" s="121"/>
      <c r="P8" s="121"/>
      <c r="Q8" s="121"/>
      <c r="R8" s="121"/>
      <c r="S8" s="121"/>
      <c r="T8" s="5"/>
      <c r="Z8" s="8" t="s">
        <v>7</v>
      </c>
      <c r="AA8" s="9"/>
      <c r="AC8" s="104">
        <v>8</v>
      </c>
      <c r="AD8" s="105" t="s">
        <v>110</v>
      </c>
      <c r="AE8" s="104" t="s">
        <v>96</v>
      </c>
    </row>
    <row r="9" spans="1:31" ht="18" customHeight="1" x14ac:dyDescent="0.2">
      <c r="A9" s="542" t="s">
        <v>80</v>
      </c>
      <c r="B9" s="452" t="s">
        <v>46</v>
      </c>
      <c r="C9" s="431"/>
      <c r="D9" s="544" t="s">
        <v>88</v>
      </c>
      <c r="E9" s="546" t="s">
        <v>78</v>
      </c>
      <c r="F9" s="548" t="s">
        <v>47</v>
      </c>
      <c r="G9" s="548"/>
      <c r="H9" s="548"/>
      <c r="I9" s="548"/>
      <c r="J9" s="548"/>
      <c r="K9" s="548" t="s">
        <v>48</v>
      </c>
      <c r="L9" s="548"/>
      <c r="M9" s="548"/>
      <c r="N9" s="548"/>
      <c r="O9" s="432" t="s">
        <v>60</v>
      </c>
      <c r="P9" s="429" t="s">
        <v>49</v>
      </c>
      <c r="Q9" s="430"/>
      <c r="R9" s="430"/>
      <c r="S9" s="549"/>
      <c r="T9" s="550" t="s">
        <v>84</v>
      </c>
      <c r="V9" s="659"/>
      <c r="W9" s="609" t="str">
        <f>G3</f>
        <v>強化</v>
      </c>
      <c r="X9" s="610"/>
      <c r="Z9" s="8" t="s">
        <v>8</v>
      </c>
      <c r="AA9" s="9"/>
      <c r="AC9" s="104">
        <v>10</v>
      </c>
      <c r="AD9" s="105" t="s">
        <v>110</v>
      </c>
      <c r="AE9" s="104" t="s">
        <v>117</v>
      </c>
    </row>
    <row r="10" spans="1:31" ht="27.5" customHeight="1" thickBot="1" x14ac:dyDescent="0.25">
      <c r="A10" s="543"/>
      <c r="B10" s="128" t="s">
        <v>50</v>
      </c>
      <c r="C10" s="102" t="s">
        <v>51</v>
      </c>
      <c r="D10" s="545"/>
      <c r="E10" s="547"/>
      <c r="F10" s="44" t="s">
        <v>52</v>
      </c>
      <c r="G10" s="45" t="s">
        <v>53</v>
      </c>
      <c r="H10" s="46" t="s">
        <v>54</v>
      </c>
      <c r="I10" s="45" t="s">
        <v>55</v>
      </c>
      <c r="J10" s="45" t="s">
        <v>56</v>
      </c>
      <c r="K10" s="45" t="s">
        <v>57</v>
      </c>
      <c r="L10" s="45" t="s">
        <v>58</v>
      </c>
      <c r="M10" s="45" t="s">
        <v>59</v>
      </c>
      <c r="N10" s="45" t="s">
        <v>79</v>
      </c>
      <c r="O10" s="433"/>
      <c r="P10" s="47" t="s">
        <v>61</v>
      </c>
      <c r="Q10" s="47" t="s">
        <v>62</v>
      </c>
      <c r="R10" s="47" t="s">
        <v>63</v>
      </c>
      <c r="S10" s="48" t="s">
        <v>64</v>
      </c>
      <c r="T10" s="551"/>
      <c r="V10" s="660"/>
      <c r="W10" s="22" t="s">
        <v>65</v>
      </c>
      <c r="X10" s="23" t="s">
        <v>66</v>
      </c>
      <c r="Z10" s="8" t="s">
        <v>9</v>
      </c>
      <c r="AA10" s="9"/>
      <c r="AC10" s="104">
        <v>12</v>
      </c>
      <c r="AD10" s="105" t="s">
        <v>110</v>
      </c>
      <c r="AE10" s="104" t="s">
        <v>97</v>
      </c>
    </row>
    <row r="11" spans="1:31" ht="22" customHeight="1" x14ac:dyDescent="0.2">
      <c r="A11" s="73"/>
      <c r="B11" s="229"/>
      <c r="C11" s="157"/>
      <c r="D11" s="16"/>
      <c r="E11" s="16"/>
      <c r="F11" s="68"/>
      <c r="G11" s="16"/>
      <c r="H11" s="43"/>
      <c r="I11" s="43"/>
      <c r="J11" s="129"/>
      <c r="K11" s="11"/>
      <c r="L11" s="11"/>
      <c r="M11" s="11"/>
      <c r="N11" s="11"/>
      <c r="O11" s="233"/>
      <c r="P11" s="19"/>
      <c r="Q11" s="19"/>
      <c r="R11" s="19"/>
      <c r="S11" s="64">
        <f t="shared" ref="S11:S40" si="0">SUM(P11:R11)</f>
        <v>0</v>
      </c>
      <c r="T11" s="215"/>
      <c r="V11" s="24" t="s">
        <v>67</v>
      </c>
      <c r="W11" s="25">
        <f>COUNTIF($F$11:$F$40,"①合宿")</f>
        <v>0</v>
      </c>
      <c r="X11" s="26">
        <f>SUMIF($F$11:$F$40,"①合宿",$P$11:$P$40)</f>
        <v>0</v>
      </c>
      <c r="Z11" s="8" t="s">
        <v>10</v>
      </c>
      <c r="AA11" s="9"/>
      <c r="AC11" s="104">
        <v>13</v>
      </c>
      <c r="AD11" s="105" t="s">
        <v>110</v>
      </c>
      <c r="AE11" s="104" t="s">
        <v>98</v>
      </c>
    </row>
    <row r="12" spans="1:31" ht="22" customHeight="1" x14ac:dyDescent="0.2">
      <c r="A12" s="74"/>
      <c r="B12" s="230"/>
      <c r="C12" s="157"/>
      <c r="D12" s="16"/>
      <c r="E12" s="16"/>
      <c r="F12" s="68"/>
      <c r="G12" s="16"/>
      <c r="H12" s="43"/>
      <c r="I12" s="43"/>
      <c r="J12" s="129"/>
      <c r="K12" s="11"/>
      <c r="L12" s="11"/>
      <c r="M12" s="11"/>
      <c r="N12" s="11"/>
      <c r="O12" s="233"/>
      <c r="P12" s="19"/>
      <c r="Q12" s="19"/>
      <c r="R12" s="19"/>
      <c r="S12" s="64">
        <f t="shared" si="0"/>
        <v>0</v>
      </c>
      <c r="T12" s="216"/>
      <c r="V12" s="27" t="s">
        <v>68</v>
      </c>
      <c r="W12" s="28">
        <f>COUNTIF($F$11:$F$40,"①練習会")</f>
        <v>0</v>
      </c>
      <c r="X12" s="29">
        <f>SUMIF($F$11:$F$40,"①練習会",$P$11:$P$40)</f>
        <v>0</v>
      </c>
      <c r="Z12" s="8" t="s">
        <v>11</v>
      </c>
      <c r="AA12" s="9"/>
      <c r="AC12" s="106">
        <v>16</v>
      </c>
      <c r="AD12" s="107" t="s">
        <v>112</v>
      </c>
      <c r="AE12" s="106" t="s">
        <v>120</v>
      </c>
    </row>
    <row r="13" spans="1:31" ht="22" customHeight="1" x14ac:dyDescent="0.2">
      <c r="A13" s="74"/>
      <c r="B13" s="231"/>
      <c r="C13" s="157"/>
      <c r="D13" s="16"/>
      <c r="E13" s="16"/>
      <c r="F13" s="68"/>
      <c r="G13" s="16"/>
      <c r="H13" s="43"/>
      <c r="I13" s="43"/>
      <c r="J13" s="129"/>
      <c r="K13" s="11"/>
      <c r="L13" s="11"/>
      <c r="M13" s="11"/>
      <c r="N13" s="11"/>
      <c r="O13" s="233"/>
      <c r="P13" s="19"/>
      <c r="Q13" s="19"/>
      <c r="R13" s="19"/>
      <c r="S13" s="64">
        <f t="shared" si="0"/>
        <v>0</v>
      </c>
      <c r="T13" s="216"/>
      <c r="V13" s="30" t="s">
        <v>69</v>
      </c>
      <c r="W13" s="31">
        <f>COUNTIF($F$11:$F$40,"②県外チーム招待")</f>
        <v>0</v>
      </c>
      <c r="X13" s="32">
        <f>SUMIF($F$11:$F$40,"②県外チーム招待",$P$11:$P$40)</f>
        <v>0</v>
      </c>
      <c r="Z13" s="8" t="s">
        <v>12</v>
      </c>
      <c r="AA13" s="9"/>
      <c r="AC13" s="104">
        <v>16</v>
      </c>
      <c r="AD13" s="107" t="s">
        <v>112</v>
      </c>
      <c r="AE13" s="104" t="s">
        <v>121</v>
      </c>
    </row>
    <row r="14" spans="1:31" ht="22" customHeight="1" x14ac:dyDescent="0.2">
      <c r="A14" s="74"/>
      <c r="B14" s="231"/>
      <c r="C14" s="157"/>
      <c r="D14" s="16"/>
      <c r="E14" s="16"/>
      <c r="F14" s="68"/>
      <c r="G14" s="16"/>
      <c r="H14" s="43"/>
      <c r="I14" s="43"/>
      <c r="J14" s="129"/>
      <c r="K14" s="11"/>
      <c r="L14" s="11"/>
      <c r="M14" s="11"/>
      <c r="N14" s="11"/>
      <c r="O14" s="233"/>
      <c r="P14" s="19"/>
      <c r="Q14" s="19"/>
      <c r="R14" s="19"/>
      <c r="S14" s="64">
        <f t="shared" si="0"/>
        <v>0</v>
      </c>
      <c r="T14" s="216"/>
      <c r="V14" s="30" t="s">
        <v>70</v>
      </c>
      <c r="W14" s="31">
        <f>COUNTA($G$11:$G$40)</f>
        <v>0</v>
      </c>
      <c r="X14" s="33">
        <f>SUMIF($G$11:$G$40,"*",$Q$11:$Q$40)</f>
        <v>0</v>
      </c>
      <c r="Z14" s="8" t="s">
        <v>13</v>
      </c>
      <c r="AA14" s="9"/>
      <c r="AC14" s="104">
        <v>18</v>
      </c>
      <c r="AD14" s="105" t="s">
        <v>110</v>
      </c>
      <c r="AE14" s="104" t="s">
        <v>122</v>
      </c>
    </row>
    <row r="15" spans="1:31" ht="22" customHeight="1" x14ac:dyDescent="0.2">
      <c r="A15" s="74"/>
      <c r="B15" s="231"/>
      <c r="C15" s="157"/>
      <c r="D15" s="16"/>
      <c r="E15" s="16"/>
      <c r="F15" s="68"/>
      <c r="G15" s="16"/>
      <c r="H15" s="43"/>
      <c r="I15" s="43"/>
      <c r="J15" s="129"/>
      <c r="K15" s="11"/>
      <c r="L15" s="11"/>
      <c r="M15" s="11"/>
      <c r="N15" s="11"/>
      <c r="O15" s="233"/>
      <c r="P15" s="19"/>
      <c r="Q15" s="19"/>
      <c r="R15" s="19"/>
      <c r="S15" s="64">
        <f t="shared" si="0"/>
        <v>0</v>
      </c>
      <c r="T15" s="216"/>
      <c r="V15" s="34" t="s">
        <v>71</v>
      </c>
      <c r="W15" s="31">
        <f>COUNTIF($F$11:$F$40,"④スポーツ教室")</f>
        <v>0</v>
      </c>
      <c r="X15" s="32">
        <f>SUMIF($F$11:$F$40,"④スポーツ教室",$P$11:$P$40)</f>
        <v>0</v>
      </c>
      <c r="Z15" s="8" t="s">
        <v>14</v>
      </c>
      <c r="AA15" s="9"/>
      <c r="AC15" s="104">
        <v>20</v>
      </c>
      <c r="AD15" s="105" t="s">
        <v>110</v>
      </c>
      <c r="AE15" s="104" t="s">
        <v>123</v>
      </c>
    </row>
    <row r="16" spans="1:31" ht="22" customHeight="1" x14ac:dyDescent="0.2">
      <c r="A16" s="74"/>
      <c r="B16" s="231"/>
      <c r="C16" s="157"/>
      <c r="D16" s="16"/>
      <c r="E16" s="16"/>
      <c r="F16" s="68"/>
      <c r="G16" s="16"/>
      <c r="H16" s="43"/>
      <c r="I16" s="43"/>
      <c r="J16" s="129"/>
      <c r="K16" s="11"/>
      <c r="L16" s="11"/>
      <c r="M16" s="11"/>
      <c r="N16" s="11"/>
      <c r="O16" s="233"/>
      <c r="P16" s="19"/>
      <c r="Q16" s="19"/>
      <c r="R16" s="19"/>
      <c r="S16" s="64">
        <f t="shared" si="0"/>
        <v>0</v>
      </c>
      <c r="T16" s="216"/>
      <c r="V16" s="30" t="s">
        <v>72</v>
      </c>
      <c r="W16" s="31">
        <f>COUNTIF($F$11:$F$40,"⑤指導者養成")</f>
        <v>0</v>
      </c>
      <c r="X16" s="32">
        <f>SUMIF($F$11:$F$40,"⑤指導者養成",$P$11:$P$40)</f>
        <v>0</v>
      </c>
      <c r="Z16" s="8" t="s">
        <v>15</v>
      </c>
      <c r="AA16" s="9"/>
      <c r="AC16" s="104">
        <v>22</v>
      </c>
      <c r="AD16" s="105" t="s">
        <v>110</v>
      </c>
      <c r="AE16" s="104" t="s">
        <v>124</v>
      </c>
    </row>
    <row r="17" spans="1:31" ht="22" customHeight="1" x14ac:dyDescent="0.2">
      <c r="A17" s="74"/>
      <c r="B17" s="231"/>
      <c r="C17" s="160"/>
      <c r="D17" s="49"/>
      <c r="E17" s="49"/>
      <c r="F17" s="69"/>
      <c r="G17" s="49"/>
      <c r="H17" s="43"/>
      <c r="I17" s="43"/>
      <c r="J17" s="130"/>
      <c r="K17" s="51"/>
      <c r="L17" s="51"/>
      <c r="M17" s="51"/>
      <c r="N17" s="51"/>
      <c r="O17" s="234"/>
      <c r="P17" s="52"/>
      <c r="Q17" s="19"/>
      <c r="R17" s="19"/>
      <c r="S17" s="64">
        <f t="shared" si="0"/>
        <v>0</v>
      </c>
      <c r="T17" s="216"/>
      <c r="V17" s="30" t="s">
        <v>73</v>
      </c>
      <c r="W17" s="37">
        <f>COUNTIF($F$11:$F$40,"⑥視察・戦力分析")</f>
        <v>0</v>
      </c>
      <c r="X17" s="33">
        <f>SUMIF($F$11:$F$40,"⑥視察・戦力分析",$P$11:$P$40)</f>
        <v>0</v>
      </c>
      <c r="Z17" s="8" t="s">
        <v>16</v>
      </c>
      <c r="AA17" s="9"/>
      <c r="AC17" s="104">
        <v>24</v>
      </c>
      <c r="AD17" s="105" t="s">
        <v>110</v>
      </c>
      <c r="AE17" s="104" t="s">
        <v>125</v>
      </c>
    </row>
    <row r="18" spans="1:31" ht="22" customHeight="1" thickBot="1" x14ac:dyDescent="0.25">
      <c r="A18" s="74"/>
      <c r="B18" s="231"/>
      <c r="C18" s="160"/>
      <c r="D18" s="49"/>
      <c r="E18" s="49"/>
      <c r="F18" s="69"/>
      <c r="G18" s="49"/>
      <c r="H18" s="43"/>
      <c r="I18" s="43"/>
      <c r="J18" s="130"/>
      <c r="K18" s="51"/>
      <c r="L18" s="51"/>
      <c r="M18" s="51"/>
      <c r="N18" s="51"/>
      <c r="O18" s="234"/>
      <c r="P18" s="52"/>
      <c r="Q18" s="52"/>
      <c r="R18" s="52"/>
      <c r="S18" s="64">
        <f t="shared" si="0"/>
        <v>0</v>
      </c>
      <c r="T18" s="216"/>
      <c r="V18" s="38" t="s">
        <v>74</v>
      </c>
      <c r="W18" s="39">
        <f>COUNTA($H$11:$H$40)</f>
        <v>0</v>
      </c>
      <c r="X18" s="40">
        <f>SUMIF($H$11:$H$40,"*",$R$11:$R$40)</f>
        <v>0</v>
      </c>
      <c r="Z18" s="8" t="s">
        <v>17</v>
      </c>
      <c r="AA18" s="9"/>
      <c r="AC18" s="104">
        <v>26</v>
      </c>
      <c r="AD18" s="105" t="s">
        <v>110</v>
      </c>
      <c r="AE18" s="104" t="s">
        <v>126</v>
      </c>
    </row>
    <row r="19" spans="1:31" ht="22" customHeight="1" x14ac:dyDescent="0.2">
      <c r="A19" s="74"/>
      <c r="B19" s="231"/>
      <c r="C19" s="161"/>
      <c r="D19" s="17"/>
      <c r="E19" s="17"/>
      <c r="F19" s="70"/>
      <c r="G19" s="17"/>
      <c r="H19" s="43"/>
      <c r="I19" s="43"/>
      <c r="J19" s="131"/>
      <c r="K19" s="13"/>
      <c r="L19" s="13"/>
      <c r="M19" s="13"/>
      <c r="N19" s="13"/>
      <c r="O19" s="235"/>
      <c r="P19" s="20"/>
      <c r="Q19" s="20"/>
      <c r="R19" s="20"/>
      <c r="S19" s="64">
        <f t="shared" si="0"/>
        <v>0</v>
      </c>
      <c r="T19" s="216"/>
      <c r="V19" s="41"/>
      <c r="W19" s="42"/>
      <c r="X19" s="42">
        <f>SUM($X$11:$X$18)</f>
        <v>0</v>
      </c>
      <c r="Z19" s="8" t="s">
        <v>77</v>
      </c>
      <c r="AA19" s="9"/>
      <c r="AC19" s="109">
        <v>30</v>
      </c>
      <c r="AD19" s="105" t="s">
        <v>110</v>
      </c>
      <c r="AE19" s="104" t="s">
        <v>99</v>
      </c>
    </row>
    <row r="20" spans="1:31" ht="22" customHeight="1" x14ac:dyDescent="0.2">
      <c r="A20" s="74"/>
      <c r="B20" s="231"/>
      <c r="C20" s="162"/>
      <c r="D20" s="18"/>
      <c r="E20" s="18"/>
      <c r="F20" s="71"/>
      <c r="G20" s="18"/>
      <c r="H20" s="43"/>
      <c r="I20" s="43"/>
      <c r="J20" s="132"/>
      <c r="K20" s="15"/>
      <c r="L20" s="15"/>
      <c r="M20" s="15"/>
      <c r="N20" s="15"/>
      <c r="O20" s="236"/>
      <c r="P20" s="21"/>
      <c r="Q20" s="21"/>
      <c r="R20" s="21"/>
      <c r="S20" s="64">
        <f t="shared" si="0"/>
        <v>0</v>
      </c>
      <c r="T20" s="216"/>
      <c r="V20" s="41"/>
      <c r="W20" s="42"/>
      <c r="X20" s="42"/>
      <c r="Z20" s="8" t="s">
        <v>93</v>
      </c>
      <c r="AA20" s="9"/>
      <c r="AC20" s="109">
        <v>32</v>
      </c>
      <c r="AD20" s="110" t="s">
        <v>128</v>
      </c>
      <c r="AE20" s="111" t="s">
        <v>100</v>
      </c>
    </row>
    <row r="21" spans="1:31" ht="22" customHeight="1" x14ac:dyDescent="0.2">
      <c r="A21" s="74"/>
      <c r="B21" s="231"/>
      <c r="C21" s="162"/>
      <c r="D21" s="18"/>
      <c r="E21" s="18"/>
      <c r="F21" s="71"/>
      <c r="G21" s="18"/>
      <c r="H21" s="43"/>
      <c r="I21" s="43"/>
      <c r="J21" s="132"/>
      <c r="K21" s="15"/>
      <c r="L21" s="15"/>
      <c r="M21" s="15"/>
      <c r="N21" s="15"/>
      <c r="O21" s="236"/>
      <c r="P21" s="21"/>
      <c r="Q21" s="21"/>
      <c r="R21" s="21"/>
      <c r="S21" s="64">
        <f t="shared" si="0"/>
        <v>0</v>
      </c>
      <c r="T21" s="216"/>
      <c r="Z21" s="8" t="s">
        <v>94</v>
      </c>
      <c r="AA21" s="9"/>
      <c r="AC21" s="109">
        <v>34</v>
      </c>
      <c r="AD21" s="105" t="s">
        <v>110</v>
      </c>
      <c r="AE21" s="104" t="s">
        <v>129</v>
      </c>
    </row>
    <row r="22" spans="1:31" ht="22" customHeight="1" x14ac:dyDescent="0.2">
      <c r="A22" s="74"/>
      <c r="B22" s="231"/>
      <c r="C22" s="162"/>
      <c r="D22" s="18"/>
      <c r="E22" s="18"/>
      <c r="F22" s="71"/>
      <c r="G22" s="18"/>
      <c r="H22" s="63"/>
      <c r="I22" s="63"/>
      <c r="J22" s="132"/>
      <c r="K22" s="15"/>
      <c r="L22" s="15"/>
      <c r="M22" s="15"/>
      <c r="N22" s="15"/>
      <c r="O22" s="236"/>
      <c r="P22" s="21"/>
      <c r="Q22" s="21"/>
      <c r="R22" s="21"/>
      <c r="S22" s="64">
        <f t="shared" si="0"/>
        <v>0</v>
      </c>
      <c r="T22" s="216"/>
      <c r="Z22" s="8" t="s">
        <v>95</v>
      </c>
      <c r="AA22" s="9"/>
      <c r="AC22" s="109">
        <v>36</v>
      </c>
      <c r="AD22" s="105" t="s">
        <v>110</v>
      </c>
      <c r="AE22" s="104" t="s">
        <v>130</v>
      </c>
    </row>
    <row r="23" spans="1:31" ht="22" customHeight="1" x14ac:dyDescent="0.2">
      <c r="A23" s="74"/>
      <c r="B23" s="231"/>
      <c r="C23" s="163"/>
      <c r="D23" s="59"/>
      <c r="E23" s="59"/>
      <c r="F23" s="72"/>
      <c r="G23" s="59"/>
      <c r="H23" s="43"/>
      <c r="I23" s="43"/>
      <c r="J23" s="133"/>
      <c r="K23" s="61"/>
      <c r="L23" s="61"/>
      <c r="M23" s="61"/>
      <c r="N23" s="61"/>
      <c r="O23" s="237"/>
      <c r="P23" s="62"/>
      <c r="Q23" s="62"/>
      <c r="R23" s="62"/>
      <c r="S23" s="64">
        <f t="shared" si="0"/>
        <v>0</v>
      </c>
      <c r="T23" s="216"/>
      <c r="Z23" s="8" t="s">
        <v>18</v>
      </c>
      <c r="AA23" s="9"/>
      <c r="AC23" s="109">
        <v>38</v>
      </c>
      <c r="AD23" s="105" t="s">
        <v>110</v>
      </c>
      <c r="AE23" s="104" t="s">
        <v>131</v>
      </c>
    </row>
    <row r="24" spans="1:31" ht="22" customHeight="1" x14ac:dyDescent="0.2">
      <c r="A24" s="74"/>
      <c r="B24" s="231"/>
      <c r="C24" s="157"/>
      <c r="D24" s="16"/>
      <c r="E24" s="16"/>
      <c r="F24" s="68"/>
      <c r="G24" s="16"/>
      <c r="H24" s="43"/>
      <c r="I24" s="43"/>
      <c r="J24" s="129"/>
      <c r="K24" s="11"/>
      <c r="L24" s="11"/>
      <c r="M24" s="11"/>
      <c r="N24" s="11"/>
      <c r="O24" s="233"/>
      <c r="P24" s="19"/>
      <c r="Q24" s="19"/>
      <c r="R24" s="19"/>
      <c r="S24" s="64">
        <f t="shared" si="0"/>
        <v>0</v>
      </c>
      <c r="T24" s="216"/>
      <c r="Z24" s="8" t="s">
        <v>19</v>
      </c>
      <c r="AA24" s="9"/>
      <c r="AC24" s="113">
        <v>40</v>
      </c>
      <c r="AD24" s="114" t="s">
        <v>110</v>
      </c>
      <c r="AE24" s="113" t="s">
        <v>132</v>
      </c>
    </row>
    <row r="25" spans="1:31" ht="22" customHeight="1" x14ac:dyDescent="0.2">
      <c r="A25" s="74"/>
      <c r="B25" s="231"/>
      <c r="C25" s="157"/>
      <c r="D25" s="16"/>
      <c r="E25" s="16"/>
      <c r="F25" s="68"/>
      <c r="G25" s="16"/>
      <c r="H25" s="43"/>
      <c r="I25" s="43"/>
      <c r="J25" s="129"/>
      <c r="K25" s="11"/>
      <c r="L25" s="11"/>
      <c r="M25" s="11"/>
      <c r="N25" s="11"/>
      <c r="O25" s="233"/>
      <c r="P25" s="19"/>
      <c r="Q25" s="19"/>
      <c r="R25" s="19"/>
      <c r="S25" s="65">
        <f t="shared" si="0"/>
        <v>0</v>
      </c>
      <c r="T25" s="216"/>
      <c r="Z25" s="8" t="s">
        <v>20</v>
      </c>
      <c r="AA25" s="9"/>
      <c r="AC25" s="113">
        <v>42</v>
      </c>
      <c r="AD25" s="114" t="s">
        <v>110</v>
      </c>
      <c r="AE25" s="113" t="s">
        <v>133</v>
      </c>
    </row>
    <row r="26" spans="1:31" ht="22" customHeight="1" x14ac:dyDescent="0.2">
      <c r="A26" s="74"/>
      <c r="B26" s="231"/>
      <c r="C26" s="157"/>
      <c r="D26" s="16"/>
      <c r="E26" s="16"/>
      <c r="F26" s="68"/>
      <c r="G26" s="16"/>
      <c r="H26" s="43"/>
      <c r="I26" s="43"/>
      <c r="J26" s="129"/>
      <c r="K26" s="11"/>
      <c r="L26" s="11"/>
      <c r="M26" s="11"/>
      <c r="N26" s="11"/>
      <c r="O26" s="233"/>
      <c r="P26" s="19"/>
      <c r="Q26" s="19"/>
      <c r="R26" s="19"/>
      <c r="S26" s="65">
        <f t="shared" si="0"/>
        <v>0</v>
      </c>
      <c r="T26" s="216"/>
      <c r="Z26" s="8" t="s">
        <v>21</v>
      </c>
      <c r="AA26" s="9"/>
      <c r="AC26" s="113">
        <v>44</v>
      </c>
      <c r="AD26" s="114" t="s">
        <v>110</v>
      </c>
      <c r="AE26" s="113" t="s">
        <v>134</v>
      </c>
    </row>
    <row r="27" spans="1:31" ht="22" customHeight="1" x14ac:dyDescent="0.2">
      <c r="A27" s="74"/>
      <c r="B27" s="231"/>
      <c r="C27" s="157"/>
      <c r="D27" s="16"/>
      <c r="E27" s="16"/>
      <c r="F27" s="16"/>
      <c r="G27" s="16"/>
      <c r="H27" s="43"/>
      <c r="I27" s="43"/>
      <c r="J27" s="129"/>
      <c r="K27" s="11"/>
      <c r="L27" s="11"/>
      <c r="M27" s="11"/>
      <c r="N27" s="11"/>
      <c r="O27" s="233"/>
      <c r="P27" s="19"/>
      <c r="Q27" s="19"/>
      <c r="R27" s="19"/>
      <c r="S27" s="65">
        <f t="shared" si="0"/>
        <v>0</v>
      </c>
      <c r="T27" s="216"/>
      <c r="Z27" s="8" t="s">
        <v>22</v>
      </c>
      <c r="AA27" s="9"/>
      <c r="AC27" s="113">
        <v>46</v>
      </c>
      <c r="AD27" s="114" t="s">
        <v>110</v>
      </c>
      <c r="AE27" s="113" t="s">
        <v>135</v>
      </c>
    </row>
    <row r="28" spans="1:31" ht="22" customHeight="1" x14ac:dyDescent="0.2">
      <c r="A28" s="74"/>
      <c r="B28" s="231"/>
      <c r="C28" s="157"/>
      <c r="D28" s="16"/>
      <c r="E28" s="16"/>
      <c r="F28" s="16"/>
      <c r="G28" s="16"/>
      <c r="H28" s="43"/>
      <c r="I28" s="43"/>
      <c r="J28" s="129"/>
      <c r="K28" s="11"/>
      <c r="L28" s="11"/>
      <c r="M28" s="11"/>
      <c r="N28" s="11"/>
      <c r="O28" s="233"/>
      <c r="P28" s="19"/>
      <c r="Q28" s="19"/>
      <c r="R28" s="19"/>
      <c r="S28" s="65">
        <f t="shared" si="0"/>
        <v>0</v>
      </c>
      <c r="T28" s="216"/>
      <c r="Z28" s="8" t="s">
        <v>23</v>
      </c>
      <c r="AA28" s="9"/>
      <c r="AC28" s="113">
        <v>48</v>
      </c>
      <c r="AD28" s="114" t="s">
        <v>110</v>
      </c>
      <c r="AE28" s="113" t="s">
        <v>101</v>
      </c>
    </row>
    <row r="29" spans="1:31" ht="22" customHeight="1" x14ac:dyDescent="0.2">
      <c r="A29" s="74"/>
      <c r="B29" s="231"/>
      <c r="C29" s="157"/>
      <c r="D29" s="16"/>
      <c r="E29" s="16"/>
      <c r="F29" s="16"/>
      <c r="G29" s="16"/>
      <c r="H29" s="43"/>
      <c r="I29" s="43"/>
      <c r="J29" s="129"/>
      <c r="K29" s="11"/>
      <c r="L29" s="11"/>
      <c r="M29" s="11"/>
      <c r="N29" s="11"/>
      <c r="O29" s="233"/>
      <c r="P29" s="19"/>
      <c r="Q29" s="19"/>
      <c r="R29" s="19"/>
      <c r="S29" s="65">
        <f t="shared" si="0"/>
        <v>0</v>
      </c>
      <c r="T29" s="216"/>
      <c r="Z29" s="8" t="s">
        <v>24</v>
      </c>
      <c r="AA29"/>
      <c r="AC29" s="113">
        <v>50</v>
      </c>
      <c r="AD29" s="114" t="s">
        <v>110</v>
      </c>
      <c r="AE29" s="113" t="s">
        <v>136</v>
      </c>
    </row>
    <row r="30" spans="1:31" ht="22" customHeight="1" x14ac:dyDescent="0.2">
      <c r="A30" s="74"/>
      <c r="B30" s="231"/>
      <c r="C30" s="157"/>
      <c r="D30" s="16"/>
      <c r="E30" s="16"/>
      <c r="F30" s="16"/>
      <c r="G30" s="16"/>
      <c r="H30" s="43"/>
      <c r="I30" s="43"/>
      <c r="J30" s="129"/>
      <c r="K30" s="11"/>
      <c r="L30" s="11"/>
      <c r="M30" s="11"/>
      <c r="N30" s="11"/>
      <c r="O30" s="233"/>
      <c r="P30" s="19"/>
      <c r="Q30" s="19"/>
      <c r="R30" s="19"/>
      <c r="S30" s="65">
        <f t="shared" si="0"/>
        <v>0</v>
      </c>
      <c r="T30" s="216"/>
      <c r="Z30" s="8" t="s">
        <v>25</v>
      </c>
      <c r="AA30" s="1"/>
      <c r="AC30" s="113">
        <v>51</v>
      </c>
      <c r="AD30" s="114" t="s">
        <v>110</v>
      </c>
      <c r="AE30" s="113" t="s">
        <v>102</v>
      </c>
    </row>
    <row r="31" spans="1:31" ht="22" customHeight="1" x14ac:dyDescent="0.2">
      <c r="A31" s="74"/>
      <c r="B31" s="231"/>
      <c r="C31" s="157"/>
      <c r="D31" s="16"/>
      <c r="E31" s="16"/>
      <c r="F31" s="16"/>
      <c r="G31" s="16"/>
      <c r="H31" s="43"/>
      <c r="I31" s="43"/>
      <c r="J31" s="129"/>
      <c r="K31" s="11"/>
      <c r="L31" s="11"/>
      <c r="M31" s="11"/>
      <c r="N31" s="11"/>
      <c r="O31" s="233"/>
      <c r="P31" s="19"/>
      <c r="Q31" s="19"/>
      <c r="R31" s="19"/>
      <c r="S31" s="65">
        <f t="shared" si="0"/>
        <v>0</v>
      </c>
      <c r="T31" s="216"/>
      <c r="Z31" s="8" t="s">
        <v>26</v>
      </c>
      <c r="AA31"/>
      <c r="AC31" s="113">
        <v>52</v>
      </c>
      <c r="AD31" s="114" t="s">
        <v>110</v>
      </c>
      <c r="AE31" s="113" t="s">
        <v>103</v>
      </c>
    </row>
    <row r="32" spans="1:31" ht="22" customHeight="1" x14ac:dyDescent="0.2">
      <c r="A32" s="74"/>
      <c r="B32" s="231"/>
      <c r="C32" s="157"/>
      <c r="D32" s="16"/>
      <c r="E32" s="16"/>
      <c r="F32" s="16"/>
      <c r="G32" s="16"/>
      <c r="H32" s="43"/>
      <c r="I32" s="43"/>
      <c r="J32" s="129"/>
      <c r="K32" s="11"/>
      <c r="L32" s="11"/>
      <c r="M32" s="11"/>
      <c r="N32" s="11"/>
      <c r="O32" s="233"/>
      <c r="P32" s="19"/>
      <c r="Q32" s="19"/>
      <c r="R32" s="19"/>
      <c r="S32" s="65">
        <f t="shared" si="0"/>
        <v>0</v>
      </c>
      <c r="T32" s="216"/>
      <c r="Z32" s="8" t="s">
        <v>27</v>
      </c>
      <c r="AA32"/>
      <c r="AB32"/>
      <c r="AC32" s="113">
        <v>54</v>
      </c>
      <c r="AD32" s="114" t="s">
        <v>110</v>
      </c>
      <c r="AE32" s="113" t="s">
        <v>137</v>
      </c>
    </row>
    <row r="33" spans="1:31" ht="22" customHeight="1" x14ac:dyDescent="0.2">
      <c r="A33" s="74"/>
      <c r="B33" s="231"/>
      <c r="C33" s="157"/>
      <c r="D33" s="16"/>
      <c r="E33" s="16"/>
      <c r="F33" s="16"/>
      <c r="G33" s="16"/>
      <c r="H33" s="43"/>
      <c r="I33" s="43"/>
      <c r="J33" s="129"/>
      <c r="K33" s="11"/>
      <c r="L33" s="11"/>
      <c r="M33" s="11"/>
      <c r="N33" s="11"/>
      <c r="O33" s="233"/>
      <c r="P33" s="19"/>
      <c r="Q33" s="19"/>
      <c r="R33" s="19"/>
      <c r="S33" s="65">
        <f t="shared" si="0"/>
        <v>0</v>
      </c>
      <c r="T33" s="216"/>
      <c r="Z33" s="8" t="s">
        <v>28</v>
      </c>
      <c r="AA33"/>
      <c r="AB33" s="1"/>
      <c r="AC33" s="113">
        <v>56</v>
      </c>
      <c r="AD33" s="114" t="s">
        <v>110</v>
      </c>
      <c r="AE33" s="113" t="s">
        <v>104</v>
      </c>
    </row>
    <row r="34" spans="1:31" customFormat="1" ht="22" customHeight="1" x14ac:dyDescent="0.2">
      <c r="A34" s="74"/>
      <c r="B34" s="231"/>
      <c r="C34" s="157"/>
      <c r="D34" s="16"/>
      <c r="E34" s="16"/>
      <c r="F34" s="16"/>
      <c r="G34" s="16"/>
      <c r="H34" s="43"/>
      <c r="I34" s="43"/>
      <c r="J34" s="129"/>
      <c r="K34" s="11"/>
      <c r="L34" s="11"/>
      <c r="M34" s="11"/>
      <c r="N34" s="11"/>
      <c r="O34" s="233"/>
      <c r="P34" s="19"/>
      <c r="Q34" s="19"/>
      <c r="R34" s="19"/>
      <c r="S34" s="65">
        <f t="shared" si="0"/>
        <v>0</v>
      </c>
      <c r="T34" s="216"/>
      <c r="U34" s="4"/>
      <c r="V34" s="4"/>
      <c r="W34" s="4"/>
      <c r="X34" s="4"/>
      <c r="Y34" s="4"/>
      <c r="Z34" s="8" t="s">
        <v>29</v>
      </c>
      <c r="AC34" s="113">
        <v>58</v>
      </c>
      <c r="AD34" s="114" t="s">
        <v>110</v>
      </c>
      <c r="AE34" s="113" t="s">
        <v>138</v>
      </c>
    </row>
    <row r="35" spans="1:31" s="1" customFormat="1" ht="22" customHeight="1" x14ac:dyDescent="0.2">
      <c r="A35" s="74"/>
      <c r="B35" s="231"/>
      <c r="C35" s="157"/>
      <c r="D35" s="16"/>
      <c r="E35" s="16"/>
      <c r="F35" s="16"/>
      <c r="G35" s="16"/>
      <c r="H35" s="43"/>
      <c r="I35" s="43"/>
      <c r="J35" s="129"/>
      <c r="K35" s="11"/>
      <c r="L35" s="11"/>
      <c r="M35" s="11"/>
      <c r="N35" s="11"/>
      <c r="O35" s="233"/>
      <c r="P35" s="19"/>
      <c r="Q35" s="19"/>
      <c r="R35" s="19"/>
      <c r="S35" s="65">
        <f t="shared" si="0"/>
        <v>0</v>
      </c>
      <c r="T35" s="216"/>
      <c r="U35"/>
      <c r="V35"/>
      <c r="W35"/>
      <c r="X35"/>
      <c r="Y35"/>
      <c r="Z35" s="8" t="s">
        <v>30</v>
      </c>
      <c r="AA35"/>
      <c r="AB35"/>
      <c r="AC35" s="113">
        <v>60</v>
      </c>
      <c r="AD35" s="114" t="s">
        <v>110</v>
      </c>
      <c r="AE35" s="113" t="s">
        <v>139</v>
      </c>
    </row>
    <row r="36" spans="1:31" customFormat="1" ht="22" customHeight="1" x14ac:dyDescent="0.2">
      <c r="A36" s="74"/>
      <c r="B36" s="231"/>
      <c r="C36" s="161"/>
      <c r="D36" s="17"/>
      <c r="E36" s="17"/>
      <c r="F36" s="17"/>
      <c r="G36" s="17"/>
      <c r="H36" s="43"/>
      <c r="I36" s="43"/>
      <c r="J36" s="131"/>
      <c r="K36" s="13"/>
      <c r="L36" s="13"/>
      <c r="M36" s="13"/>
      <c r="N36" s="13"/>
      <c r="O36" s="235"/>
      <c r="P36" s="20"/>
      <c r="Q36" s="20"/>
      <c r="R36" s="20"/>
      <c r="S36" s="66">
        <f t="shared" si="0"/>
        <v>0</v>
      </c>
      <c r="T36" s="216"/>
      <c r="U36" s="1"/>
      <c r="V36" s="1"/>
      <c r="W36" s="1"/>
      <c r="X36" s="1"/>
      <c r="Y36" s="1"/>
      <c r="Z36" s="8" t="s">
        <v>31</v>
      </c>
      <c r="AA36" s="4"/>
      <c r="AC36" s="113">
        <v>62</v>
      </c>
      <c r="AD36" s="114" t="s">
        <v>110</v>
      </c>
      <c r="AE36" s="113" t="s">
        <v>105</v>
      </c>
    </row>
    <row r="37" spans="1:31" customFormat="1" ht="22" customHeight="1" x14ac:dyDescent="0.2">
      <c r="A37" s="74"/>
      <c r="B37" s="231"/>
      <c r="C37" s="162"/>
      <c r="D37" s="18"/>
      <c r="E37" s="18"/>
      <c r="F37" s="18"/>
      <c r="G37" s="18"/>
      <c r="H37" s="43"/>
      <c r="I37" s="43"/>
      <c r="J37" s="132"/>
      <c r="K37" s="15"/>
      <c r="L37" s="15"/>
      <c r="M37" s="15"/>
      <c r="N37" s="15"/>
      <c r="O37" s="236"/>
      <c r="P37" s="21"/>
      <c r="Q37" s="21"/>
      <c r="R37" s="21"/>
      <c r="S37" s="33">
        <f t="shared" si="0"/>
        <v>0</v>
      </c>
      <c r="T37" s="216"/>
      <c r="Z37" s="8" t="s">
        <v>32</v>
      </c>
      <c r="AC37" s="113">
        <v>64</v>
      </c>
      <c r="AD37" s="114" t="s">
        <v>110</v>
      </c>
      <c r="AE37" s="113" t="s">
        <v>106</v>
      </c>
    </row>
    <row r="38" spans="1:31" customFormat="1" ht="22" customHeight="1" x14ac:dyDescent="0.2">
      <c r="A38" s="74"/>
      <c r="B38" s="231"/>
      <c r="C38" s="162"/>
      <c r="D38" s="18"/>
      <c r="E38" s="18"/>
      <c r="F38" s="18"/>
      <c r="G38" s="18"/>
      <c r="H38" s="43"/>
      <c r="I38" s="43"/>
      <c r="J38" s="132"/>
      <c r="K38" s="15"/>
      <c r="L38" s="15"/>
      <c r="M38" s="15"/>
      <c r="N38" s="15"/>
      <c r="O38" s="236"/>
      <c r="P38" s="21"/>
      <c r="Q38" s="21"/>
      <c r="R38" s="21"/>
      <c r="S38" s="33">
        <f t="shared" si="0"/>
        <v>0</v>
      </c>
      <c r="T38" s="216"/>
      <c r="Z38" s="8" t="s">
        <v>33</v>
      </c>
      <c r="AC38" s="113">
        <v>66</v>
      </c>
      <c r="AD38" s="114" t="s">
        <v>110</v>
      </c>
      <c r="AE38" s="113" t="s">
        <v>107</v>
      </c>
    </row>
    <row r="39" spans="1:31" customFormat="1" ht="22" customHeight="1" x14ac:dyDescent="0.2">
      <c r="A39" s="74"/>
      <c r="B39" s="231"/>
      <c r="C39" s="162"/>
      <c r="D39" s="18"/>
      <c r="E39" s="18"/>
      <c r="F39" s="18"/>
      <c r="G39" s="18"/>
      <c r="H39" s="43"/>
      <c r="I39" s="43"/>
      <c r="J39" s="132"/>
      <c r="K39" s="15"/>
      <c r="L39" s="15"/>
      <c r="M39" s="15"/>
      <c r="N39" s="15"/>
      <c r="O39" s="236"/>
      <c r="P39" s="21"/>
      <c r="Q39" s="21"/>
      <c r="R39" s="21"/>
      <c r="S39" s="33">
        <f t="shared" si="0"/>
        <v>0</v>
      </c>
      <c r="T39" s="216"/>
      <c r="Z39" s="8" t="s">
        <v>34</v>
      </c>
      <c r="AB39" s="4"/>
      <c r="AC39" s="113">
        <v>68</v>
      </c>
      <c r="AD39" s="114" t="s">
        <v>110</v>
      </c>
      <c r="AE39" s="113" t="s">
        <v>140</v>
      </c>
    </row>
    <row r="40" spans="1:31" ht="22" customHeight="1" thickBot="1" x14ac:dyDescent="0.25">
      <c r="A40" s="75"/>
      <c r="B40" s="232"/>
      <c r="C40" s="165"/>
      <c r="D40" s="53"/>
      <c r="E40" s="53"/>
      <c r="F40" s="53"/>
      <c r="G40" s="53"/>
      <c r="H40" s="57"/>
      <c r="I40" s="57"/>
      <c r="J40" s="134"/>
      <c r="K40" s="55"/>
      <c r="L40" s="55"/>
      <c r="M40" s="55"/>
      <c r="N40" s="55"/>
      <c r="O40" s="238"/>
      <c r="P40" s="56"/>
      <c r="Q40" s="56"/>
      <c r="R40" s="56"/>
      <c r="S40" s="67">
        <f t="shared" si="0"/>
        <v>0</v>
      </c>
      <c r="T40" s="217"/>
      <c r="U40"/>
      <c r="V40"/>
      <c r="W40"/>
      <c r="X40"/>
      <c r="Y40"/>
      <c r="Z40" s="8" t="s">
        <v>35</v>
      </c>
      <c r="AA40"/>
      <c r="AB40"/>
      <c r="AC40" s="113">
        <v>70</v>
      </c>
      <c r="AD40" s="114" t="s">
        <v>110</v>
      </c>
      <c r="AE40" s="113" t="s">
        <v>141</v>
      </c>
    </row>
    <row r="41" spans="1:31" customFormat="1" ht="22" customHeight="1" thickBot="1" x14ac:dyDescent="0.25">
      <c r="A41" s="4"/>
      <c r="B41" s="4"/>
      <c r="C41" s="4"/>
      <c r="D41" s="4"/>
      <c r="E41" s="4"/>
      <c r="F41" s="4"/>
      <c r="G41" s="4"/>
      <c r="H41" s="4"/>
      <c r="I41" s="4"/>
      <c r="J41" s="4"/>
      <c r="K41" s="4"/>
      <c r="L41" s="4"/>
      <c r="M41" s="4"/>
      <c r="N41" s="4"/>
      <c r="O41" s="4"/>
      <c r="P41" s="4"/>
      <c r="Q41" s="4"/>
      <c r="R41" s="172" t="s">
        <v>85</v>
      </c>
      <c r="S41" s="78">
        <f>SUM(S11:S40)</f>
        <v>0</v>
      </c>
      <c r="T41" s="81">
        <f>SUM(T11:T40)</f>
        <v>0</v>
      </c>
      <c r="U41" s="4"/>
      <c r="V41" s="4"/>
      <c r="W41" s="4"/>
      <c r="X41" s="4"/>
      <c r="Y41" s="4"/>
      <c r="Z41" s="8" t="s">
        <v>36</v>
      </c>
      <c r="AC41" s="113">
        <v>72</v>
      </c>
      <c r="AD41" s="114" t="s">
        <v>110</v>
      </c>
      <c r="AE41" s="113" t="s">
        <v>142</v>
      </c>
    </row>
    <row r="42" spans="1:31" customFormat="1" ht="18" customHeight="1" x14ac:dyDescent="0.2">
      <c r="A42" s="4"/>
      <c r="B42" s="4"/>
      <c r="C42" s="4"/>
      <c r="D42" s="4"/>
      <c r="E42" s="4"/>
      <c r="F42" s="4"/>
      <c r="G42" s="4"/>
      <c r="H42" s="4"/>
      <c r="I42" s="4"/>
      <c r="J42" s="4"/>
      <c r="K42" s="4"/>
      <c r="L42" s="4"/>
      <c r="M42" s="4"/>
      <c r="N42" s="4"/>
      <c r="O42" s="4"/>
      <c r="P42" s="4"/>
      <c r="Q42" s="4"/>
      <c r="R42" s="77"/>
      <c r="S42" s="89"/>
      <c r="T42" s="90"/>
      <c r="Z42" s="8" t="s">
        <v>37</v>
      </c>
      <c r="AC42" s="113">
        <v>74</v>
      </c>
      <c r="AD42" s="114" t="s">
        <v>110</v>
      </c>
      <c r="AE42" s="113" t="s">
        <v>143</v>
      </c>
    </row>
    <row r="43" spans="1:31" customFormat="1" ht="18" customHeight="1" x14ac:dyDescent="0.2">
      <c r="A43" s="4"/>
      <c r="B43" s="4"/>
      <c r="C43" s="4"/>
      <c r="D43" s="4"/>
      <c r="E43" s="4"/>
      <c r="F43" s="4"/>
      <c r="G43" s="4"/>
      <c r="H43" s="4"/>
      <c r="I43" s="4"/>
      <c r="J43" s="4"/>
      <c r="K43" s="4"/>
      <c r="L43" s="4"/>
      <c r="M43" s="4"/>
      <c r="N43" s="4"/>
      <c r="O43" s="4"/>
      <c r="P43" s="4"/>
      <c r="Q43" s="4"/>
      <c r="R43" s="77"/>
      <c r="S43" s="89"/>
      <c r="T43" s="90"/>
      <c r="Z43" s="115" t="s">
        <v>261</v>
      </c>
      <c r="AC43" s="113">
        <v>76</v>
      </c>
      <c r="AD43" s="114" t="s">
        <v>110</v>
      </c>
      <c r="AE43" s="113" t="s">
        <v>108</v>
      </c>
    </row>
    <row r="44" spans="1:31" ht="14.5" customHeight="1" x14ac:dyDescent="0.2">
      <c r="A44" s="218"/>
      <c r="B44" s="218"/>
      <c r="C44" s="218"/>
      <c r="D44" s="218"/>
      <c r="E44" s="218"/>
      <c r="F44" s="218"/>
      <c r="G44" s="218"/>
      <c r="H44" s="218"/>
      <c r="I44" s="218"/>
      <c r="J44" s="218"/>
      <c r="K44" s="218"/>
      <c r="L44" s="218"/>
      <c r="M44" s="218"/>
      <c r="N44" s="218"/>
      <c r="O44" s="218"/>
      <c r="P44" s="218"/>
      <c r="Q44" s="218"/>
      <c r="R44" s="218"/>
      <c r="S44" s="218"/>
      <c r="T44" s="218"/>
      <c r="Z44" s="4" t="s">
        <v>38</v>
      </c>
    </row>
    <row r="45" spans="1:31" ht="14.5" customHeight="1" x14ac:dyDescent="0.2">
      <c r="A45" s="218"/>
      <c r="B45" s="218"/>
      <c r="C45" s="218"/>
      <c r="D45" s="218"/>
      <c r="E45" s="218"/>
      <c r="F45" s="218"/>
      <c r="G45" s="218"/>
      <c r="H45" s="218"/>
      <c r="I45" s="218"/>
      <c r="J45" s="218"/>
      <c r="K45" s="218"/>
      <c r="L45" s="218"/>
      <c r="M45" s="218"/>
      <c r="N45" s="218"/>
      <c r="O45" s="218"/>
      <c r="P45" s="218"/>
      <c r="Q45" s="218"/>
      <c r="R45" s="218"/>
      <c r="S45" s="218"/>
      <c r="T45" s="218"/>
      <c r="Z45" s="4" t="s">
        <v>39</v>
      </c>
    </row>
    <row r="46" spans="1:31" ht="14.5" customHeight="1" x14ac:dyDescent="0.2">
      <c r="A46" s="218"/>
      <c r="B46" s="218"/>
      <c r="C46" s="218"/>
      <c r="D46" s="218"/>
      <c r="E46" s="218"/>
      <c r="F46" s="218"/>
      <c r="G46" s="218"/>
      <c r="H46" s="218"/>
      <c r="I46" s="218"/>
      <c r="J46" s="218"/>
      <c r="K46" s="218"/>
      <c r="L46" s="218"/>
      <c r="M46" s="218"/>
      <c r="N46" s="218"/>
      <c r="O46" s="218"/>
      <c r="P46" s="218"/>
      <c r="Q46" s="218"/>
      <c r="R46" s="218"/>
      <c r="S46" s="218"/>
      <c r="T46" s="218"/>
      <c r="Z46" s="4" t="s">
        <v>40</v>
      </c>
    </row>
    <row r="47" spans="1:31" ht="14.5" customHeight="1" x14ac:dyDescent="0.2">
      <c r="Z47" s="4" t="s">
        <v>41</v>
      </c>
    </row>
    <row r="48" spans="1:31" ht="14.5" customHeight="1" x14ac:dyDescent="0.2">
      <c r="Z48" s="4" t="s">
        <v>42</v>
      </c>
    </row>
    <row r="49" spans="26:26" ht="14.5" customHeight="1" x14ac:dyDescent="0.2">
      <c r="Z49" s="4" t="s">
        <v>43</v>
      </c>
    </row>
    <row r="50" spans="26:26" ht="14.5" customHeight="1" x14ac:dyDescent="0.2">
      <c r="Z50" s="4" t="s">
        <v>44</v>
      </c>
    </row>
    <row r="51" spans="26:26" ht="14.5" customHeight="1" x14ac:dyDescent="0.2">
      <c r="Z51" s="4" t="s">
        <v>91</v>
      </c>
    </row>
  </sheetData>
  <sheetProtection selectLockedCells="1"/>
  <dataConsolidate/>
  <mergeCells count="25">
    <mergeCell ref="K6:N7"/>
    <mergeCell ref="W9:X9"/>
    <mergeCell ref="P6:Q7"/>
    <mergeCell ref="R6:T7"/>
    <mergeCell ref="K9:N9"/>
    <mergeCell ref="O9:O10"/>
    <mergeCell ref="V9:V10"/>
    <mergeCell ref="P9:S9"/>
    <mergeCell ref="T9:T10"/>
    <mergeCell ref="A9:A10"/>
    <mergeCell ref="B9:C9"/>
    <mergeCell ref="B3:C3"/>
    <mergeCell ref="D3:E3"/>
    <mergeCell ref="F3:F4"/>
    <mergeCell ref="E6:F7"/>
    <mergeCell ref="D9:D10"/>
    <mergeCell ref="E9:E10"/>
    <mergeCell ref="G3:G4"/>
    <mergeCell ref="I3:J3"/>
    <mergeCell ref="B4:C4"/>
    <mergeCell ref="D4:E4"/>
    <mergeCell ref="F9:J9"/>
    <mergeCell ref="I4:J4"/>
    <mergeCell ref="B6:D7"/>
    <mergeCell ref="H6:J7"/>
  </mergeCells>
  <phoneticPr fontId="1"/>
  <dataValidations count="7">
    <dataValidation type="list" allowBlank="1" showInputMessage="1" showErrorMessage="1" sqref="H11:H40">
      <formula1>"ドクター,トレーナー,ドクター・トレーナー"</formula1>
    </dataValidation>
    <dataValidation type="list" allowBlank="1" showInputMessage="1" showErrorMessage="1" sqref="G11:G40">
      <formula1>"1名配置,2名以上を配置"</formula1>
    </dataValidation>
    <dataValidation type="list" allowBlank="1" showInputMessage="1" showErrorMessage="1" sqref="F11:F40">
      <formula1>"①合宿,①練習会,②県外チーム招待,⑤指導者養成,⑥視察・戦力分析"</formula1>
    </dataValidation>
    <dataValidation type="list" allowBlank="1" showInputMessage="1" showErrorMessage="1" sqref="C11:C40">
      <formula1>"月間,上旬,中旬,下旬"</formula1>
    </dataValidation>
    <dataValidation type="list" allowBlank="1" showInputMessage="1" showErrorMessage="1" sqref="E11:E40">
      <formula1>"選考,決定,ブロック大会,本国体,冬季国体"</formula1>
    </dataValidation>
    <dataValidation type="list" allowBlank="1" showInputMessage="1" showErrorMessage="1" sqref="B11:B40">
      <formula1>"4,5,6,7,8,9,10,11,12,1,2,3"</formula1>
    </dataValidation>
    <dataValidation type="list" allowBlank="1" showInputMessage="1" showErrorMessage="1" sqref="D3:E3">
      <formula1>$Z$4:$Z$51</formula1>
    </dataValidation>
  </dataValidations>
  <printOptions horizontalCentered="1"/>
  <pageMargins left="0.51181102362204722" right="0.51181102362204722" top="0.15748031496062992" bottom="0.15748031496062992"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リスト!$C$1:$C$2</xm:f>
          </x14:formula1>
          <xm:sqref>F3:F4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E228"/>
  <sheetViews>
    <sheetView view="pageBreakPreview" topLeftCell="N1" zoomScale="80" zoomScaleNormal="67" zoomScaleSheetLayoutView="80" workbookViewId="0">
      <selection activeCell="U1" sqref="U1:AH1048576"/>
    </sheetView>
  </sheetViews>
  <sheetFormatPr defaultColWidth="5.6328125" defaultRowHeight="14.5" customHeight="1" x14ac:dyDescent="0.2"/>
  <cols>
    <col min="1" max="1" width="6.6328125" style="4" customWidth="1"/>
    <col min="2" max="3" width="5.08984375" style="4" customWidth="1"/>
    <col min="4" max="4" width="13.6328125" style="4" customWidth="1"/>
    <col min="5" max="5" width="8.6328125" style="4" customWidth="1"/>
    <col min="6" max="6" width="12.6328125" style="4" customWidth="1"/>
    <col min="7" max="7" width="12.453125" style="4" customWidth="1"/>
    <col min="8" max="8" width="10.6328125" style="4" customWidth="1"/>
    <col min="9" max="9" width="7.1796875" style="4" customWidth="1"/>
    <col min="10" max="14" width="5.36328125" style="4" customWidth="1"/>
    <col min="15" max="15" width="16.6328125" style="4" customWidth="1"/>
    <col min="16" max="16" width="8.6328125" style="4" customWidth="1"/>
    <col min="17" max="18" width="7.6328125" style="4" customWidth="1"/>
    <col min="19" max="19" width="8.6328125" style="4" customWidth="1"/>
    <col min="20" max="20" width="10.08984375" style="4" customWidth="1"/>
    <col min="21" max="21" width="0" style="4" hidden="1" customWidth="1"/>
    <col min="22" max="22" width="13.453125" style="4" hidden="1" customWidth="1"/>
    <col min="23" max="23" width="5.6328125" style="4" hidden="1" customWidth="1"/>
    <col min="24" max="24" width="9.81640625" style="4" hidden="1" customWidth="1"/>
    <col min="25" max="25" width="0" style="4" hidden="1" customWidth="1"/>
    <col min="26" max="26" width="33.08984375" style="4" hidden="1" customWidth="1"/>
    <col min="27" max="27" width="9.81640625" style="4" hidden="1" customWidth="1"/>
    <col min="28" max="28" width="5.6328125" style="4" hidden="1" customWidth="1"/>
    <col min="29" max="29" width="3.6328125" hidden="1" customWidth="1"/>
    <col min="30" max="30" width="5.6328125" style="103" hidden="1" customWidth="1"/>
    <col min="31" max="31" width="23.1796875" hidden="1" customWidth="1"/>
    <col min="32" max="34" width="0" style="4" hidden="1" customWidth="1"/>
    <col min="35" max="16384" width="5.6328125" style="4"/>
  </cols>
  <sheetData>
    <row r="1" spans="1:31" ht="23.5" x14ac:dyDescent="0.2">
      <c r="A1" s="137"/>
      <c r="B1" s="186" t="s">
        <v>346</v>
      </c>
      <c r="C1" s="137"/>
      <c r="D1" s="137"/>
      <c r="E1" s="137"/>
      <c r="F1" s="137"/>
      <c r="G1" s="137"/>
      <c r="H1" s="137"/>
      <c r="I1" s="137"/>
      <c r="J1" s="137"/>
      <c r="K1" s="137"/>
      <c r="L1" s="137"/>
      <c r="M1" s="137"/>
      <c r="N1" s="137"/>
      <c r="O1" s="137"/>
      <c r="P1" s="137"/>
      <c r="Q1" s="137"/>
      <c r="R1" s="137"/>
      <c r="S1" s="137"/>
      <c r="T1" s="137"/>
      <c r="AD1" s="173"/>
    </row>
    <row r="2" spans="1:31" ht="14.5" customHeight="1" thickBot="1" x14ac:dyDescent="0.25">
      <c r="A2" s="137"/>
      <c r="B2" s="137"/>
      <c r="C2" s="137"/>
      <c r="D2" s="137"/>
      <c r="E2" s="137"/>
      <c r="F2" s="137"/>
      <c r="G2" s="137"/>
      <c r="H2" s="137"/>
      <c r="I2" s="137"/>
      <c r="J2" s="137"/>
      <c r="K2" s="137"/>
      <c r="L2" s="137"/>
      <c r="M2" s="137"/>
      <c r="N2" s="137"/>
      <c r="O2" s="137"/>
      <c r="P2" s="137"/>
      <c r="Q2" s="137"/>
      <c r="R2" s="137"/>
      <c r="S2" s="137"/>
      <c r="T2" s="137"/>
      <c r="AD2" s="173"/>
    </row>
    <row r="3" spans="1:31" ht="18" customHeight="1" x14ac:dyDescent="0.2">
      <c r="A3" s="136"/>
      <c r="B3" s="623" t="s">
        <v>4</v>
      </c>
      <c r="C3" s="624"/>
      <c r="D3" s="613"/>
      <c r="E3" s="614"/>
      <c r="F3" s="625"/>
      <c r="G3" s="643" t="s">
        <v>82</v>
      </c>
      <c r="H3" s="148" t="s">
        <v>86</v>
      </c>
      <c r="I3" s="661" t="s">
        <v>87</v>
      </c>
      <c r="J3" s="640"/>
      <c r="K3" s="137"/>
      <c r="L3" s="137"/>
      <c r="M3" s="137"/>
      <c r="N3" s="137"/>
      <c r="O3" s="137"/>
      <c r="P3" s="137"/>
      <c r="Q3" s="137"/>
      <c r="R3" s="137"/>
      <c r="S3" s="137"/>
      <c r="T3" s="137"/>
    </row>
    <row r="4" spans="1:31" ht="18" customHeight="1" thickBot="1" x14ac:dyDescent="0.25">
      <c r="A4" s="137"/>
      <c r="B4" s="662" t="s">
        <v>45</v>
      </c>
      <c r="C4" s="663"/>
      <c r="D4" s="664"/>
      <c r="E4" s="665"/>
      <c r="F4" s="626"/>
      <c r="G4" s="644"/>
      <c r="H4" s="228"/>
      <c r="I4" s="666"/>
      <c r="J4" s="667"/>
      <c r="K4" s="137"/>
      <c r="L4" s="137"/>
      <c r="M4" s="137"/>
      <c r="N4" s="137"/>
      <c r="O4" s="137"/>
      <c r="P4" s="137"/>
      <c r="Q4" s="137"/>
      <c r="R4" s="137"/>
      <c r="S4" s="137"/>
      <c r="T4" s="137"/>
      <c r="Z4" s="8" t="s">
        <v>75</v>
      </c>
      <c r="AA4" s="9" t="s">
        <v>2</v>
      </c>
      <c r="AC4" s="104">
        <v>1</v>
      </c>
      <c r="AD4" s="105" t="s">
        <v>110</v>
      </c>
      <c r="AE4" s="104" t="s">
        <v>111</v>
      </c>
    </row>
    <row r="5" spans="1:31" ht="18" customHeight="1" thickBot="1" x14ac:dyDescent="0.25">
      <c r="A5" s="137"/>
      <c r="B5" s="168"/>
      <c r="C5" s="168"/>
      <c r="D5" s="179"/>
      <c r="E5" s="179"/>
      <c r="F5" s="179"/>
      <c r="G5" s="179"/>
      <c r="H5" s="140"/>
      <c r="I5" s="140"/>
      <c r="J5" s="140"/>
      <c r="K5" s="137"/>
      <c r="L5" s="137"/>
      <c r="M5" s="137"/>
      <c r="N5" s="137"/>
      <c r="O5" s="137"/>
      <c r="P5" s="137"/>
      <c r="Q5" s="137"/>
      <c r="R5" s="137"/>
      <c r="S5" s="137"/>
      <c r="T5" s="137"/>
      <c r="Z5" s="8" t="s">
        <v>92</v>
      </c>
      <c r="AA5" s="9" t="s">
        <v>3</v>
      </c>
      <c r="AC5" s="104">
        <v>3</v>
      </c>
      <c r="AD5" s="105" t="s">
        <v>110</v>
      </c>
      <c r="AE5" s="104" t="s">
        <v>113</v>
      </c>
    </row>
    <row r="6" spans="1:31" ht="18" customHeight="1" x14ac:dyDescent="0.2">
      <c r="A6" s="137"/>
      <c r="B6" s="462" t="s">
        <v>274</v>
      </c>
      <c r="C6" s="463"/>
      <c r="D6" s="464"/>
      <c r="E6" s="468"/>
      <c r="F6" s="469"/>
      <c r="G6" s="168"/>
      <c r="H6" s="552" t="s">
        <v>275</v>
      </c>
      <c r="I6" s="553"/>
      <c r="J6" s="554"/>
      <c r="K6" s="645">
        <f>$T$41</f>
        <v>0</v>
      </c>
      <c r="L6" s="443"/>
      <c r="M6" s="443"/>
      <c r="N6" s="646"/>
      <c r="O6" s="168"/>
      <c r="P6" s="472" t="s">
        <v>281</v>
      </c>
      <c r="Q6" s="473"/>
      <c r="R6" s="616">
        <f>E6-K6</f>
        <v>0</v>
      </c>
      <c r="S6" s="617"/>
      <c r="T6" s="618"/>
      <c r="Z6" s="8" t="s">
        <v>5</v>
      </c>
      <c r="AA6" s="9" t="s">
        <v>260</v>
      </c>
      <c r="AC6" s="104">
        <v>5</v>
      </c>
      <c r="AD6" s="105" t="s">
        <v>110</v>
      </c>
      <c r="AE6" s="104" t="s">
        <v>114</v>
      </c>
    </row>
    <row r="7" spans="1:31" ht="18" customHeight="1" thickBot="1" x14ac:dyDescent="0.25">
      <c r="A7" s="137"/>
      <c r="B7" s="465"/>
      <c r="C7" s="466"/>
      <c r="D7" s="467"/>
      <c r="E7" s="470"/>
      <c r="F7" s="471"/>
      <c r="G7" s="168"/>
      <c r="H7" s="555"/>
      <c r="I7" s="556"/>
      <c r="J7" s="557"/>
      <c r="K7" s="444"/>
      <c r="L7" s="445"/>
      <c r="M7" s="445"/>
      <c r="N7" s="647"/>
      <c r="O7" s="168"/>
      <c r="P7" s="474"/>
      <c r="Q7" s="475"/>
      <c r="R7" s="619"/>
      <c r="S7" s="620"/>
      <c r="T7" s="621"/>
      <c r="Z7" s="8" t="s">
        <v>6</v>
      </c>
      <c r="AA7" s="9" t="s">
        <v>81</v>
      </c>
      <c r="AC7" s="104">
        <v>6</v>
      </c>
      <c r="AD7" s="105" t="s">
        <v>110</v>
      </c>
      <c r="AE7" s="104" t="s">
        <v>115</v>
      </c>
    </row>
    <row r="8" spans="1:31" ht="18" customHeight="1" thickBot="1" x14ac:dyDescent="0.25">
      <c r="A8" s="137"/>
      <c r="B8" s="138"/>
      <c r="C8" s="138"/>
      <c r="D8" s="138"/>
      <c r="E8" s="138"/>
      <c r="F8" s="138"/>
      <c r="G8" s="138"/>
      <c r="H8" s="138"/>
      <c r="I8" s="138"/>
      <c r="J8" s="138"/>
      <c r="K8" s="138"/>
      <c r="L8" s="138"/>
      <c r="M8" s="138"/>
      <c r="N8" s="138"/>
      <c r="O8" s="138"/>
      <c r="P8" s="138"/>
      <c r="Q8" s="138"/>
      <c r="R8" s="138"/>
      <c r="S8" s="138"/>
      <c r="T8" s="139"/>
      <c r="Z8" s="8" t="s">
        <v>7</v>
      </c>
      <c r="AA8" s="9"/>
      <c r="AC8" s="104">
        <v>8</v>
      </c>
      <c r="AD8" s="105" t="s">
        <v>110</v>
      </c>
      <c r="AE8" s="104" t="s">
        <v>96</v>
      </c>
    </row>
    <row r="9" spans="1:31" ht="18" customHeight="1" x14ac:dyDescent="0.2">
      <c r="A9" s="627" t="s">
        <v>80</v>
      </c>
      <c r="B9" s="629" t="s">
        <v>46</v>
      </c>
      <c r="C9" s="630"/>
      <c r="D9" s="631" t="s">
        <v>88</v>
      </c>
      <c r="E9" s="633" t="s">
        <v>78</v>
      </c>
      <c r="F9" s="636" t="s">
        <v>47</v>
      </c>
      <c r="G9" s="636"/>
      <c r="H9" s="636"/>
      <c r="I9" s="636"/>
      <c r="J9" s="636"/>
      <c r="K9" s="636" t="s">
        <v>48</v>
      </c>
      <c r="L9" s="636"/>
      <c r="M9" s="636"/>
      <c r="N9" s="636"/>
      <c r="O9" s="637" t="s">
        <v>60</v>
      </c>
      <c r="P9" s="648" t="s">
        <v>49</v>
      </c>
      <c r="Q9" s="649"/>
      <c r="R9" s="649"/>
      <c r="S9" s="650"/>
      <c r="T9" s="651" t="s">
        <v>84</v>
      </c>
      <c r="V9" s="659"/>
      <c r="W9" s="609" t="str">
        <f>G3</f>
        <v>強化</v>
      </c>
      <c r="X9" s="610"/>
      <c r="Z9" s="8" t="s">
        <v>8</v>
      </c>
      <c r="AA9" s="9"/>
      <c r="AC9" s="104">
        <v>10</v>
      </c>
      <c r="AD9" s="105" t="s">
        <v>110</v>
      </c>
      <c r="AE9" s="104" t="s">
        <v>117</v>
      </c>
    </row>
    <row r="10" spans="1:31" ht="27.5" customHeight="1" thickBot="1" x14ac:dyDescent="0.25">
      <c r="A10" s="628"/>
      <c r="B10" s="141" t="s">
        <v>50</v>
      </c>
      <c r="C10" s="142" t="s">
        <v>51</v>
      </c>
      <c r="D10" s="632"/>
      <c r="E10" s="634"/>
      <c r="F10" s="143" t="s">
        <v>52</v>
      </c>
      <c r="G10" s="144" t="s">
        <v>53</v>
      </c>
      <c r="H10" s="145" t="s">
        <v>54</v>
      </c>
      <c r="I10" s="144" t="s">
        <v>55</v>
      </c>
      <c r="J10" s="144" t="s">
        <v>56</v>
      </c>
      <c r="K10" s="144" t="s">
        <v>57</v>
      </c>
      <c r="L10" s="144" t="s">
        <v>58</v>
      </c>
      <c r="M10" s="144" t="s">
        <v>59</v>
      </c>
      <c r="N10" s="144" t="s">
        <v>79</v>
      </c>
      <c r="O10" s="638"/>
      <c r="P10" s="146" t="s">
        <v>61</v>
      </c>
      <c r="Q10" s="146" t="s">
        <v>62</v>
      </c>
      <c r="R10" s="146" t="s">
        <v>63</v>
      </c>
      <c r="S10" s="147" t="s">
        <v>64</v>
      </c>
      <c r="T10" s="652"/>
      <c r="V10" s="660"/>
      <c r="W10" s="22" t="s">
        <v>65</v>
      </c>
      <c r="X10" s="23" t="s">
        <v>66</v>
      </c>
      <c r="Z10" s="8" t="s">
        <v>9</v>
      </c>
      <c r="AA10" s="9"/>
      <c r="AC10" s="104">
        <v>12</v>
      </c>
      <c r="AD10" s="105" t="s">
        <v>110</v>
      </c>
      <c r="AE10" s="104" t="s">
        <v>97</v>
      </c>
    </row>
    <row r="11" spans="1:31" ht="22" customHeight="1" x14ac:dyDescent="0.2">
      <c r="A11" s="73"/>
      <c r="B11" s="229"/>
      <c r="C11" s="157"/>
      <c r="D11" s="16"/>
      <c r="E11" s="16"/>
      <c r="F11" s="68"/>
      <c r="G11" s="16"/>
      <c r="H11" s="43"/>
      <c r="I11" s="43"/>
      <c r="J11" s="16"/>
      <c r="K11" s="10"/>
      <c r="L11" s="11"/>
      <c r="M11" s="11"/>
      <c r="N11" s="11"/>
      <c r="O11" s="233"/>
      <c r="P11" s="19"/>
      <c r="Q11" s="19"/>
      <c r="R11" s="19"/>
      <c r="S11" s="64">
        <f t="shared" ref="S11:S40" si="0">SUM(P11:R11)</f>
        <v>0</v>
      </c>
      <c r="T11" s="215"/>
      <c r="V11" s="24" t="s">
        <v>67</v>
      </c>
      <c r="W11" s="25">
        <f>COUNTIF($F$11:$F$40,"①合宿")</f>
        <v>0</v>
      </c>
      <c r="X11" s="26">
        <f>SUMIF($F$11:$F$40,"①合宿",$P$11:$P$40)</f>
        <v>0</v>
      </c>
      <c r="Z11" s="8" t="s">
        <v>10</v>
      </c>
      <c r="AA11" s="9"/>
      <c r="AC11" s="104">
        <v>13</v>
      </c>
      <c r="AD11" s="105" t="s">
        <v>110</v>
      </c>
      <c r="AE11" s="104" t="s">
        <v>98</v>
      </c>
    </row>
    <row r="12" spans="1:31" ht="22" customHeight="1" x14ac:dyDescent="0.2">
      <c r="A12" s="74"/>
      <c r="B12" s="230"/>
      <c r="C12" s="157"/>
      <c r="D12" s="16"/>
      <c r="E12" s="16"/>
      <c r="F12" s="68"/>
      <c r="G12" s="16"/>
      <c r="H12" s="43"/>
      <c r="I12" s="43"/>
      <c r="J12" s="16"/>
      <c r="K12" s="10"/>
      <c r="L12" s="11"/>
      <c r="M12" s="11"/>
      <c r="N12" s="11"/>
      <c r="O12" s="233"/>
      <c r="P12" s="19"/>
      <c r="Q12" s="19"/>
      <c r="R12" s="19"/>
      <c r="S12" s="64">
        <f t="shared" si="0"/>
        <v>0</v>
      </c>
      <c r="T12" s="216"/>
      <c r="V12" s="27" t="s">
        <v>68</v>
      </c>
      <c r="W12" s="28">
        <f>COUNTIF($F$11:$F$40,"①練習会")</f>
        <v>0</v>
      </c>
      <c r="X12" s="29">
        <f>SUMIF($F$11:$F$40,"①練習会",$P$11:$P$40)</f>
        <v>0</v>
      </c>
      <c r="Z12" s="8" t="s">
        <v>11</v>
      </c>
      <c r="AA12" s="9"/>
      <c r="AC12" s="106">
        <v>16</v>
      </c>
      <c r="AD12" s="107" t="s">
        <v>112</v>
      </c>
      <c r="AE12" s="106" t="s">
        <v>120</v>
      </c>
    </row>
    <row r="13" spans="1:31" ht="22" customHeight="1" x14ac:dyDescent="0.2">
      <c r="A13" s="74"/>
      <c r="B13" s="231"/>
      <c r="C13" s="157"/>
      <c r="D13" s="16"/>
      <c r="E13" s="16"/>
      <c r="F13" s="68"/>
      <c r="G13" s="16"/>
      <c r="H13" s="43"/>
      <c r="I13" s="43"/>
      <c r="J13" s="16"/>
      <c r="K13" s="10"/>
      <c r="L13" s="11"/>
      <c r="M13" s="11"/>
      <c r="N13" s="11"/>
      <c r="O13" s="233"/>
      <c r="P13" s="19"/>
      <c r="Q13" s="19"/>
      <c r="R13" s="19"/>
      <c r="S13" s="64">
        <f t="shared" si="0"/>
        <v>0</v>
      </c>
      <c r="T13" s="216"/>
      <c r="V13" s="30" t="s">
        <v>69</v>
      </c>
      <c r="W13" s="31">
        <f>COUNTIF($F$11:$F$40,"②県外チーム招待")</f>
        <v>0</v>
      </c>
      <c r="X13" s="32">
        <f>SUMIF($F$11:$F$40,"②県外チーム招待",$P$11:$P$40)</f>
        <v>0</v>
      </c>
      <c r="Z13" s="8" t="s">
        <v>12</v>
      </c>
      <c r="AA13" s="9"/>
      <c r="AC13" s="104">
        <v>16</v>
      </c>
      <c r="AD13" s="107" t="s">
        <v>112</v>
      </c>
      <c r="AE13" s="104" t="s">
        <v>121</v>
      </c>
    </row>
    <row r="14" spans="1:31" ht="22" customHeight="1" x14ac:dyDescent="0.2">
      <c r="A14" s="74"/>
      <c r="B14" s="231"/>
      <c r="C14" s="157"/>
      <c r="D14" s="16"/>
      <c r="E14" s="16"/>
      <c r="F14" s="68"/>
      <c r="G14" s="16"/>
      <c r="H14" s="43"/>
      <c r="I14" s="43"/>
      <c r="J14" s="16"/>
      <c r="K14" s="10"/>
      <c r="L14" s="11"/>
      <c r="M14" s="11"/>
      <c r="N14" s="11"/>
      <c r="O14" s="233"/>
      <c r="P14" s="19"/>
      <c r="Q14" s="19"/>
      <c r="R14" s="19"/>
      <c r="S14" s="64">
        <f t="shared" si="0"/>
        <v>0</v>
      </c>
      <c r="T14" s="216"/>
      <c r="V14" s="30" t="s">
        <v>70</v>
      </c>
      <c r="W14" s="31">
        <f>COUNTA($G$11:$G$40)</f>
        <v>0</v>
      </c>
      <c r="X14" s="33">
        <f>SUMIF($G$11:$G$40,"*",$Q$11:$Q$40)</f>
        <v>0</v>
      </c>
      <c r="Z14" s="8" t="s">
        <v>13</v>
      </c>
      <c r="AA14" s="9"/>
      <c r="AC14" s="104">
        <v>18</v>
      </c>
      <c r="AD14" s="105" t="s">
        <v>110</v>
      </c>
      <c r="AE14" s="104" t="s">
        <v>122</v>
      </c>
    </row>
    <row r="15" spans="1:31" ht="22" customHeight="1" x14ac:dyDescent="0.2">
      <c r="A15" s="74"/>
      <c r="B15" s="231"/>
      <c r="C15" s="157"/>
      <c r="D15" s="16"/>
      <c r="E15" s="16"/>
      <c r="F15" s="68"/>
      <c r="G15" s="16"/>
      <c r="H15" s="43"/>
      <c r="I15" s="43"/>
      <c r="J15" s="16"/>
      <c r="K15" s="10"/>
      <c r="L15" s="11"/>
      <c r="M15" s="11"/>
      <c r="N15" s="11"/>
      <c r="O15" s="233"/>
      <c r="P15" s="19"/>
      <c r="Q15" s="19"/>
      <c r="R15" s="19"/>
      <c r="S15" s="64">
        <f t="shared" si="0"/>
        <v>0</v>
      </c>
      <c r="T15" s="216"/>
      <c r="V15" s="34" t="s">
        <v>71</v>
      </c>
      <c r="W15" s="31">
        <f>COUNTIF($F$11:$F$40,"④スポーツ教室")</f>
        <v>0</v>
      </c>
      <c r="X15" s="32">
        <f>SUMIF($F$11:$F$40,"④スポーツ教室",$P$11:$P$40)</f>
        <v>0</v>
      </c>
      <c r="Z15" s="8" t="s">
        <v>14</v>
      </c>
      <c r="AA15" s="9"/>
      <c r="AC15" s="104">
        <v>20</v>
      </c>
      <c r="AD15" s="105" t="s">
        <v>110</v>
      </c>
      <c r="AE15" s="104" t="s">
        <v>123</v>
      </c>
    </row>
    <row r="16" spans="1:31" ht="22" customHeight="1" x14ac:dyDescent="0.2">
      <c r="A16" s="74"/>
      <c r="B16" s="231"/>
      <c r="C16" s="157"/>
      <c r="D16" s="16"/>
      <c r="E16" s="16"/>
      <c r="F16" s="68"/>
      <c r="G16" s="16"/>
      <c r="H16" s="43"/>
      <c r="I16" s="43"/>
      <c r="J16" s="16"/>
      <c r="K16" s="10"/>
      <c r="L16" s="11"/>
      <c r="M16" s="11"/>
      <c r="N16" s="11"/>
      <c r="O16" s="233"/>
      <c r="P16" s="19"/>
      <c r="Q16" s="19"/>
      <c r="R16" s="19"/>
      <c r="S16" s="64">
        <f t="shared" si="0"/>
        <v>0</v>
      </c>
      <c r="T16" s="216"/>
      <c r="V16" s="30" t="s">
        <v>72</v>
      </c>
      <c r="W16" s="31">
        <f>COUNTIF($F$11:$F$40,"⑤指導者養成")</f>
        <v>0</v>
      </c>
      <c r="X16" s="32">
        <f>SUMIF($F$11:$F$40,"⑤指導者養成",$P$11:$P$40)</f>
        <v>0</v>
      </c>
      <c r="Z16" s="8" t="s">
        <v>15</v>
      </c>
      <c r="AA16" s="9"/>
      <c r="AC16" s="104">
        <v>22</v>
      </c>
      <c r="AD16" s="105" t="s">
        <v>110</v>
      </c>
      <c r="AE16" s="104" t="s">
        <v>124</v>
      </c>
    </row>
    <row r="17" spans="1:31" ht="22" customHeight="1" x14ac:dyDescent="0.2">
      <c r="A17" s="74"/>
      <c r="B17" s="231"/>
      <c r="C17" s="160"/>
      <c r="D17" s="49"/>
      <c r="E17" s="49"/>
      <c r="F17" s="69"/>
      <c r="G17" s="49"/>
      <c r="H17" s="43"/>
      <c r="I17" s="43"/>
      <c r="J17" s="49"/>
      <c r="K17" s="50"/>
      <c r="L17" s="51"/>
      <c r="M17" s="51"/>
      <c r="N17" s="51"/>
      <c r="O17" s="234"/>
      <c r="P17" s="52"/>
      <c r="Q17" s="19"/>
      <c r="R17" s="19"/>
      <c r="S17" s="64">
        <f t="shared" si="0"/>
        <v>0</v>
      </c>
      <c r="T17" s="216"/>
      <c r="V17" s="30" t="s">
        <v>73</v>
      </c>
      <c r="W17" s="37">
        <f>COUNTIF($F$11:$F$40,"⑥視察・戦力分析")</f>
        <v>0</v>
      </c>
      <c r="X17" s="33">
        <f>SUMIF($F$11:$F$40,"⑥視察・戦力分析",$P$11:$P$40)</f>
        <v>0</v>
      </c>
      <c r="Z17" s="8" t="s">
        <v>16</v>
      </c>
      <c r="AA17" s="9"/>
      <c r="AC17" s="104">
        <v>24</v>
      </c>
      <c r="AD17" s="105" t="s">
        <v>110</v>
      </c>
      <c r="AE17" s="104" t="s">
        <v>125</v>
      </c>
    </row>
    <row r="18" spans="1:31" ht="22" customHeight="1" thickBot="1" x14ac:dyDescent="0.25">
      <c r="A18" s="74"/>
      <c r="B18" s="231"/>
      <c r="C18" s="160"/>
      <c r="D18" s="49"/>
      <c r="E18" s="49"/>
      <c r="F18" s="69"/>
      <c r="G18" s="49"/>
      <c r="H18" s="43"/>
      <c r="I18" s="43"/>
      <c r="J18" s="49"/>
      <c r="K18" s="50"/>
      <c r="L18" s="51"/>
      <c r="M18" s="51"/>
      <c r="N18" s="51"/>
      <c r="O18" s="234"/>
      <c r="P18" s="52"/>
      <c r="Q18" s="52"/>
      <c r="R18" s="52"/>
      <c r="S18" s="64">
        <f t="shared" si="0"/>
        <v>0</v>
      </c>
      <c r="T18" s="216"/>
      <c r="V18" s="38" t="s">
        <v>74</v>
      </c>
      <c r="W18" s="39">
        <f>COUNTA($H$11:$H$40)</f>
        <v>0</v>
      </c>
      <c r="X18" s="40">
        <f>SUMIF($H$11:$H$40,"*",$R$11:$R$40)</f>
        <v>0</v>
      </c>
      <c r="Z18" s="8" t="s">
        <v>17</v>
      </c>
      <c r="AA18" s="9"/>
      <c r="AC18" s="104">
        <v>26</v>
      </c>
      <c r="AD18" s="105" t="s">
        <v>110</v>
      </c>
      <c r="AE18" s="104" t="s">
        <v>126</v>
      </c>
    </row>
    <row r="19" spans="1:31" ht="22" customHeight="1" x14ac:dyDescent="0.2">
      <c r="A19" s="74"/>
      <c r="B19" s="231"/>
      <c r="C19" s="161"/>
      <c r="D19" s="17"/>
      <c r="E19" s="17"/>
      <c r="F19" s="70"/>
      <c r="G19" s="17"/>
      <c r="H19" s="43"/>
      <c r="I19" s="43"/>
      <c r="J19" s="17"/>
      <c r="K19" s="12"/>
      <c r="L19" s="13"/>
      <c r="M19" s="13"/>
      <c r="N19" s="13"/>
      <c r="O19" s="235"/>
      <c r="P19" s="20"/>
      <c r="Q19" s="20"/>
      <c r="R19" s="20"/>
      <c r="S19" s="64">
        <f t="shared" si="0"/>
        <v>0</v>
      </c>
      <c r="T19" s="216"/>
      <c r="V19" s="41"/>
      <c r="W19" s="42"/>
      <c r="X19" s="42">
        <f>SUM($X$11:$X$18)</f>
        <v>0</v>
      </c>
      <c r="Z19" s="8" t="s">
        <v>77</v>
      </c>
      <c r="AA19" s="9"/>
      <c r="AC19" s="109">
        <v>30</v>
      </c>
      <c r="AD19" s="105" t="s">
        <v>110</v>
      </c>
      <c r="AE19" s="104" t="s">
        <v>99</v>
      </c>
    </row>
    <row r="20" spans="1:31" ht="22" customHeight="1" x14ac:dyDescent="0.2">
      <c r="A20" s="74"/>
      <c r="B20" s="231"/>
      <c r="C20" s="162"/>
      <c r="D20" s="18"/>
      <c r="E20" s="18"/>
      <c r="F20" s="71"/>
      <c r="G20" s="18"/>
      <c r="H20" s="43"/>
      <c r="I20" s="43"/>
      <c r="J20" s="18"/>
      <c r="K20" s="14"/>
      <c r="L20" s="15"/>
      <c r="M20" s="15"/>
      <c r="N20" s="15"/>
      <c r="O20" s="236"/>
      <c r="P20" s="21"/>
      <c r="Q20" s="21"/>
      <c r="R20" s="21"/>
      <c r="S20" s="64">
        <f t="shared" si="0"/>
        <v>0</v>
      </c>
      <c r="T20" s="216"/>
      <c r="V20" s="41"/>
      <c r="W20" s="42"/>
      <c r="X20" s="42"/>
      <c r="Z20" s="8" t="s">
        <v>93</v>
      </c>
      <c r="AA20" s="9"/>
      <c r="AC20" s="109">
        <v>32</v>
      </c>
      <c r="AD20" s="110" t="s">
        <v>128</v>
      </c>
      <c r="AE20" s="111" t="s">
        <v>100</v>
      </c>
    </row>
    <row r="21" spans="1:31" ht="22" customHeight="1" x14ac:dyDescent="0.2">
      <c r="A21" s="74"/>
      <c r="B21" s="231"/>
      <c r="C21" s="162"/>
      <c r="D21" s="18"/>
      <c r="E21" s="18"/>
      <c r="F21" s="71"/>
      <c r="G21" s="18"/>
      <c r="H21" s="43"/>
      <c r="I21" s="43"/>
      <c r="J21" s="18"/>
      <c r="K21" s="14"/>
      <c r="L21" s="15"/>
      <c r="M21" s="15"/>
      <c r="N21" s="15"/>
      <c r="O21" s="236"/>
      <c r="P21" s="21"/>
      <c r="Q21" s="21"/>
      <c r="R21" s="21"/>
      <c r="S21" s="64">
        <f t="shared" si="0"/>
        <v>0</v>
      </c>
      <c r="T21" s="216"/>
      <c r="Z21" s="8" t="s">
        <v>94</v>
      </c>
      <c r="AA21" s="9"/>
      <c r="AC21" s="109">
        <v>34</v>
      </c>
      <c r="AD21" s="105" t="s">
        <v>110</v>
      </c>
      <c r="AE21" s="104" t="s">
        <v>129</v>
      </c>
    </row>
    <row r="22" spans="1:31" ht="22" customHeight="1" x14ac:dyDescent="0.2">
      <c r="A22" s="74"/>
      <c r="B22" s="231"/>
      <c r="C22" s="162"/>
      <c r="D22" s="18"/>
      <c r="E22" s="18"/>
      <c r="F22" s="71"/>
      <c r="G22" s="18"/>
      <c r="H22" s="63"/>
      <c r="I22" s="63"/>
      <c r="J22" s="18"/>
      <c r="K22" s="14"/>
      <c r="L22" s="15"/>
      <c r="M22" s="15"/>
      <c r="N22" s="15"/>
      <c r="O22" s="236"/>
      <c r="P22" s="21"/>
      <c r="Q22" s="21"/>
      <c r="R22" s="21"/>
      <c r="S22" s="64">
        <f t="shared" si="0"/>
        <v>0</v>
      </c>
      <c r="T22" s="216"/>
      <c r="Z22" s="8" t="s">
        <v>95</v>
      </c>
      <c r="AA22" s="9"/>
      <c r="AC22" s="109">
        <v>36</v>
      </c>
      <c r="AD22" s="105" t="s">
        <v>110</v>
      </c>
      <c r="AE22" s="104" t="s">
        <v>130</v>
      </c>
    </row>
    <row r="23" spans="1:31" ht="22" customHeight="1" x14ac:dyDescent="0.2">
      <c r="A23" s="74"/>
      <c r="B23" s="231"/>
      <c r="C23" s="163"/>
      <c r="D23" s="59"/>
      <c r="E23" s="59"/>
      <c r="F23" s="72"/>
      <c r="G23" s="59"/>
      <c r="H23" s="43"/>
      <c r="I23" s="43"/>
      <c r="J23" s="59"/>
      <c r="K23" s="60"/>
      <c r="L23" s="61"/>
      <c r="M23" s="61"/>
      <c r="N23" s="61"/>
      <c r="O23" s="237"/>
      <c r="P23" s="62"/>
      <c r="Q23" s="62"/>
      <c r="R23" s="62"/>
      <c r="S23" s="64">
        <f t="shared" si="0"/>
        <v>0</v>
      </c>
      <c r="T23" s="216"/>
      <c r="Z23" s="8" t="s">
        <v>18</v>
      </c>
      <c r="AA23" s="9"/>
      <c r="AC23" s="109">
        <v>38</v>
      </c>
      <c r="AD23" s="105" t="s">
        <v>110</v>
      </c>
      <c r="AE23" s="104" t="s">
        <v>131</v>
      </c>
    </row>
    <row r="24" spans="1:31" ht="22" customHeight="1" x14ac:dyDescent="0.2">
      <c r="A24" s="74"/>
      <c r="B24" s="231"/>
      <c r="C24" s="157"/>
      <c r="D24" s="16"/>
      <c r="E24" s="16"/>
      <c r="F24" s="68"/>
      <c r="G24" s="16"/>
      <c r="H24" s="43"/>
      <c r="I24" s="43"/>
      <c r="J24" s="16"/>
      <c r="K24" s="10"/>
      <c r="L24" s="11"/>
      <c r="M24" s="11"/>
      <c r="N24" s="11"/>
      <c r="O24" s="233"/>
      <c r="P24" s="19"/>
      <c r="Q24" s="19"/>
      <c r="R24" s="19"/>
      <c r="S24" s="64">
        <f t="shared" si="0"/>
        <v>0</v>
      </c>
      <c r="T24" s="216"/>
      <c r="Z24" s="8" t="s">
        <v>19</v>
      </c>
      <c r="AA24" s="9"/>
      <c r="AC24" s="113">
        <v>40</v>
      </c>
      <c r="AD24" s="114" t="s">
        <v>110</v>
      </c>
      <c r="AE24" s="113" t="s">
        <v>132</v>
      </c>
    </row>
    <row r="25" spans="1:31" ht="22" customHeight="1" x14ac:dyDescent="0.2">
      <c r="A25" s="74"/>
      <c r="B25" s="231"/>
      <c r="C25" s="157"/>
      <c r="D25" s="16"/>
      <c r="E25" s="16"/>
      <c r="F25" s="68"/>
      <c r="G25" s="16"/>
      <c r="H25" s="43"/>
      <c r="I25" s="43"/>
      <c r="J25" s="16"/>
      <c r="K25" s="10"/>
      <c r="L25" s="11"/>
      <c r="M25" s="11"/>
      <c r="N25" s="11"/>
      <c r="O25" s="233"/>
      <c r="P25" s="19"/>
      <c r="Q25" s="19"/>
      <c r="R25" s="19"/>
      <c r="S25" s="65">
        <f t="shared" si="0"/>
        <v>0</v>
      </c>
      <c r="T25" s="216"/>
      <c r="Z25" s="8" t="s">
        <v>20</v>
      </c>
      <c r="AA25" s="9"/>
      <c r="AC25" s="113">
        <v>42</v>
      </c>
      <c r="AD25" s="114" t="s">
        <v>110</v>
      </c>
      <c r="AE25" s="113" t="s">
        <v>133</v>
      </c>
    </row>
    <row r="26" spans="1:31" ht="22" customHeight="1" x14ac:dyDescent="0.2">
      <c r="A26" s="74"/>
      <c r="B26" s="231"/>
      <c r="C26" s="157"/>
      <c r="D26" s="16"/>
      <c r="E26" s="16"/>
      <c r="F26" s="68"/>
      <c r="G26" s="16"/>
      <c r="H26" s="43"/>
      <c r="I26" s="43"/>
      <c r="J26" s="16"/>
      <c r="K26" s="10"/>
      <c r="L26" s="11"/>
      <c r="M26" s="11"/>
      <c r="N26" s="11"/>
      <c r="O26" s="233"/>
      <c r="P26" s="19"/>
      <c r="Q26" s="19"/>
      <c r="R26" s="19"/>
      <c r="S26" s="65">
        <f t="shared" si="0"/>
        <v>0</v>
      </c>
      <c r="T26" s="216"/>
      <c r="Z26" s="8" t="s">
        <v>21</v>
      </c>
      <c r="AA26" s="9"/>
      <c r="AC26" s="113">
        <v>44</v>
      </c>
      <c r="AD26" s="114" t="s">
        <v>110</v>
      </c>
      <c r="AE26" s="113" t="s">
        <v>134</v>
      </c>
    </row>
    <row r="27" spans="1:31" ht="22" customHeight="1" x14ac:dyDescent="0.2">
      <c r="A27" s="74"/>
      <c r="B27" s="231"/>
      <c r="C27" s="157"/>
      <c r="D27" s="16"/>
      <c r="E27" s="16"/>
      <c r="F27" s="16"/>
      <c r="G27" s="16"/>
      <c r="H27" s="43"/>
      <c r="I27" s="43"/>
      <c r="J27" s="16"/>
      <c r="K27" s="10"/>
      <c r="L27" s="11"/>
      <c r="M27" s="11"/>
      <c r="N27" s="11"/>
      <c r="O27" s="233"/>
      <c r="P27" s="19"/>
      <c r="Q27" s="19"/>
      <c r="R27" s="19"/>
      <c r="S27" s="65">
        <f t="shared" si="0"/>
        <v>0</v>
      </c>
      <c r="T27" s="216"/>
      <c r="Z27" s="8" t="s">
        <v>22</v>
      </c>
      <c r="AA27" s="9"/>
      <c r="AC27" s="113">
        <v>46</v>
      </c>
      <c r="AD27" s="114" t="s">
        <v>110</v>
      </c>
      <c r="AE27" s="113" t="s">
        <v>135</v>
      </c>
    </row>
    <row r="28" spans="1:31" ht="22" customHeight="1" x14ac:dyDescent="0.2">
      <c r="A28" s="74"/>
      <c r="B28" s="231"/>
      <c r="C28" s="157"/>
      <c r="D28" s="16"/>
      <c r="E28" s="16"/>
      <c r="F28" s="16"/>
      <c r="G28" s="16"/>
      <c r="H28" s="43"/>
      <c r="I28" s="43"/>
      <c r="J28" s="16"/>
      <c r="K28" s="10"/>
      <c r="L28" s="11"/>
      <c r="M28" s="11"/>
      <c r="N28" s="11"/>
      <c r="O28" s="233"/>
      <c r="P28" s="19"/>
      <c r="Q28" s="19"/>
      <c r="R28" s="19"/>
      <c r="S28" s="65">
        <f t="shared" si="0"/>
        <v>0</v>
      </c>
      <c r="T28" s="216"/>
      <c r="Z28" s="8" t="s">
        <v>23</v>
      </c>
      <c r="AA28" s="9"/>
      <c r="AC28" s="113">
        <v>48</v>
      </c>
      <c r="AD28" s="114" t="s">
        <v>110</v>
      </c>
      <c r="AE28" s="113" t="s">
        <v>101</v>
      </c>
    </row>
    <row r="29" spans="1:31" ht="22" customHeight="1" x14ac:dyDescent="0.2">
      <c r="A29" s="74"/>
      <c r="B29" s="231"/>
      <c r="C29" s="157"/>
      <c r="D29" s="16"/>
      <c r="E29" s="16"/>
      <c r="F29" s="16"/>
      <c r="G29" s="16"/>
      <c r="H29" s="43"/>
      <c r="I29" s="43"/>
      <c r="J29" s="16"/>
      <c r="K29" s="10"/>
      <c r="L29" s="11"/>
      <c r="M29" s="11"/>
      <c r="N29" s="11"/>
      <c r="O29" s="233"/>
      <c r="P29" s="19"/>
      <c r="Q29" s="19"/>
      <c r="R29" s="19"/>
      <c r="S29" s="65">
        <f t="shared" si="0"/>
        <v>0</v>
      </c>
      <c r="T29" s="216"/>
      <c r="Z29" s="8" t="s">
        <v>24</v>
      </c>
      <c r="AA29"/>
      <c r="AC29" s="113">
        <v>50</v>
      </c>
      <c r="AD29" s="114" t="s">
        <v>110</v>
      </c>
      <c r="AE29" s="113" t="s">
        <v>136</v>
      </c>
    </row>
    <row r="30" spans="1:31" ht="22" customHeight="1" x14ac:dyDescent="0.2">
      <c r="A30" s="74"/>
      <c r="B30" s="231"/>
      <c r="C30" s="157"/>
      <c r="D30" s="16"/>
      <c r="E30" s="16"/>
      <c r="F30" s="16"/>
      <c r="G30" s="16"/>
      <c r="H30" s="43"/>
      <c r="I30" s="43"/>
      <c r="J30" s="16"/>
      <c r="K30" s="10"/>
      <c r="L30" s="11"/>
      <c r="M30" s="11"/>
      <c r="N30" s="11"/>
      <c r="O30" s="233"/>
      <c r="P30" s="19"/>
      <c r="Q30" s="19"/>
      <c r="R30" s="19"/>
      <c r="S30" s="65">
        <f t="shared" si="0"/>
        <v>0</v>
      </c>
      <c r="T30" s="216"/>
      <c r="Z30" s="8" t="s">
        <v>25</v>
      </c>
      <c r="AA30" s="1"/>
      <c r="AC30" s="113">
        <v>51</v>
      </c>
      <c r="AD30" s="114" t="s">
        <v>110</v>
      </c>
      <c r="AE30" s="113" t="s">
        <v>102</v>
      </c>
    </row>
    <row r="31" spans="1:31" ht="22" customHeight="1" x14ac:dyDescent="0.2">
      <c r="A31" s="74"/>
      <c r="B31" s="231"/>
      <c r="C31" s="157"/>
      <c r="D31" s="16"/>
      <c r="E31" s="16"/>
      <c r="F31" s="16"/>
      <c r="G31" s="16"/>
      <c r="H31" s="43"/>
      <c r="I31" s="43"/>
      <c r="J31" s="16"/>
      <c r="K31" s="10"/>
      <c r="L31" s="11"/>
      <c r="M31" s="11"/>
      <c r="N31" s="11"/>
      <c r="O31" s="233"/>
      <c r="P31" s="19"/>
      <c r="Q31" s="19"/>
      <c r="R31" s="19"/>
      <c r="S31" s="65">
        <f t="shared" si="0"/>
        <v>0</v>
      </c>
      <c r="T31" s="216"/>
      <c r="Z31" s="8" t="s">
        <v>26</v>
      </c>
      <c r="AA31"/>
      <c r="AC31" s="113">
        <v>52</v>
      </c>
      <c r="AD31" s="114" t="s">
        <v>110</v>
      </c>
      <c r="AE31" s="113" t="s">
        <v>103</v>
      </c>
    </row>
    <row r="32" spans="1:31" ht="22" customHeight="1" x14ac:dyDescent="0.2">
      <c r="A32" s="74"/>
      <c r="B32" s="231"/>
      <c r="C32" s="157"/>
      <c r="D32" s="16"/>
      <c r="E32" s="16"/>
      <c r="F32" s="16"/>
      <c r="G32" s="16"/>
      <c r="H32" s="43"/>
      <c r="I32" s="43"/>
      <c r="J32" s="16"/>
      <c r="K32" s="10"/>
      <c r="L32" s="11"/>
      <c r="M32" s="11"/>
      <c r="N32" s="11"/>
      <c r="O32" s="233"/>
      <c r="P32" s="19"/>
      <c r="Q32" s="19"/>
      <c r="R32" s="19"/>
      <c r="S32" s="65">
        <f t="shared" si="0"/>
        <v>0</v>
      </c>
      <c r="T32" s="216"/>
      <c r="Z32" s="8" t="s">
        <v>27</v>
      </c>
      <c r="AA32"/>
      <c r="AB32"/>
      <c r="AC32" s="113">
        <v>54</v>
      </c>
      <c r="AD32" s="114" t="s">
        <v>110</v>
      </c>
      <c r="AE32" s="113" t="s">
        <v>137</v>
      </c>
    </row>
    <row r="33" spans="1:31" ht="22" customHeight="1" x14ac:dyDescent="0.2">
      <c r="A33" s="74"/>
      <c r="B33" s="231"/>
      <c r="C33" s="157"/>
      <c r="D33" s="16"/>
      <c r="E33" s="16"/>
      <c r="F33" s="16"/>
      <c r="G33" s="16"/>
      <c r="H33" s="43"/>
      <c r="I33" s="43"/>
      <c r="J33" s="16"/>
      <c r="K33" s="10"/>
      <c r="L33" s="11"/>
      <c r="M33" s="11"/>
      <c r="N33" s="11"/>
      <c r="O33" s="233"/>
      <c r="P33" s="19"/>
      <c r="Q33" s="19"/>
      <c r="R33" s="19"/>
      <c r="S33" s="65">
        <f t="shared" si="0"/>
        <v>0</v>
      </c>
      <c r="T33" s="216"/>
      <c r="Z33" s="8" t="s">
        <v>28</v>
      </c>
      <c r="AA33"/>
      <c r="AB33" s="1"/>
      <c r="AC33" s="113">
        <v>56</v>
      </c>
      <c r="AD33" s="114" t="s">
        <v>110</v>
      </c>
      <c r="AE33" s="113" t="s">
        <v>104</v>
      </c>
    </row>
    <row r="34" spans="1:31" customFormat="1" ht="22" customHeight="1" x14ac:dyDescent="0.2">
      <c r="A34" s="74"/>
      <c r="B34" s="231"/>
      <c r="C34" s="157"/>
      <c r="D34" s="16"/>
      <c r="E34" s="16"/>
      <c r="F34" s="16"/>
      <c r="G34" s="16"/>
      <c r="H34" s="43"/>
      <c r="I34" s="43"/>
      <c r="J34" s="16"/>
      <c r="K34" s="10"/>
      <c r="L34" s="11"/>
      <c r="M34" s="11"/>
      <c r="N34" s="11"/>
      <c r="O34" s="233"/>
      <c r="P34" s="19"/>
      <c r="Q34" s="19"/>
      <c r="R34" s="19"/>
      <c r="S34" s="65">
        <f t="shared" si="0"/>
        <v>0</v>
      </c>
      <c r="T34" s="216"/>
      <c r="U34" s="4"/>
      <c r="V34" s="4"/>
      <c r="W34" s="4"/>
      <c r="X34" s="4"/>
      <c r="Y34" s="4"/>
      <c r="Z34" s="8" t="s">
        <v>29</v>
      </c>
      <c r="AC34" s="113">
        <v>58</v>
      </c>
      <c r="AD34" s="114" t="s">
        <v>110</v>
      </c>
      <c r="AE34" s="113" t="s">
        <v>138</v>
      </c>
    </row>
    <row r="35" spans="1:31" s="1" customFormat="1" ht="22" customHeight="1" x14ac:dyDescent="0.2">
      <c r="A35" s="74"/>
      <c r="B35" s="231"/>
      <c r="C35" s="157"/>
      <c r="D35" s="16"/>
      <c r="E35" s="16"/>
      <c r="F35" s="16"/>
      <c r="G35" s="16"/>
      <c r="H35" s="43"/>
      <c r="I35" s="43"/>
      <c r="J35" s="16"/>
      <c r="K35" s="10"/>
      <c r="L35" s="11"/>
      <c r="M35" s="11"/>
      <c r="N35" s="11"/>
      <c r="O35" s="233"/>
      <c r="P35" s="19"/>
      <c r="Q35" s="19"/>
      <c r="R35" s="19"/>
      <c r="S35" s="65">
        <f t="shared" si="0"/>
        <v>0</v>
      </c>
      <c r="T35" s="216"/>
      <c r="U35"/>
      <c r="V35"/>
      <c r="W35"/>
      <c r="X35"/>
      <c r="Y35"/>
      <c r="Z35" s="8" t="s">
        <v>30</v>
      </c>
      <c r="AA35"/>
      <c r="AB35"/>
      <c r="AC35" s="113">
        <v>60</v>
      </c>
      <c r="AD35" s="114" t="s">
        <v>110</v>
      </c>
      <c r="AE35" s="113" t="s">
        <v>139</v>
      </c>
    </row>
    <row r="36" spans="1:31" customFormat="1" ht="22" customHeight="1" x14ac:dyDescent="0.2">
      <c r="A36" s="74"/>
      <c r="B36" s="231"/>
      <c r="C36" s="161"/>
      <c r="D36" s="17"/>
      <c r="E36" s="17"/>
      <c r="F36" s="17"/>
      <c r="G36" s="17"/>
      <c r="H36" s="43"/>
      <c r="I36" s="43"/>
      <c r="J36" s="17"/>
      <c r="K36" s="12"/>
      <c r="L36" s="13"/>
      <c r="M36" s="13"/>
      <c r="N36" s="13"/>
      <c r="O36" s="235"/>
      <c r="P36" s="20"/>
      <c r="Q36" s="20"/>
      <c r="R36" s="20"/>
      <c r="S36" s="66">
        <f t="shared" si="0"/>
        <v>0</v>
      </c>
      <c r="T36" s="216"/>
      <c r="U36" s="1"/>
      <c r="V36" s="1"/>
      <c r="W36" s="1"/>
      <c r="X36" s="1"/>
      <c r="Y36" s="1"/>
      <c r="Z36" s="8" t="s">
        <v>31</v>
      </c>
      <c r="AA36" s="4"/>
      <c r="AC36" s="113">
        <v>62</v>
      </c>
      <c r="AD36" s="114" t="s">
        <v>110</v>
      </c>
      <c r="AE36" s="113" t="s">
        <v>105</v>
      </c>
    </row>
    <row r="37" spans="1:31" customFormat="1" ht="22" customHeight="1" x14ac:dyDescent="0.2">
      <c r="A37" s="74"/>
      <c r="B37" s="231"/>
      <c r="C37" s="162"/>
      <c r="D37" s="18"/>
      <c r="E37" s="18"/>
      <c r="F37" s="18"/>
      <c r="G37" s="18"/>
      <c r="H37" s="43"/>
      <c r="I37" s="43"/>
      <c r="J37" s="18"/>
      <c r="K37" s="14"/>
      <c r="L37" s="15"/>
      <c r="M37" s="15"/>
      <c r="N37" s="15"/>
      <c r="O37" s="236"/>
      <c r="P37" s="21"/>
      <c r="Q37" s="21"/>
      <c r="R37" s="21"/>
      <c r="S37" s="33">
        <f t="shared" si="0"/>
        <v>0</v>
      </c>
      <c r="T37" s="216"/>
      <c r="Z37" s="8" t="s">
        <v>32</v>
      </c>
      <c r="AC37" s="113">
        <v>64</v>
      </c>
      <c r="AD37" s="114" t="s">
        <v>110</v>
      </c>
      <c r="AE37" s="113" t="s">
        <v>106</v>
      </c>
    </row>
    <row r="38" spans="1:31" customFormat="1" ht="22" customHeight="1" x14ac:dyDescent="0.2">
      <c r="A38" s="74"/>
      <c r="B38" s="231"/>
      <c r="C38" s="162"/>
      <c r="D38" s="18"/>
      <c r="E38" s="18"/>
      <c r="F38" s="18"/>
      <c r="G38" s="18"/>
      <c r="H38" s="43"/>
      <c r="I38" s="43"/>
      <c r="J38" s="18"/>
      <c r="K38" s="14"/>
      <c r="L38" s="15"/>
      <c r="M38" s="15"/>
      <c r="N38" s="15"/>
      <c r="O38" s="236"/>
      <c r="P38" s="21"/>
      <c r="Q38" s="21"/>
      <c r="R38" s="21"/>
      <c r="S38" s="33">
        <f t="shared" si="0"/>
        <v>0</v>
      </c>
      <c r="T38" s="216"/>
      <c r="Z38" s="8" t="s">
        <v>33</v>
      </c>
      <c r="AC38" s="113">
        <v>66</v>
      </c>
      <c r="AD38" s="114" t="s">
        <v>110</v>
      </c>
      <c r="AE38" s="113" t="s">
        <v>107</v>
      </c>
    </row>
    <row r="39" spans="1:31" customFormat="1" ht="22" customHeight="1" x14ac:dyDescent="0.2">
      <c r="A39" s="74"/>
      <c r="B39" s="231"/>
      <c r="C39" s="162"/>
      <c r="D39" s="18"/>
      <c r="E39" s="18"/>
      <c r="F39" s="18"/>
      <c r="G39" s="18"/>
      <c r="H39" s="43"/>
      <c r="I39" s="43"/>
      <c r="J39" s="18"/>
      <c r="K39" s="14"/>
      <c r="L39" s="15"/>
      <c r="M39" s="15"/>
      <c r="N39" s="15"/>
      <c r="O39" s="236"/>
      <c r="P39" s="21"/>
      <c r="Q39" s="21"/>
      <c r="R39" s="21"/>
      <c r="S39" s="33">
        <f t="shared" si="0"/>
        <v>0</v>
      </c>
      <c r="T39" s="216"/>
      <c r="Z39" s="8" t="s">
        <v>34</v>
      </c>
      <c r="AB39" s="4"/>
      <c r="AC39" s="113">
        <v>68</v>
      </c>
      <c r="AD39" s="114" t="s">
        <v>110</v>
      </c>
      <c r="AE39" s="113" t="s">
        <v>140</v>
      </c>
    </row>
    <row r="40" spans="1:31" ht="22" customHeight="1" thickBot="1" x14ac:dyDescent="0.25">
      <c r="A40" s="75"/>
      <c r="B40" s="232"/>
      <c r="C40" s="165"/>
      <c r="D40" s="53"/>
      <c r="E40" s="53"/>
      <c r="F40" s="53"/>
      <c r="G40" s="53"/>
      <c r="H40" s="57"/>
      <c r="I40" s="57"/>
      <c r="J40" s="53"/>
      <c r="K40" s="54"/>
      <c r="L40" s="55"/>
      <c r="M40" s="55"/>
      <c r="N40" s="55"/>
      <c r="O40" s="238"/>
      <c r="P40" s="56"/>
      <c r="Q40" s="56"/>
      <c r="R40" s="56"/>
      <c r="S40" s="67">
        <f t="shared" si="0"/>
        <v>0</v>
      </c>
      <c r="T40" s="217"/>
      <c r="U40"/>
      <c r="V40"/>
      <c r="W40"/>
      <c r="X40"/>
      <c r="Y40"/>
      <c r="Z40" s="8" t="s">
        <v>35</v>
      </c>
      <c r="AA40"/>
      <c r="AB40"/>
      <c r="AC40" s="113">
        <v>70</v>
      </c>
      <c r="AD40" s="114" t="s">
        <v>110</v>
      </c>
      <c r="AE40" s="113" t="s">
        <v>141</v>
      </c>
    </row>
    <row r="41" spans="1:31" customFormat="1" ht="22" customHeight="1" thickBot="1" x14ac:dyDescent="0.25">
      <c r="A41" s="137"/>
      <c r="B41" s="137"/>
      <c r="C41" s="137"/>
      <c r="D41" s="137"/>
      <c r="E41" s="137"/>
      <c r="F41" s="137"/>
      <c r="G41" s="137"/>
      <c r="H41" s="137"/>
      <c r="I41" s="137"/>
      <c r="J41" s="137"/>
      <c r="K41" s="137"/>
      <c r="L41" s="137"/>
      <c r="M41" s="137"/>
      <c r="N41" s="137"/>
      <c r="O41" s="137"/>
      <c r="P41" s="137"/>
      <c r="Q41" s="137"/>
      <c r="R41" s="171" t="s">
        <v>85</v>
      </c>
      <c r="S41" s="78">
        <f>SUM(S11:S40)</f>
        <v>0</v>
      </c>
      <c r="T41" s="81">
        <f>SUM(T11:T40)</f>
        <v>0</v>
      </c>
      <c r="U41" s="4"/>
      <c r="V41" s="4"/>
      <c r="W41" s="4"/>
      <c r="X41" s="4"/>
      <c r="Y41" s="4"/>
      <c r="Z41" s="8" t="s">
        <v>36</v>
      </c>
      <c r="AC41" s="113">
        <v>72</v>
      </c>
      <c r="AD41" s="114" t="s">
        <v>110</v>
      </c>
      <c r="AE41" s="113" t="s">
        <v>142</v>
      </c>
    </row>
    <row r="42" spans="1:31" customFormat="1" ht="18" customHeight="1" x14ac:dyDescent="0.2">
      <c r="A42" s="137"/>
      <c r="B42" s="137"/>
      <c r="C42" s="137"/>
      <c r="D42" s="137"/>
      <c r="E42" s="137"/>
      <c r="F42" s="137"/>
      <c r="G42" s="137"/>
      <c r="H42" s="137"/>
      <c r="I42" s="137"/>
      <c r="J42" s="137"/>
      <c r="K42" s="137"/>
      <c r="L42" s="137"/>
      <c r="M42" s="137"/>
      <c r="N42" s="137"/>
      <c r="O42" s="137"/>
      <c r="P42" s="137"/>
      <c r="Q42" s="137"/>
      <c r="R42" s="149"/>
      <c r="S42" s="154"/>
      <c r="T42" s="155"/>
      <c r="Z42" s="8" t="s">
        <v>37</v>
      </c>
      <c r="AC42" s="113">
        <v>74</v>
      </c>
      <c r="AD42" s="114" t="s">
        <v>110</v>
      </c>
      <c r="AE42" s="113" t="s">
        <v>143</v>
      </c>
    </row>
    <row r="43" spans="1:31" ht="18" customHeight="1" x14ac:dyDescent="0.2">
      <c r="A43" s="137"/>
      <c r="B43" s="226"/>
      <c r="C43" s="226"/>
      <c r="D43" s="226"/>
      <c r="E43" s="226"/>
      <c r="F43" s="226"/>
      <c r="G43" s="226"/>
      <c r="H43" s="226"/>
      <c r="I43" s="226"/>
      <c r="J43" s="226"/>
      <c r="K43" s="226"/>
      <c r="L43" s="226"/>
      <c r="M43" s="226"/>
      <c r="N43" s="226"/>
      <c r="O43" s="226"/>
      <c r="P43" s="226"/>
      <c r="Q43" s="226"/>
      <c r="R43" s="226"/>
      <c r="S43" s="226"/>
      <c r="T43" s="226"/>
      <c r="Z43" s="4" t="s">
        <v>261</v>
      </c>
      <c r="AA43" s="9"/>
    </row>
    <row r="44" spans="1:31" ht="18" customHeight="1" x14ac:dyDescent="0.2">
      <c r="A44" s="218"/>
      <c r="B44" s="218"/>
      <c r="C44" s="218"/>
      <c r="D44" s="218"/>
      <c r="E44" s="218"/>
      <c r="F44" s="218"/>
      <c r="G44" s="218"/>
      <c r="H44" s="218"/>
      <c r="I44" s="218"/>
      <c r="J44" s="218"/>
      <c r="K44" s="218"/>
      <c r="L44" s="218"/>
      <c r="M44" s="218"/>
      <c r="N44" s="218"/>
      <c r="O44" s="218"/>
      <c r="P44" s="218"/>
      <c r="Q44" s="218"/>
      <c r="R44" s="218"/>
      <c r="S44" s="218"/>
      <c r="T44" s="218"/>
      <c r="Z44" s="4" t="s">
        <v>38</v>
      </c>
      <c r="AA44" s="9"/>
    </row>
    <row r="45" spans="1:31" ht="18" customHeight="1" x14ac:dyDescent="0.2">
      <c r="A45" s="218"/>
      <c r="B45" s="218"/>
      <c r="C45" s="218"/>
      <c r="D45" s="218"/>
      <c r="E45" s="218"/>
      <c r="F45" s="218"/>
      <c r="G45" s="218"/>
      <c r="H45" s="218"/>
      <c r="I45" s="218"/>
      <c r="J45" s="218"/>
      <c r="K45" s="218"/>
      <c r="L45" s="218"/>
      <c r="M45" s="218"/>
      <c r="N45" s="218"/>
      <c r="O45" s="218"/>
      <c r="P45" s="218"/>
      <c r="Q45" s="218"/>
      <c r="R45" s="218"/>
      <c r="S45" s="218"/>
      <c r="T45" s="218"/>
      <c r="Z45" s="8" t="s">
        <v>39</v>
      </c>
      <c r="AA45" s="9"/>
      <c r="AD45" s="173"/>
    </row>
    <row r="46" spans="1:31" ht="13" x14ac:dyDescent="0.2">
      <c r="A46" s="218"/>
      <c r="B46" s="218"/>
      <c r="C46" s="218"/>
      <c r="D46" s="218"/>
      <c r="E46" s="218"/>
      <c r="F46" s="218"/>
      <c r="G46" s="218"/>
      <c r="H46" s="218"/>
      <c r="I46" s="218"/>
      <c r="J46" s="218"/>
      <c r="K46" s="218"/>
      <c r="L46" s="218"/>
      <c r="M46" s="218"/>
      <c r="N46" s="218"/>
      <c r="O46" s="218"/>
      <c r="P46" s="218"/>
      <c r="Q46" s="218"/>
      <c r="R46" s="218"/>
      <c r="S46" s="218"/>
      <c r="T46" s="218"/>
      <c r="Z46" s="8" t="s">
        <v>40</v>
      </c>
      <c r="AA46" s="9"/>
      <c r="AD46" s="173"/>
    </row>
    <row r="47" spans="1:31" ht="15" customHeight="1" x14ac:dyDescent="0.2">
      <c r="Z47" s="8" t="s">
        <v>41</v>
      </c>
      <c r="AA47" s="9"/>
    </row>
    <row r="48" spans="1:31" ht="18" customHeight="1" x14ac:dyDescent="0.2">
      <c r="Z48" s="8" t="s">
        <v>42</v>
      </c>
      <c r="AA48" s="9"/>
    </row>
    <row r="49" spans="26:27" ht="18" customHeight="1" x14ac:dyDescent="0.2">
      <c r="Z49" s="8" t="s">
        <v>43</v>
      </c>
      <c r="AA49" s="9"/>
    </row>
    <row r="50" spans="26:27" ht="15" customHeight="1" x14ac:dyDescent="0.2">
      <c r="Z50" s="8" t="s">
        <v>44</v>
      </c>
      <c r="AA50" s="9"/>
    </row>
    <row r="51" spans="26:27" ht="18" customHeight="1" x14ac:dyDescent="0.2">
      <c r="Z51" s="8" t="s">
        <v>91</v>
      </c>
      <c r="AA51" s="9"/>
    </row>
    <row r="52" spans="26:27" ht="18" customHeight="1" x14ac:dyDescent="0.2">
      <c r="Z52" s="8"/>
      <c r="AA52" s="9"/>
    </row>
    <row r="53" spans="26:27" ht="15" customHeight="1" x14ac:dyDescent="0.2">
      <c r="Z53" s="8"/>
      <c r="AA53" s="9"/>
    </row>
    <row r="54" spans="26:27" ht="15" customHeight="1" x14ac:dyDescent="0.2">
      <c r="Z54" s="8"/>
      <c r="AA54" s="9"/>
    </row>
    <row r="55" spans="26:27" ht="27.5" customHeight="1" x14ac:dyDescent="0.2">
      <c r="Z55" s="8"/>
      <c r="AA55" s="9"/>
    </row>
    <row r="56" spans="26:27" ht="15" customHeight="1" x14ac:dyDescent="0.2">
      <c r="Z56" s="8"/>
      <c r="AA56" s="9"/>
    </row>
    <row r="57" spans="26:27" ht="15" customHeight="1" x14ac:dyDescent="0.2">
      <c r="Z57" s="8"/>
      <c r="AA57" s="9"/>
    </row>
    <row r="58" spans="26:27" ht="15" customHeight="1" x14ac:dyDescent="0.2">
      <c r="Z58" s="8"/>
      <c r="AA58" s="9"/>
    </row>
    <row r="59" spans="26:27" ht="15" customHeight="1" x14ac:dyDescent="0.2">
      <c r="Z59" s="8"/>
      <c r="AA59" s="9"/>
    </row>
    <row r="60" spans="26:27" ht="15" customHeight="1" x14ac:dyDescent="0.2">
      <c r="Z60" s="8"/>
      <c r="AA60" s="9"/>
    </row>
    <row r="61" spans="26:27" ht="15" customHeight="1" x14ac:dyDescent="0.2">
      <c r="Z61" s="8"/>
      <c r="AA61" s="9"/>
    </row>
    <row r="62" spans="26:27" ht="15" customHeight="1" x14ac:dyDescent="0.2">
      <c r="Z62" s="8"/>
      <c r="AA62" s="9"/>
    </row>
    <row r="63" spans="26:27" ht="15" customHeight="1" x14ac:dyDescent="0.2">
      <c r="Z63" s="8"/>
      <c r="AA63" s="9"/>
    </row>
    <row r="64" spans="26:27" ht="15" customHeight="1" x14ac:dyDescent="0.2">
      <c r="Z64" s="8"/>
      <c r="AA64" s="9"/>
    </row>
    <row r="65" spans="25:28" ht="15" customHeight="1" x14ac:dyDescent="0.2">
      <c r="Z65" s="8"/>
      <c r="AA65" s="9"/>
    </row>
    <row r="66" spans="25:28" ht="15" customHeight="1" x14ac:dyDescent="0.2">
      <c r="Z66" s="8"/>
      <c r="AA66" s="9"/>
    </row>
    <row r="67" spans="25:28" ht="15" customHeight="1" x14ac:dyDescent="0.2">
      <c r="Z67" s="8"/>
      <c r="AA67" s="9"/>
    </row>
    <row r="68" spans="25:28" ht="15" customHeight="1" x14ac:dyDescent="0.2">
      <c r="Z68" s="8"/>
      <c r="AA68" s="9"/>
    </row>
    <row r="69" spans="25:28" ht="15" customHeight="1" x14ac:dyDescent="0.2">
      <c r="Z69" s="8"/>
      <c r="AA69" s="9"/>
    </row>
    <row r="70" spans="25:28" ht="15" customHeight="1" x14ac:dyDescent="0.2">
      <c r="Z70" s="8"/>
      <c r="AA70" s="9"/>
    </row>
    <row r="71" spans="25:28" ht="15" customHeight="1" x14ac:dyDescent="0.2">
      <c r="Z71" s="8"/>
      <c r="AA71"/>
    </row>
    <row r="72" spans="25:28" ht="15" customHeight="1" x14ac:dyDescent="0.2">
      <c r="Z72" s="8"/>
      <c r="AA72" s="1"/>
    </row>
    <row r="73" spans="25:28" ht="15" customHeight="1" x14ac:dyDescent="0.2">
      <c r="Z73" s="8"/>
      <c r="AA73"/>
    </row>
    <row r="74" spans="25:28" ht="15" customHeight="1" x14ac:dyDescent="0.2">
      <c r="Z74" s="8"/>
      <c r="AA74"/>
      <c r="AB74"/>
    </row>
    <row r="75" spans="25:28" ht="15" customHeight="1" x14ac:dyDescent="0.2">
      <c r="Z75" s="8"/>
      <c r="AA75"/>
      <c r="AB75" s="1"/>
    </row>
    <row r="76" spans="25:28" ht="15" customHeight="1" x14ac:dyDescent="0.2">
      <c r="Z76" s="8"/>
      <c r="AA76"/>
      <c r="AB76"/>
    </row>
    <row r="77" spans="25:28" ht="15" customHeight="1" x14ac:dyDescent="0.2">
      <c r="Z77" s="8"/>
      <c r="AA77"/>
      <c r="AB77"/>
    </row>
    <row r="78" spans="25:28" ht="15" customHeight="1" x14ac:dyDescent="0.2">
      <c r="Z78" s="8"/>
      <c r="AB78"/>
    </row>
    <row r="79" spans="25:28" ht="15" customHeight="1" x14ac:dyDescent="0.2">
      <c r="Z79" s="8"/>
      <c r="AA79"/>
      <c r="AB79"/>
    </row>
    <row r="80" spans="25:28" ht="15" customHeight="1" x14ac:dyDescent="0.2">
      <c r="Y80"/>
      <c r="Z80" s="8"/>
      <c r="AA80"/>
      <c r="AB80"/>
    </row>
    <row r="81" spans="25:28" ht="15" customHeight="1" x14ac:dyDescent="0.2">
      <c r="Y81" s="1"/>
      <c r="Z81" s="8"/>
      <c r="AA81"/>
    </row>
    <row r="82" spans="25:28" ht="15" customHeight="1" x14ac:dyDescent="0.2">
      <c r="Y82"/>
      <c r="Z82" s="8"/>
      <c r="AA82"/>
      <c r="AB82"/>
    </row>
    <row r="83" spans="25:28" ht="15" customHeight="1" x14ac:dyDescent="0.2">
      <c r="Y83"/>
      <c r="Z83" s="8"/>
      <c r="AA83" s="9"/>
      <c r="AB83"/>
    </row>
    <row r="84" spans="25:28" ht="15" customHeight="1" x14ac:dyDescent="0.2">
      <c r="Y84"/>
      <c r="Z84" s="8"/>
      <c r="AB84"/>
    </row>
    <row r="85" spans="25:28" ht="15" customHeight="1" x14ac:dyDescent="0.2">
      <c r="Y85"/>
      <c r="Z85" s="8"/>
      <c r="AB85"/>
    </row>
    <row r="86" spans="25:28" ht="15" customHeight="1" x14ac:dyDescent="0.2">
      <c r="Y86"/>
      <c r="Z86" s="8"/>
    </row>
    <row r="87" spans="25:28" ht="15" customHeight="1" x14ac:dyDescent="0.2">
      <c r="Y87"/>
      <c r="Z87" s="8"/>
      <c r="AA87"/>
    </row>
    <row r="88" spans="25:28" ht="15" customHeight="1" x14ac:dyDescent="0.2">
      <c r="Y88"/>
      <c r="Z88" s="8"/>
    </row>
    <row r="89" spans="25:28" ht="15" customHeight="1" x14ac:dyDescent="0.2">
      <c r="Y89"/>
      <c r="Z89" s="8"/>
    </row>
    <row r="90" spans="25:28" ht="15" customHeight="1" x14ac:dyDescent="0.2">
      <c r="Y90"/>
    </row>
    <row r="91" spans="25:28" ht="15" customHeight="1" x14ac:dyDescent="0.2">
      <c r="Y91"/>
      <c r="Z91"/>
    </row>
    <row r="92" spans="25:28" ht="15" customHeight="1" x14ac:dyDescent="0.2"/>
    <row r="93" spans="25:28" ht="15" customHeight="1" x14ac:dyDescent="0.2"/>
    <row r="94" spans="25:28" ht="15" customHeight="1" x14ac:dyDescent="0.2"/>
    <row r="95" spans="25:28" ht="15" customHeight="1" x14ac:dyDescent="0.2"/>
    <row r="96" spans="25:28" ht="13" x14ac:dyDescent="0.2"/>
    <row r="97" ht="15" customHeight="1" x14ac:dyDescent="0.2"/>
    <row r="98" ht="18" customHeight="1" x14ac:dyDescent="0.2"/>
    <row r="99" ht="18" customHeight="1" x14ac:dyDescent="0.2"/>
    <row r="100" ht="15" customHeight="1" x14ac:dyDescent="0.2"/>
    <row r="101" ht="18" customHeight="1" x14ac:dyDescent="0.2"/>
    <row r="102" ht="18" customHeight="1" x14ac:dyDescent="0.2"/>
    <row r="103" ht="15" customHeight="1" x14ac:dyDescent="0.2"/>
    <row r="104" ht="15" customHeight="1" x14ac:dyDescent="0.2"/>
    <row r="105" ht="27.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row r="112" ht="15" customHeight="1" x14ac:dyDescent="0.2"/>
    <row r="113" spans="27:28" ht="15" customHeight="1" x14ac:dyDescent="0.2"/>
    <row r="114" spans="27:28" ht="15" customHeight="1" x14ac:dyDescent="0.2"/>
    <row r="115" spans="27:28" ht="15" customHeight="1" x14ac:dyDescent="0.2"/>
    <row r="116" spans="27:28" ht="15" customHeight="1" x14ac:dyDescent="0.2"/>
    <row r="117" spans="27:28" ht="15" customHeight="1" x14ac:dyDescent="0.2"/>
    <row r="118" spans="27:28" ht="15" customHeight="1" x14ac:dyDescent="0.2"/>
    <row r="119" spans="27:28" ht="15" customHeight="1" x14ac:dyDescent="0.2"/>
    <row r="120" spans="27:28" ht="15" customHeight="1" x14ac:dyDescent="0.2"/>
    <row r="121" spans="27:28" ht="15" customHeight="1" x14ac:dyDescent="0.2"/>
    <row r="122" spans="27:28" ht="15" customHeight="1" x14ac:dyDescent="0.2"/>
    <row r="123" spans="27:28" ht="15" customHeight="1" x14ac:dyDescent="0.2"/>
    <row r="124" spans="27:28" ht="15" customHeight="1" x14ac:dyDescent="0.2"/>
    <row r="125" spans="27:28" ht="15" customHeight="1" x14ac:dyDescent="0.2">
      <c r="AA125"/>
    </row>
    <row r="126" spans="27:28" ht="15" customHeight="1" x14ac:dyDescent="0.2">
      <c r="AA126"/>
    </row>
    <row r="127" spans="27:28" ht="15" customHeight="1" x14ac:dyDescent="0.2">
      <c r="AA127"/>
    </row>
    <row r="128" spans="27:28" ht="15" customHeight="1" x14ac:dyDescent="0.2">
      <c r="AA128"/>
      <c r="AB128"/>
    </row>
    <row r="129" spans="25:30" ht="15" customHeight="1" x14ac:dyDescent="0.2">
      <c r="Z129"/>
      <c r="AB129"/>
    </row>
    <row r="130" spans="25:30" ht="15" customHeight="1" x14ac:dyDescent="0.2">
      <c r="Z130"/>
      <c r="AB130"/>
    </row>
    <row r="131" spans="25:30" ht="15" customHeight="1" x14ac:dyDescent="0.2">
      <c r="Z131"/>
      <c r="AB131"/>
    </row>
    <row r="132" spans="25:30" ht="15" customHeight="1" x14ac:dyDescent="0.2">
      <c r="Z132"/>
      <c r="AB132"/>
    </row>
    <row r="133" spans="25:30" ht="15" customHeight="1" x14ac:dyDescent="0.2">
      <c r="Z133" s="8"/>
      <c r="AB133"/>
    </row>
    <row r="134" spans="25:30" ht="15" customHeight="1" x14ac:dyDescent="0.2"/>
    <row r="135" spans="25:30" ht="15" customHeight="1" x14ac:dyDescent="0.2"/>
    <row r="136" spans="25:30" ht="15" customHeight="1" x14ac:dyDescent="0.2">
      <c r="Y136"/>
    </row>
    <row r="137" spans="25:30" ht="15" customHeight="1" x14ac:dyDescent="0.2">
      <c r="Y137"/>
    </row>
    <row r="138" spans="25:30" ht="15" customHeight="1" x14ac:dyDescent="0.2">
      <c r="Y138"/>
    </row>
    <row r="139" spans="25:30" ht="15" customHeight="1" x14ac:dyDescent="0.2">
      <c r="Y139"/>
    </row>
    <row r="140" spans="25:30" ht="15" customHeight="1" x14ac:dyDescent="0.2">
      <c r="Y140"/>
    </row>
    <row r="141" spans="25:30" ht="15" customHeight="1" x14ac:dyDescent="0.2">
      <c r="Y141"/>
    </row>
    <row r="142" spans="25:30" ht="15" customHeight="1" x14ac:dyDescent="0.2">
      <c r="Y142"/>
      <c r="AD142" s="173"/>
    </row>
    <row r="143" spans="25:30" ht="13" x14ac:dyDescent="0.2">
      <c r="Y143"/>
      <c r="AD143" s="173"/>
    </row>
    <row r="144" spans="25:30" ht="15" customHeight="1" x14ac:dyDescent="0.2"/>
    <row r="145" ht="18.5" customHeight="1" x14ac:dyDescent="0.2"/>
    <row r="146" ht="18.5" customHeight="1" x14ac:dyDescent="0.2"/>
    <row r="147" ht="18" customHeight="1" x14ac:dyDescent="0.2"/>
    <row r="148" ht="18" customHeight="1" x14ac:dyDescent="0.2"/>
    <row r="149" ht="18" customHeight="1" x14ac:dyDescent="0.2"/>
    <row r="150" ht="18" customHeight="1" x14ac:dyDescent="0.2"/>
    <row r="151" ht="15" customHeight="1" x14ac:dyDescent="0.2"/>
    <row r="152" ht="27.5" customHeight="1" x14ac:dyDescent="0.2"/>
    <row r="153" ht="15" customHeight="1" x14ac:dyDescent="0.2"/>
    <row r="154" ht="15" customHeight="1" x14ac:dyDescent="0.2"/>
    <row r="155" ht="15" customHeight="1" x14ac:dyDescent="0.2"/>
    <row r="156" ht="15" customHeight="1" x14ac:dyDescent="0.2"/>
    <row r="157" ht="15" customHeight="1" x14ac:dyDescent="0.2"/>
    <row r="158" ht="15" customHeight="1" x14ac:dyDescent="0.2"/>
    <row r="159" ht="15" customHeight="1" x14ac:dyDescent="0.2"/>
    <row r="160" ht="15" customHeight="1" x14ac:dyDescent="0.2"/>
    <row r="161" spans="26:28" ht="15" customHeight="1" x14ac:dyDescent="0.2"/>
    <row r="162" spans="26:28" ht="15" customHeight="1" x14ac:dyDescent="0.2"/>
    <row r="163" spans="26:28" ht="15" customHeight="1" x14ac:dyDescent="0.2"/>
    <row r="164" spans="26:28" ht="15" customHeight="1" x14ac:dyDescent="0.2"/>
    <row r="165" spans="26:28" ht="15" customHeight="1" x14ac:dyDescent="0.2"/>
    <row r="166" spans="26:28" ht="15" customHeight="1" x14ac:dyDescent="0.2"/>
    <row r="167" spans="26:28" ht="15" customHeight="1" x14ac:dyDescent="0.2"/>
    <row r="168" spans="26:28" ht="15" customHeight="1" x14ac:dyDescent="0.2"/>
    <row r="169" spans="26:28" ht="15" customHeight="1" x14ac:dyDescent="0.2"/>
    <row r="170" spans="26:28" ht="15" customHeight="1" x14ac:dyDescent="0.2"/>
    <row r="171" spans="26:28" ht="15" customHeight="1" x14ac:dyDescent="0.2">
      <c r="AA171"/>
    </row>
    <row r="172" spans="26:28" ht="15" customHeight="1" x14ac:dyDescent="0.2">
      <c r="AA172"/>
    </row>
    <row r="173" spans="26:28" ht="15" customHeight="1" x14ac:dyDescent="0.2">
      <c r="AA173"/>
    </row>
    <row r="174" spans="26:28" ht="15" customHeight="1" x14ac:dyDescent="0.2">
      <c r="AA174"/>
      <c r="AB174"/>
    </row>
    <row r="175" spans="26:28" ht="15" customHeight="1" x14ac:dyDescent="0.2">
      <c r="AB175"/>
    </row>
    <row r="176" spans="26:28" ht="15" customHeight="1" x14ac:dyDescent="0.2">
      <c r="Z176"/>
      <c r="AB176"/>
    </row>
    <row r="177" spans="25:28" ht="15" customHeight="1" x14ac:dyDescent="0.2">
      <c r="Z177"/>
      <c r="AB177"/>
    </row>
    <row r="178" spans="25:28" ht="15" customHeight="1" x14ac:dyDescent="0.2">
      <c r="Z178"/>
    </row>
    <row r="179" spans="25:28" ht="15" customHeight="1" x14ac:dyDescent="0.2"/>
    <row r="180" spans="25:28" ht="15" customHeight="1" x14ac:dyDescent="0.2"/>
    <row r="181" spans="25:28" ht="15" customHeight="1" x14ac:dyDescent="0.2">
      <c r="Y181"/>
    </row>
    <row r="182" spans="25:28" ht="15" customHeight="1" x14ac:dyDescent="0.2">
      <c r="Y182"/>
    </row>
    <row r="183" spans="25:28" ht="15" customHeight="1" x14ac:dyDescent="0.2">
      <c r="Y183"/>
    </row>
    <row r="184" spans="25:28" ht="15" customHeight="1" x14ac:dyDescent="0.2">
      <c r="Y184"/>
    </row>
    <row r="185" spans="25:28" ht="15" customHeight="1" x14ac:dyDescent="0.2">
      <c r="Y185"/>
    </row>
    <row r="186" spans="25:28" ht="15" customHeight="1" x14ac:dyDescent="0.2">
      <c r="Y186"/>
    </row>
    <row r="187" spans="25:28" ht="15" customHeight="1" x14ac:dyDescent="0.2"/>
    <row r="188" spans="25:28" ht="15" customHeight="1" x14ac:dyDescent="0.2"/>
    <row r="189" spans="25:28" ht="15" customHeight="1" x14ac:dyDescent="0.2"/>
    <row r="190" spans="25:28" ht="15" customHeight="1" x14ac:dyDescent="0.2"/>
    <row r="191" spans="25:28" ht="15" customHeight="1" x14ac:dyDescent="0.2"/>
    <row r="192" spans="25:28" ht="15" customHeight="1" x14ac:dyDescent="0.2"/>
    <row r="193" spans="27:28" ht="13" x14ac:dyDescent="0.2"/>
    <row r="194" spans="27:28" ht="15" customHeight="1" x14ac:dyDescent="0.2"/>
    <row r="195" spans="27:28" ht="18" customHeight="1" x14ac:dyDescent="0.2"/>
    <row r="196" spans="27:28" ht="18" customHeight="1" x14ac:dyDescent="0.2"/>
    <row r="197" spans="27:28" ht="18" customHeight="1" x14ac:dyDescent="0.2"/>
    <row r="198" spans="27:28" ht="18" customHeight="1" x14ac:dyDescent="0.2"/>
    <row r="199" spans="27:28" ht="18" customHeight="1" x14ac:dyDescent="0.2"/>
    <row r="200" spans="27:28" ht="18" customHeight="1" x14ac:dyDescent="0.2"/>
    <row r="201" spans="27:28" ht="15" customHeight="1" x14ac:dyDescent="0.2"/>
    <row r="202" spans="27:28" ht="27.5" customHeight="1" x14ac:dyDescent="0.2"/>
    <row r="203" spans="27:28" ht="15" customHeight="1" x14ac:dyDescent="0.2"/>
    <row r="204" spans="27:28" ht="15" customHeight="1" x14ac:dyDescent="0.2"/>
    <row r="205" spans="27:28" ht="15" customHeight="1" x14ac:dyDescent="0.2">
      <c r="AA205"/>
    </row>
    <row r="206" spans="27:28" ht="15" customHeight="1" x14ac:dyDescent="0.2">
      <c r="AA206"/>
    </row>
    <row r="207" spans="27:28" ht="15" customHeight="1" x14ac:dyDescent="0.2">
      <c r="AA207"/>
    </row>
    <row r="208" spans="27:28" ht="15" customHeight="1" x14ac:dyDescent="0.2">
      <c r="AA208"/>
      <c r="AB208"/>
    </row>
    <row r="209" spans="25:28" ht="15" customHeight="1" x14ac:dyDescent="0.2">
      <c r="AB209"/>
    </row>
    <row r="210" spans="25:28" ht="15" customHeight="1" x14ac:dyDescent="0.2">
      <c r="AB210"/>
    </row>
    <row r="211" spans="25:28" ht="15.5" customHeight="1" x14ac:dyDescent="0.2">
      <c r="AB211"/>
    </row>
    <row r="212" spans="25:28" ht="15" customHeight="1" x14ac:dyDescent="0.2">
      <c r="AB212"/>
    </row>
    <row r="213" spans="25:28" ht="15" customHeight="1" x14ac:dyDescent="0.2">
      <c r="AB213"/>
    </row>
    <row r="216" spans="25:28" ht="14.5" customHeight="1" x14ac:dyDescent="0.2">
      <c r="Z216"/>
    </row>
    <row r="217" spans="25:28" ht="14.5" customHeight="1" x14ac:dyDescent="0.2">
      <c r="Z217"/>
    </row>
    <row r="218" spans="25:28" ht="14.5" customHeight="1" x14ac:dyDescent="0.2">
      <c r="Z218"/>
    </row>
    <row r="219" spans="25:28" ht="14.5" customHeight="1" x14ac:dyDescent="0.2">
      <c r="Z219"/>
    </row>
    <row r="220" spans="25:28" ht="14.5" customHeight="1" x14ac:dyDescent="0.2">
      <c r="Z220" s="8"/>
    </row>
    <row r="223" spans="25:28" ht="14.5" customHeight="1" x14ac:dyDescent="0.2">
      <c r="Y223"/>
    </row>
    <row r="224" spans="25:28" ht="14.5" customHeight="1" x14ac:dyDescent="0.2">
      <c r="Y224"/>
    </row>
    <row r="225" spans="25:25" ht="14.5" customHeight="1" x14ac:dyDescent="0.2">
      <c r="Y225"/>
    </row>
    <row r="226" spans="25:25" ht="14.5" customHeight="1" x14ac:dyDescent="0.2">
      <c r="Y226"/>
    </row>
    <row r="227" spans="25:25" ht="14.5" customHeight="1" x14ac:dyDescent="0.2">
      <c r="Y227"/>
    </row>
    <row r="228" spans="25:25" ht="14.5" customHeight="1" x14ac:dyDescent="0.2">
      <c r="Y228"/>
    </row>
  </sheetData>
  <sheetProtection selectLockedCells="1"/>
  <dataConsolidate/>
  <mergeCells count="25">
    <mergeCell ref="K6:N7"/>
    <mergeCell ref="W9:X9"/>
    <mergeCell ref="K9:N9"/>
    <mergeCell ref="V9:V10"/>
    <mergeCell ref="O9:O10"/>
    <mergeCell ref="P9:S9"/>
    <mergeCell ref="T9:T10"/>
    <mergeCell ref="P6:Q7"/>
    <mergeCell ref="R6:T7"/>
    <mergeCell ref="A9:A10"/>
    <mergeCell ref="B9:C9"/>
    <mergeCell ref="B3:C3"/>
    <mergeCell ref="D3:E3"/>
    <mergeCell ref="F3:F4"/>
    <mergeCell ref="G3:G4"/>
    <mergeCell ref="I3:J3"/>
    <mergeCell ref="F9:J9"/>
    <mergeCell ref="B4:C4"/>
    <mergeCell ref="D4:E4"/>
    <mergeCell ref="I4:J4"/>
    <mergeCell ref="B6:D7"/>
    <mergeCell ref="E6:F7"/>
    <mergeCell ref="D9:D10"/>
    <mergeCell ref="E9:E10"/>
    <mergeCell ref="H6:J7"/>
  </mergeCells>
  <phoneticPr fontId="1"/>
  <dataValidations count="7">
    <dataValidation type="list" allowBlank="1" showInputMessage="1" showErrorMessage="1" sqref="B11:B40">
      <formula1>"4,5,6,7,8,9,10,11,12,1,2,3"</formula1>
    </dataValidation>
    <dataValidation type="list" allowBlank="1" showInputMessage="1" showErrorMessage="1" sqref="E11:E40">
      <formula1>"選考,決定,ブロック大会,本国体,冬季国体"</formula1>
    </dataValidation>
    <dataValidation type="list" allowBlank="1" showInputMessage="1" showErrorMessage="1" sqref="C11:C40">
      <formula1>"月間,上旬,中旬,下旬"</formula1>
    </dataValidation>
    <dataValidation type="list" allowBlank="1" showInputMessage="1" showErrorMessage="1" sqref="F11:F40">
      <formula1>"①合宿,①練習会,②県外チーム招待,⑤指導者養成,⑥視察・戦力分析"</formula1>
    </dataValidation>
    <dataValidation type="list" allowBlank="1" showInputMessage="1" showErrorMessage="1" sqref="G11:G40">
      <formula1>"1名配置,2名以上を配置"</formula1>
    </dataValidation>
    <dataValidation type="list" allowBlank="1" showInputMessage="1" showErrorMessage="1" sqref="H11:H40">
      <formula1>"ドクター,トレーナー,ドクター・トレーナー"</formula1>
    </dataValidation>
    <dataValidation type="list" allowBlank="1" showInputMessage="1" showErrorMessage="1" sqref="D3:E3">
      <formula1>$Z$4:$Z$51</formula1>
    </dataValidation>
  </dataValidations>
  <printOptions horizontalCentered="1"/>
  <pageMargins left="0.51181102362204722" right="0.51181102362204722" top="0.35433070866141736" bottom="0.15748031496062992" header="0.31496062992125984" footer="0.31496062992125984"/>
  <pageSetup paperSize="9" scale="55"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リスト!$D$1</xm:f>
          </x14:formula1>
          <xm:sqref>F3:F4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74"/>
  <sheetViews>
    <sheetView view="pageBreakPreview" topLeftCell="T1" zoomScale="70" zoomScaleNormal="100" zoomScaleSheetLayoutView="70" workbookViewId="0">
      <selection activeCell="U1" sqref="U1:AP1048576"/>
    </sheetView>
  </sheetViews>
  <sheetFormatPr defaultRowHeight="13" x14ac:dyDescent="0.2"/>
  <cols>
    <col min="1" max="1" width="6.6328125" customWidth="1"/>
    <col min="2" max="3" width="5.08984375" customWidth="1"/>
    <col min="4" max="4" width="13.6328125" customWidth="1"/>
    <col min="5" max="5" width="8.81640625" customWidth="1"/>
    <col min="6" max="6" width="12.6328125" customWidth="1"/>
    <col min="7" max="7" width="12.453125" customWidth="1"/>
    <col min="8" max="8" width="10.6328125" customWidth="1"/>
    <col min="9" max="9" width="6.1796875" customWidth="1"/>
    <col min="10" max="13" width="5.36328125" customWidth="1"/>
    <col min="14" max="14" width="6.81640625" customWidth="1"/>
    <col min="15" max="15" width="16.6328125" customWidth="1"/>
    <col min="16" max="16" width="8.6328125" customWidth="1"/>
    <col min="17" max="18" width="7.6328125" customWidth="1"/>
    <col min="19" max="19" width="8.6328125" customWidth="1"/>
    <col min="20" max="20" width="12" customWidth="1"/>
    <col min="21" max="21" width="8.7265625" hidden="1" customWidth="1"/>
    <col min="22" max="22" width="13.54296875" hidden="1" customWidth="1"/>
    <col min="23" max="23" width="7.6328125" hidden="1" customWidth="1"/>
    <col min="24" max="24" width="6.7265625" hidden="1" customWidth="1"/>
    <col min="25" max="25" width="3.7265625" hidden="1" customWidth="1"/>
    <col min="26" max="26" width="5.08984375" hidden="1" customWidth="1"/>
    <col min="27" max="27" width="7.54296875" hidden="1" customWidth="1"/>
    <col min="28" max="28" width="6.90625" hidden="1" customWidth="1"/>
    <col min="29" max="29" width="7.26953125" hidden="1" customWidth="1"/>
    <col min="30" max="30" width="5.54296875" hidden="1" customWidth="1"/>
    <col min="31" max="31" width="3.90625" hidden="1" customWidth="1"/>
    <col min="32" max="42" width="0" hidden="1" customWidth="1"/>
  </cols>
  <sheetData>
    <row r="1" spans="1:32" ht="18" customHeight="1" x14ac:dyDescent="0.2"/>
    <row r="2" spans="1:32" ht="18" customHeight="1" x14ac:dyDescent="0.2"/>
    <row r="3" spans="1:32" ht="27.5" customHeight="1" x14ac:dyDescent="0.2">
      <c r="A3" s="4"/>
      <c r="B3" s="670" t="s">
        <v>355</v>
      </c>
      <c r="C3" s="671"/>
      <c r="D3" s="671"/>
      <c r="E3" s="671"/>
      <c r="F3" s="671"/>
      <c r="G3" s="671"/>
      <c r="H3" s="4"/>
      <c r="I3" s="4"/>
      <c r="J3" s="4"/>
      <c r="K3" s="4"/>
      <c r="L3" s="4"/>
      <c r="M3" s="4"/>
      <c r="N3" s="4"/>
      <c r="O3" s="4"/>
      <c r="P3" s="4"/>
      <c r="Q3" s="4"/>
      <c r="R3" s="4"/>
      <c r="S3" s="4"/>
      <c r="T3" s="4"/>
      <c r="U3" s="4"/>
      <c r="V3" s="4"/>
      <c r="W3" s="4"/>
      <c r="X3" s="4"/>
      <c r="Y3" s="4"/>
      <c r="Z3" s="4"/>
      <c r="AA3" s="4"/>
      <c r="AB3" s="4"/>
      <c r="AD3" s="173"/>
      <c r="AF3" s="4"/>
    </row>
    <row r="4" spans="1:32" ht="18" customHeight="1" thickBot="1" x14ac:dyDescent="0.25">
      <c r="A4" s="4"/>
      <c r="B4" s="4"/>
      <c r="C4" s="7"/>
      <c r="D4" s="4"/>
      <c r="E4" s="4"/>
      <c r="F4" s="4"/>
      <c r="G4" s="4"/>
      <c r="H4" s="4"/>
      <c r="I4" s="4"/>
      <c r="J4" s="4"/>
      <c r="K4" s="4"/>
      <c r="L4" s="4"/>
      <c r="M4" s="4"/>
      <c r="N4" s="4"/>
      <c r="O4" s="4"/>
      <c r="P4" s="4"/>
      <c r="Q4" s="4"/>
      <c r="R4" s="4"/>
      <c r="S4" s="4"/>
      <c r="T4" s="4"/>
      <c r="U4" s="4"/>
      <c r="V4" s="4"/>
      <c r="W4" s="4"/>
      <c r="X4" s="4"/>
      <c r="Y4" s="4"/>
      <c r="Z4" s="4"/>
      <c r="AA4" s="4"/>
      <c r="AB4" s="4"/>
      <c r="AD4" s="173"/>
      <c r="AF4" s="4"/>
    </row>
    <row r="5" spans="1:32" ht="18" customHeight="1" x14ac:dyDescent="0.2">
      <c r="A5" s="76"/>
      <c r="B5" s="482" t="s">
        <v>4</v>
      </c>
      <c r="C5" s="483"/>
      <c r="D5" s="613"/>
      <c r="E5" s="614"/>
      <c r="F5" s="486"/>
      <c r="G5" s="457" t="s">
        <v>263</v>
      </c>
      <c r="H5" s="247" t="s">
        <v>268</v>
      </c>
      <c r="I5" s="87"/>
      <c r="J5" s="4"/>
      <c r="K5" s="4"/>
      <c r="L5" s="4"/>
      <c r="M5" s="4"/>
      <c r="N5" s="4"/>
      <c r="O5" s="4"/>
      <c r="P5" s="4"/>
      <c r="Q5" s="4"/>
      <c r="R5" s="4"/>
      <c r="S5" s="4"/>
      <c r="T5" s="4"/>
      <c r="U5" s="4"/>
      <c r="V5" s="4"/>
      <c r="W5" s="4"/>
      <c r="X5" s="4"/>
      <c r="Y5" s="4"/>
      <c r="Z5" s="4"/>
      <c r="AA5" s="4"/>
      <c r="AB5" s="4"/>
      <c r="AD5" s="173"/>
      <c r="AF5" s="4"/>
    </row>
    <row r="6" spans="1:32" ht="18" customHeight="1" thickBot="1" x14ac:dyDescent="0.25">
      <c r="A6" s="4"/>
      <c r="B6" s="503" t="s">
        <v>45</v>
      </c>
      <c r="C6" s="504"/>
      <c r="D6" s="664"/>
      <c r="E6" s="665"/>
      <c r="F6" s="487"/>
      <c r="G6" s="458"/>
      <c r="H6" s="246"/>
      <c r="I6" s="248"/>
      <c r="J6" s="4"/>
      <c r="K6" s="4"/>
      <c r="L6" s="4"/>
      <c r="M6" s="4"/>
      <c r="N6" s="4"/>
      <c r="O6" s="4"/>
      <c r="P6" s="4"/>
      <c r="Q6" s="4"/>
      <c r="R6" s="4"/>
      <c r="S6" s="4"/>
      <c r="T6" s="4"/>
      <c r="U6" s="4"/>
      <c r="V6" s="4"/>
      <c r="W6" s="4"/>
      <c r="X6" s="4"/>
      <c r="Y6" s="4"/>
      <c r="Z6" s="8" t="s">
        <v>75</v>
      </c>
      <c r="AA6" s="9" t="s">
        <v>2</v>
      </c>
      <c r="AB6" s="4"/>
      <c r="AC6" s="104">
        <v>1</v>
      </c>
      <c r="AD6" s="105" t="s">
        <v>110</v>
      </c>
      <c r="AE6" s="104" t="s">
        <v>306</v>
      </c>
      <c r="AF6" s="4"/>
    </row>
    <row r="7" spans="1:32" ht="18" customHeight="1" thickBot="1" x14ac:dyDescent="0.25">
      <c r="A7" s="181"/>
      <c r="B7" s="178"/>
      <c r="C7" s="178"/>
      <c r="D7" s="117"/>
      <c r="E7" s="117"/>
      <c r="F7" s="180"/>
      <c r="G7" s="180"/>
      <c r="H7" s="88"/>
      <c r="I7" s="88"/>
      <c r="J7" s="4"/>
      <c r="K7" s="4"/>
      <c r="L7" s="4"/>
      <c r="M7" s="4"/>
      <c r="N7" s="4"/>
      <c r="O7" s="4"/>
      <c r="P7" s="4"/>
      <c r="Q7" s="4"/>
      <c r="R7" s="4"/>
      <c r="S7" s="4"/>
      <c r="T7" s="4"/>
      <c r="U7" s="4"/>
      <c r="V7" s="4"/>
      <c r="W7" s="4"/>
      <c r="X7" s="4"/>
      <c r="Y7" s="4"/>
      <c r="Z7" s="8" t="s">
        <v>92</v>
      </c>
      <c r="AA7" s="9" t="s">
        <v>260</v>
      </c>
      <c r="AB7" s="4"/>
      <c r="AC7" s="104">
        <v>3</v>
      </c>
      <c r="AD7" s="105" t="s">
        <v>110</v>
      </c>
      <c r="AE7" s="104" t="s">
        <v>307</v>
      </c>
      <c r="AF7" s="4"/>
    </row>
    <row r="8" spans="1:32" ht="18" customHeight="1" x14ac:dyDescent="0.2">
      <c r="A8" s="4"/>
      <c r="B8" s="442" t="s">
        <v>267</v>
      </c>
      <c r="C8" s="443"/>
      <c r="D8" s="443"/>
      <c r="E8" s="669">
        <f>T43</f>
        <v>0</v>
      </c>
      <c r="F8" s="554"/>
      <c r="G8" s="4"/>
      <c r="H8" s="4"/>
      <c r="I8" s="4"/>
      <c r="J8" s="4"/>
      <c r="K8" s="4"/>
      <c r="L8" s="4"/>
      <c r="M8" s="4"/>
      <c r="N8" s="4"/>
      <c r="O8" s="4"/>
      <c r="P8" s="4"/>
      <c r="Q8" s="4"/>
      <c r="R8" s="4"/>
      <c r="S8" s="4"/>
      <c r="T8" s="4"/>
      <c r="U8" s="4"/>
      <c r="V8" s="4"/>
      <c r="W8" s="4"/>
      <c r="X8" s="4"/>
      <c r="Y8" s="4"/>
      <c r="Z8" s="8" t="s">
        <v>5</v>
      </c>
      <c r="AA8" s="9" t="s">
        <v>81</v>
      </c>
      <c r="AB8" s="4"/>
      <c r="AC8" s="104">
        <v>5</v>
      </c>
      <c r="AD8" s="105" t="s">
        <v>308</v>
      </c>
      <c r="AE8" s="104" t="s">
        <v>309</v>
      </c>
      <c r="AF8" s="4"/>
    </row>
    <row r="9" spans="1:32" ht="18" customHeight="1" thickBot="1" x14ac:dyDescent="0.25">
      <c r="A9" s="4"/>
      <c r="B9" s="444"/>
      <c r="C9" s="445"/>
      <c r="D9" s="445"/>
      <c r="E9" s="555"/>
      <c r="F9" s="557"/>
      <c r="G9" s="4"/>
      <c r="H9" s="4"/>
      <c r="I9" s="4"/>
      <c r="J9" s="4"/>
      <c r="K9" s="4"/>
      <c r="L9" s="4"/>
      <c r="M9" s="4"/>
      <c r="N9" s="4"/>
      <c r="O9" s="4"/>
      <c r="P9" s="4"/>
      <c r="Q9" s="4"/>
      <c r="R9" s="4"/>
      <c r="S9" s="4"/>
      <c r="T9" s="4"/>
      <c r="U9" s="4"/>
      <c r="V9" s="4"/>
      <c r="W9" s="4"/>
      <c r="X9" s="4"/>
      <c r="Y9" s="4"/>
      <c r="Z9" s="8" t="s">
        <v>6</v>
      </c>
      <c r="AA9" s="4"/>
      <c r="AB9" s="4"/>
      <c r="AC9" s="104">
        <v>6</v>
      </c>
      <c r="AD9" s="105" t="s">
        <v>308</v>
      </c>
      <c r="AE9" s="104" t="s">
        <v>115</v>
      </c>
      <c r="AF9" s="4"/>
    </row>
    <row r="10" spans="1:32" ht="18" customHeight="1" thickBot="1" x14ac:dyDescent="0.25">
      <c r="A10" s="4"/>
      <c r="B10" s="6"/>
      <c r="C10" s="6"/>
      <c r="D10" s="6"/>
      <c r="E10" s="6"/>
      <c r="F10" s="6"/>
      <c r="G10" s="6"/>
      <c r="H10" s="6"/>
      <c r="I10" s="6"/>
      <c r="J10" s="6"/>
      <c r="K10" s="6"/>
      <c r="L10" s="6"/>
      <c r="M10" s="6"/>
      <c r="N10" s="6"/>
      <c r="O10" s="6"/>
      <c r="P10" s="6"/>
      <c r="Q10" s="6"/>
      <c r="R10" s="6"/>
      <c r="S10" s="6"/>
      <c r="T10" s="5"/>
      <c r="U10" s="4"/>
      <c r="V10" s="4"/>
      <c r="W10" s="4"/>
      <c r="X10" s="4"/>
      <c r="Y10" s="4"/>
      <c r="Z10" s="8" t="s">
        <v>7</v>
      </c>
      <c r="AA10" s="9"/>
      <c r="AB10" s="4"/>
      <c r="AC10" s="104">
        <v>8</v>
      </c>
      <c r="AD10" s="105" t="s">
        <v>110</v>
      </c>
      <c r="AE10" s="104" t="s">
        <v>96</v>
      </c>
      <c r="AF10" s="4"/>
    </row>
    <row r="11" spans="1:32" ht="18" customHeight="1" thickBot="1" x14ac:dyDescent="0.25">
      <c r="A11" s="450" t="s">
        <v>80</v>
      </c>
      <c r="B11" s="452" t="s">
        <v>46</v>
      </c>
      <c r="C11" s="431"/>
      <c r="D11" s="453" t="s">
        <v>88</v>
      </c>
      <c r="E11" s="455" t="s">
        <v>269</v>
      </c>
      <c r="F11" s="429" t="s">
        <v>310</v>
      </c>
      <c r="G11" s="430"/>
      <c r="H11" s="430"/>
      <c r="I11" s="430"/>
      <c r="J11" s="431"/>
      <c r="K11" s="429" t="s">
        <v>48</v>
      </c>
      <c r="L11" s="430"/>
      <c r="M11" s="430"/>
      <c r="N11" s="431"/>
      <c r="O11" s="432" t="s">
        <v>60</v>
      </c>
      <c r="P11" s="429" t="s">
        <v>264</v>
      </c>
      <c r="Q11" s="430"/>
      <c r="R11" s="430"/>
      <c r="S11" s="434"/>
      <c r="T11" s="550" t="s">
        <v>84</v>
      </c>
      <c r="U11" s="4"/>
      <c r="V11" s="314"/>
      <c r="W11" s="609" t="str">
        <f>G5</f>
        <v>育成</v>
      </c>
      <c r="X11" s="610"/>
      <c r="Y11" s="4"/>
      <c r="Z11" s="8" t="s">
        <v>8</v>
      </c>
      <c r="AA11" s="9"/>
      <c r="AB11" s="4"/>
      <c r="AC11" s="104">
        <v>10</v>
      </c>
      <c r="AD11" s="105" t="s">
        <v>311</v>
      </c>
      <c r="AE11" s="104" t="s">
        <v>117</v>
      </c>
      <c r="AF11" s="4"/>
    </row>
    <row r="12" spans="1:32" ht="27.5" customHeight="1" thickBot="1" x14ac:dyDescent="0.25">
      <c r="A12" s="451"/>
      <c r="B12" s="128" t="s">
        <v>312</v>
      </c>
      <c r="C12" s="312" t="s">
        <v>51</v>
      </c>
      <c r="D12" s="454"/>
      <c r="E12" s="456"/>
      <c r="F12" s="310" t="s">
        <v>313</v>
      </c>
      <c r="G12" s="311" t="s">
        <v>53</v>
      </c>
      <c r="H12" s="46" t="s">
        <v>54</v>
      </c>
      <c r="I12" s="311" t="s">
        <v>55</v>
      </c>
      <c r="J12" s="311" t="s">
        <v>56</v>
      </c>
      <c r="K12" s="311" t="s">
        <v>57</v>
      </c>
      <c r="L12" s="311" t="s">
        <v>58</v>
      </c>
      <c r="M12" s="311" t="s">
        <v>314</v>
      </c>
      <c r="N12" s="311" t="s">
        <v>315</v>
      </c>
      <c r="O12" s="433"/>
      <c r="P12" s="47" t="s">
        <v>89</v>
      </c>
      <c r="Q12" s="47" t="s">
        <v>62</v>
      </c>
      <c r="R12" s="269" t="s">
        <v>63</v>
      </c>
      <c r="S12" s="275" t="s">
        <v>316</v>
      </c>
      <c r="T12" s="668"/>
      <c r="U12" s="4"/>
      <c r="V12" s="315"/>
      <c r="W12" s="22" t="s">
        <v>317</v>
      </c>
      <c r="X12" s="23" t="s">
        <v>318</v>
      </c>
      <c r="Y12" s="4"/>
      <c r="Z12" s="8" t="s">
        <v>9</v>
      </c>
      <c r="AA12" s="9"/>
      <c r="AB12" s="4"/>
      <c r="AC12" s="104">
        <v>12</v>
      </c>
      <c r="AD12" s="105" t="s">
        <v>110</v>
      </c>
      <c r="AE12" s="104" t="s">
        <v>97</v>
      </c>
      <c r="AF12" s="4"/>
    </row>
    <row r="13" spans="1:32" ht="18" customHeight="1" x14ac:dyDescent="0.2">
      <c r="A13" s="208"/>
      <c r="B13" s="229"/>
      <c r="C13" s="157"/>
      <c r="D13" s="135"/>
      <c r="E13" s="250"/>
      <c r="F13" s="68"/>
      <c r="G13" s="16"/>
      <c r="H13" s="43"/>
      <c r="I13" s="43"/>
      <c r="J13" s="129"/>
      <c r="K13" s="11"/>
      <c r="L13" s="11"/>
      <c r="M13" s="11"/>
      <c r="N13" s="11"/>
      <c r="O13" s="233"/>
      <c r="P13" s="19"/>
      <c r="Q13" s="19"/>
      <c r="R13" s="270"/>
      <c r="S13" s="276">
        <f t="shared" ref="S13:S42" si="0">SUM(P13:R13)</f>
        <v>0</v>
      </c>
      <c r="T13" s="215"/>
      <c r="U13" s="4"/>
      <c r="V13" s="24" t="s">
        <v>67</v>
      </c>
      <c r="W13" s="25">
        <f>COUNTIF($F$13:$F$42,"①合宿")</f>
        <v>0</v>
      </c>
      <c r="X13" s="26">
        <f>SUMIF($F$13:$F$42,"①合宿",$P$13:$P$42)</f>
        <v>0</v>
      </c>
      <c r="Y13" s="4"/>
      <c r="Z13" s="8" t="s">
        <v>10</v>
      </c>
      <c r="AA13" s="9"/>
      <c r="AB13" s="4"/>
      <c r="AC13" s="104">
        <v>13</v>
      </c>
      <c r="AD13" s="105" t="s">
        <v>319</v>
      </c>
      <c r="AE13" s="104" t="s">
        <v>98</v>
      </c>
      <c r="AF13" s="4"/>
    </row>
    <row r="14" spans="1:32" ht="18" customHeight="1" x14ac:dyDescent="0.2">
      <c r="A14" s="210"/>
      <c r="B14" s="230"/>
      <c r="C14" s="157"/>
      <c r="D14" s="16"/>
      <c r="E14" s="249"/>
      <c r="F14" s="68"/>
      <c r="G14" s="16"/>
      <c r="H14" s="43"/>
      <c r="I14" s="43"/>
      <c r="J14" s="129"/>
      <c r="K14" s="11"/>
      <c r="L14" s="11"/>
      <c r="M14" s="11"/>
      <c r="N14" s="11"/>
      <c r="O14" s="233"/>
      <c r="P14" s="19"/>
      <c r="Q14" s="19"/>
      <c r="R14" s="270"/>
      <c r="S14" s="276">
        <f t="shared" si="0"/>
        <v>0</v>
      </c>
      <c r="T14" s="216"/>
      <c r="U14" s="4"/>
      <c r="V14" s="27" t="s">
        <v>68</v>
      </c>
      <c r="W14" s="28">
        <f>COUNTIF($F$13:$F$42,"①練習会")</f>
        <v>0</v>
      </c>
      <c r="X14" s="29">
        <f>SUMIF($F$13:$F$42,"①練習会",$P$13:$P$42)</f>
        <v>0</v>
      </c>
      <c r="Y14" s="4"/>
      <c r="Z14" s="8" t="s">
        <v>11</v>
      </c>
      <c r="AA14" s="9"/>
      <c r="AB14" s="4"/>
      <c r="AC14" s="106">
        <v>16</v>
      </c>
      <c r="AD14" s="107" t="s">
        <v>320</v>
      </c>
      <c r="AE14" s="106" t="s">
        <v>120</v>
      </c>
      <c r="AF14" s="4"/>
    </row>
    <row r="15" spans="1:32" ht="18" customHeight="1" x14ac:dyDescent="0.2">
      <c r="A15" s="210"/>
      <c r="B15" s="231"/>
      <c r="C15" s="157"/>
      <c r="D15" s="16"/>
      <c r="E15" s="249"/>
      <c r="F15" s="68"/>
      <c r="G15" s="16"/>
      <c r="H15" s="43"/>
      <c r="I15" s="43"/>
      <c r="J15" s="129"/>
      <c r="K15" s="11"/>
      <c r="L15" s="11"/>
      <c r="M15" s="11"/>
      <c r="N15" s="11"/>
      <c r="O15" s="233"/>
      <c r="P15" s="19"/>
      <c r="Q15" s="19"/>
      <c r="R15" s="270"/>
      <c r="S15" s="276">
        <f t="shared" si="0"/>
        <v>0</v>
      </c>
      <c r="T15" s="216"/>
      <c r="U15" s="4"/>
      <c r="V15" s="30" t="s">
        <v>69</v>
      </c>
      <c r="W15" s="31">
        <f>COUNTIF($F$13:$F$42,"②県外チーム招待")</f>
        <v>0</v>
      </c>
      <c r="X15" s="32">
        <f>SUMIF($F$13:$F$42,"②県外チーム招待",$P$13:$P$42)</f>
        <v>0</v>
      </c>
      <c r="Y15" s="4"/>
      <c r="Z15" s="8" t="s">
        <v>12</v>
      </c>
      <c r="AA15" s="9"/>
      <c r="AB15" s="4"/>
      <c r="AC15" s="104">
        <v>16</v>
      </c>
      <c r="AD15" s="107" t="s">
        <v>320</v>
      </c>
      <c r="AE15" s="104" t="s">
        <v>321</v>
      </c>
      <c r="AF15" s="4"/>
    </row>
    <row r="16" spans="1:32" ht="18" customHeight="1" x14ac:dyDescent="0.2">
      <c r="A16" s="210"/>
      <c r="B16" s="231"/>
      <c r="C16" s="157"/>
      <c r="D16" s="16"/>
      <c r="E16" s="249"/>
      <c r="F16" s="68"/>
      <c r="G16" s="16"/>
      <c r="H16" s="43"/>
      <c r="I16" s="43"/>
      <c r="J16" s="129"/>
      <c r="K16" s="11"/>
      <c r="L16" s="11"/>
      <c r="M16" s="11"/>
      <c r="N16" s="11"/>
      <c r="O16" s="233"/>
      <c r="P16" s="19"/>
      <c r="Q16" s="19"/>
      <c r="R16" s="270"/>
      <c r="S16" s="276">
        <f t="shared" si="0"/>
        <v>0</v>
      </c>
      <c r="T16" s="216"/>
      <c r="U16" s="4"/>
      <c r="V16" s="30" t="s">
        <v>70</v>
      </c>
      <c r="W16" s="31">
        <f>COUNTA($G$13:$G$42)</f>
        <v>0</v>
      </c>
      <c r="X16" s="33">
        <f>SUMIF($G$13:$G$42,"*",$Q$13:$Q$42)</f>
        <v>0</v>
      </c>
      <c r="Y16" s="4"/>
      <c r="Z16" s="8" t="s">
        <v>13</v>
      </c>
      <c r="AA16" s="9"/>
      <c r="AB16" s="4"/>
      <c r="AC16" s="104">
        <v>18</v>
      </c>
      <c r="AD16" s="105" t="s">
        <v>110</v>
      </c>
      <c r="AE16" s="104" t="s">
        <v>122</v>
      </c>
      <c r="AF16" s="4"/>
    </row>
    <row r="17" spans="1:32" ht="18" customHeight="1" x14ac:dyDescent="0.2">
      <c r="A17" s="210"/>
      <c r="B17" s="231"/>
      <c r="C17" s="157"/>
      <c r="D17" s="16"/>
      <c r="E17" s="249"/>
      <c r="F17" s="68"/>
      <c r="G17" s="16"/>
      <c r="H17" s="43"/>
      <c r="I17" s="43"/>
      <c r="J17" s="129"/>
      <c r="K17" s="11"/>
      <c r="L17" s="11"/>
      <c r="M17" s="11"/>
      <c r="N17" s="11"/>
      <c r="O17" s="233"/>
      <c r="P17" s="19"/>
      <c r="Q17" s="19"/>
      <c r="R17" s="270"/>
      <c r="S17" s="276">
        <f t="shared" si="0"/>
        <v>0</v>
      </c>
      <c r="T17" s="216"/>
      <c r="U17" s="4"/>
      <c r="V17" s="34" t="s">
        <v>71</v>
      </c>
      <c r="W17" s="31">
        <f>COUNTIF($F$13:$F$42,"④スポーツ教室")</f>
        <v>0</v>
      </c>
      <c r="X17" s="32">
        <f>SUMIF($F$13:$F$42,"④スポーツ教室",$P$13:$P$42)</f>
        <v>0</v>
      </c>
      <c r="Y17" s="4"/>
      <c r="Z17" s="8" t="s">
        <v>14</v>
      </c>
      <c r="AA17" s="9"/>
      <c r="AB17" s="4"/>
      <c r="AC17" s="104">
        <v>20</v>
      </c>
      <c r="AD17" s="105" t="s">
        <v>319</v>
      </c>
      <c r="AE17" s="104" t="s">
        <v>322</v>
      </c>
      <c r="AF17" s="4"/>
    </row>
    <row r="18" spans="1:32" ht="18" customHeight="1" x14ac:dyDescent="0.2">
      <c r="A18" s="210"/>
      <c r="B18" s="231"/>
      <c r="C18" s="157"/>
      <c r="D18" s="16"/>
      <c r="E18" s="249"/>
      <c r="F18" s="68"/>
      <c r="G18" s="16"/>
      <c r="H18" s="43"/>
      <c r="I18" s="43"/>
      <c r="J18" s="129"/>
      <c r="K18" s="11"/>
      <c r="L18" s="11"/>
      <c r="M18" s="11"/>
      <c r="N18" s="11"/>
      <c r="O18" s="233"/>
      <c r="P18" s="19"/>
      <c r="Q18" s="19"/>
      <c r="R18" s="270"/>
      <c r="S18" s="276">
        <f t="shared" si="0"/>
        <v>0</v>
      </c>
      <c r="T18" s="216"/>
      <c r="U18" s="4"/>
      <c r="V18" s="30" t="s">
        <v>72</v>
      </c>
      <c r="W18" s="31">
        <f>COUNTIF($F$13:$F$42,"⑤指導者養成")</f>
        <v>0</v>
      </c>
      <c r="X18" s="32">
        <f>SUMIF($F$13:$F$42,"⑤指導者養成",$P$13:$P$42)</f>
        <v>0</v>
      </c>
      <c r="Y18" s="4"/>
      <c r="Z18" s="8" t="s">
        <v>15</v>
      </c>
      <c r="AA18" s="9"/>
      <c r="AB18" s="4"/>
      <c r="AC18" s="104">
        <v>22</v>
      </c>
      <c r="AD18" s="105" t="s">
        <v>110</v>
      </c>
      <c r="AE18" s="104" t="s">
        <v>323</v>
      </c>
      <c r="AF18" s="4"/>
    </row>
    <row r="19" spans="1:32" ht="18" customHeight="1" x14ac:dyDescent="0.2">
      <c r="A19" s="210"/>
      <c r="B19" s="231"/>
      <c r="C19" s="160"/>
      <c r="D19" s="49"/>
      <c r="E19" s="249"/>
      <c r="F19" s="68"/>
      <c r="G19" s="49"/>
      <c r="H19" s="43"/>
      <c r="I19" s="43"/>
      <c r="J19" s="130"/>
      <c r="K19" s="51"/>
      <c r="L19" s="51"/>
      <c r="M19" s="51"/>
      <c r="N19" s="51"/>
      <c r="O19" s="234"/>
      <c r="P19" s="52"/>
      <c r="Q19" s="19"/>
      <c r="R19" s="270"/>
      <c r="S19" s="276">
        <f t="shared" si="0"/>
        <v>0</v>
      </c>
      <c r="T19" s="216"/>
      <c r="U19" s="4"/>
      <c r="V19" s="30" t="s">
        <v>73</v>
      </c>
      <c r="W19" s="37">
        <f>COUNTIF($F$13:$F$42,"⑥視察・戦力分析")</f>
        <v>0</v>
      </c>
      <c r="X19" s="33">
        <f>SUMIF($F$13:$F$42,"⑥視察・戦力分析",$P$13:$P$42)</f>
        <v>0</v>
      </c>
      <c r="Y19" s="4"/>
      <c r="Z19" s="8" t="s">
        <v>16</v>
      </c>
      <c r="AA19" s="9"/>
      <c r="AB19" s="4"/>
      <c r="AC19" s="104">
        <v>24</v>
      </c>
      <c r="AD19" s="105" t="s">
        <v>110</v>
      </c>
      <c r="AE19" s="104" t="s">
        <v>324</v>
      </c>
      <c r="AF19" s="4"/>
    </row>
    <row r="20" spans="1:32" ht="18" customHeight="1" thickBot="1" x14ac:dyDescent="0.25">
      <c r="A20" s="210"/>
      <c r="B20" s="231"/>
      <c r="C20" s="160"/>
      <c r="D20" s="49"/>
      <c r="E20" s="249"/>
      <c r="F20" s="68"/>
      <c r="G20" s="49"/>
      <c r="H20" s="43"/>
      <c r="I20" s="43"/>
      <c r="J20" s="130"/>
      <c r="K20" s="51"/>
      <c r="L20" s="51"/>
      <c r="M20" s="51"/>
      <c r="N20" s="51"/>
      <c r="O20" s="234"/>
      <c r="P20" s="52"/>
      <c r="Q20" s="52"/>
      <c r="R20" s="271"/>
      <c r="S20" s="276">
        <f t="shared" si="0"/>
        <v>0</v>
      </c>
      <c r="T20" s="216"/>
      <c r="U20" s="4"/>
      <c r="V20" s="38" t="s">
        <v>74</v>
      </c>
      <c r="W20" s="39">
        <f>COUNTA($H$13:$H$42)</f>
        <v>0</v>
      </c>
      <c r="X20" s="40">
        <f>SUMIF($H$13:$H$42,"*",$R$13:$R$42)</f>
        <v>0</v>
      </c>
      <c r="Y20" s="4"/>
      <c r="Z20" s="8" t="s">
        <v>17</v>
      </c>
      <c r="AA20" s="9"/>
      <c r="AB20" s="4"/>
      <c r="AC20" s="104">
        <v>26</v>
      </c>
      <c r="AD20" s="105" t="s">
        <v>110</v>
      </c>
      <c r="AE20" s="104" t="s">
        <v>325</v>
      </c>
      <c r="AF20" s="4"/>
    </row>
    <row r="21" spans="1:32" ht="18" customHeight="1" x14ac:dyDescent="0.2">
      <c r="A21" s="210"/>
      <c r="B21" s="231"/>
      <c r="C21" s="161"/>
      <c r="D21" s="17"/>
      <c r="E21" s="249"/>
      <c r="F21" s="68"/>
      <c r="G21" s="17"/>
      <c r="H21" s="43"/>
      <c r="I21" s="43"/>
      <c r="J21" s="131"/>
      <c r="K21" s="13"/>
      <c r="L21" s="13"/>
      <c r="M21" s="13"/>
      <c r="N21" s="13"/>
      <c r="O21" s="235"/>
      <c r="P21" s="20"/>
      <c r="Q21" s="20"/>
      <c r="R21" s="272"/>
      <c r="S21" s="276">
        <f t="shared" si="0"/>
        <v>0</v>
      </c>
      <c r="T21" s="216"/>
      <c r="U21" s="4"/>
      <c r="V21" s="41"/>
      <c r="W21" s="42"/>
      <c r="X21" s="42" t="e">
        <f>SUM(#REF!)</f>
        <v>#REF!</v>
      </c>
      <c r="Y21" s="4"/>
      <c r="Z21" s="8" t="s">
        <v>77</v>
      </c>
      <c r="AA21" s="9"/>
      <c r="AB21" s="4"/>
      <c r="AC21" s="109">
        <v>30</v>
      </c>
      <c r="AD21" s="105" t="s">
        <v>326</v>
      </c>
      <c r="AE21" s="104" t="s">
        <v>99</v>
      </c>
      <c r="AF21" s="4"/>
    </row>
    <row r="22" spans="1:32" ht="18" customHeight="1" x14ac:dyDescent="0.2">
      <c r="A22" s="210"/>
      <c r="B22" s="231"/>
      <c r="C22" s="162"/>
      <c r="D22" s="18"/>
      <c r="E22" s="249"/>
      <c r="F22" s="68"/>
      <c r="G22" s="18"/>
      <c r="H22" s="43"/>
      <c r="I22" s="43"/>
      <c r="J22" s="132"/>
      <c r="K22" s="15"/>
      <c r="L22" s="15"/>
      <c r="M22" s="15"/>
      <c r="N22" s="15"/>
      <c r="O22" s="236"/>
      <c r="P22" s="21"/>
      <c r="Q22" s="21"/>
      <c r="R22" s="273"/>
      <c r="S22" s="276">
        <f t="shared" si="0"/>
        <v>0</v>
      </c>
      <c r="T22" s="216"/>
      <c r="U22" s="4"/>
      <c r="V22" s="41"/>
      <c r="W22" s="42"/>
      <c r="X22" s="42"/>
      <c r="Y22" s="4"/>
      <c r="Z22" s="8" t="s">
        <v>93</v>
      </c>
      <c r="AA22" s="9"/>
      <c r="AB22" s="4"/>
      <c r="AC22" s="109">
        <v>32</v>
      </c>
      <c r="AD22" s="110" t="s">
        <v>128</v>
      </c>
      <c r="AE22" s="111" t="s">
        <v>100</v>
      </c>
      <c r="AF22" s="4"/>
    </row>
    <row r="23" spans="1:32" ht="18" customHeight="1" x14ac:dyDescent="0.2">
      <c r="A23" s="210"/>
      <c r="B23" s="231"/>
      <c r="C23" s="162"/>
      <c r="D23" s="18"/>
      <c r="E23" s="249"/>
      <c r="F23" s="68"/>
      <c r="G23" s="18"/>
      <c r="H23" s="43"/>
      <c r="I23" s="43"/>
      <c r="J23" s="132"/>
      <c r="K23" s="15"/>
      <c r="L23" s="15"/>
      <c r="M23" s="15"/>
      <c r="N23" s="15"/>
      <c r="O23" s="236"/>
      <c r="P23" s="21"/>
      <c r="Q23" s="21"/>
      <c r="R23" s="273"/>
      <c r="S23" s="276">
        <f t="shared" si="0"/>
        <v>0</v>
      </c>
      <c r="T23" s="216"/>
      <c r="U23" s="4"/>
      <c r="V23" s="4"/>
      <c r="W23" s="4"/>
      <c r="X23" s="4"/>
      <c r="Y23" s="4"/>
      <c r="Z23" s="8" t="s">
        <v>94</v>
      </c>
      <c r="AA23" s="9"/>
      <c r="AB23" s="4"/>
      <c r="AC23" s="109">
        <v>34</v>
      </c>
      <c r="AD23" s="105" t="s">
        <v>327</v>
      </c>
      <c r="AE23" s="104" t="s">
        <v>328</v>
      </c>
      <c r="AF23" s="4"/>
    </row>
    <row r="24" spans="1:32" ht="18" customHeight="1" x14ac:dyDescent="0.2">
      <c r="A24" s="210"/>
      <c r="B24" s="231"/>
      <c r="C24" s="162"/>
      <c r="D24" s="18"/>
      <c r="E24" s="249"/>
      <c r="F24" s="68"/>
      <c r="G24" s="18"/>
      <c r="H24" s="63"/>
      <c r="I24" s="63"/>
      <c r="J24" s="132"/>
      <c r="K24" s="15"/>
      <c r="L24" s="15"/>
      <c r="M24" s="15"/>
      <c r="N24" s="15"/>
      <c r="O24" s="236"/>
      <c r="P24" s="21"/>
      <c r="Q24" s="21"/>
      <c r="R24" s="273"/>
      <c r="S24" s="276">
        <f t="shared" si="0"/>
        <v>0</v>
      </c>
      <c r="T24" s="216"/>
      <c r="U24" s="4"/>
      <c r="V24" s="4"/>
      <c r="W24" s="4"/>
      <c r="X24" s="4"/>
      <c r="Y24" s="4"/>
      <c r="Z24" s="8" t="s">
        <v>95</v>
      </c>
      <c r="AA24" s="9"/>
      <c r="AB24" s="4"/>
      <c r="AC24" s="109">
        <v>36</v>
      </c>
      <c r="AD24" s="105" t="s">
        <v>319</v>
      </c>
      <c r="AE24" s="104" t="s">
        <v>329</v>
      </c>
      <c r="AF24" s="4"/>
    </row>
    <row r="25" spans="1:32" ht="18" customHeight="1" x14ac:dyDescent="0.2">
      <c r="A25" s="210"/>
      <c r="B25" s="231"/>
      <c r="C25" s="163"/>
      <c r="D25" s="59"/>
      <c r="E25" s="249"/>
      <c r="F25" s="68"/>
      <c r="G25" s="59"/>
      <c r="H25" s="43"/>
      <c r="I25" s="43"/>
      <c r="J25" s="133"/>
      <c r="K25" s="61"/>
      <c r="L25" s="61"/>
      <c r="M25" s="61"/>
      <c r="N25" s="61"/>
      <c r="O25" s="237"/>
      <c r="P25" s="62"/>
      <c r="Q25" s="62"/>
      <c r="R25" s="279"/>
      <c r="S25" s="276">
        <f t="shared" si="0"/>
        <v>0</v>
      </c>
      <c r="T25" s="216"/>
      <c r="U25" s="4"/>
      <c r="V25" s="4"/>
      <c r="W25" s="4"/>
      <c r="X25" s="4"/>
      <c r="Y25" s="4"/>
      <c r="Z25" s="8" t="s">
        <v>18</v>
      </c>
      <c r="AA25" s="9"/>
      <c r="AB25" s="4"/>
      <c r="AC25" s="109">
        <v>38</v>
      </c>
      <c r="AD25" s="105" t="s">
        <v>110</v>
      </c>
      <c r="AE25" s="104" t="s">
        <v>330</v>
      </c>
      <c r="AF25" s="4"/>
    </row>
    <row r="26" spans="1:32" ht="18" customHeight="1" x14ac:dyDescent="0.2">
      <c r="A26" s="210"/>
      <c r="B26" s="231"/>
      <c r="C26" s="157"/>
      <c r="D26" s="16"/>
      <c r="E26" s="249"/>
      <c r="F26" s="68"/>
      <c r="G26" s="16"/>
      <c r="H26" s="43"/>
      <c r="I26" s="43"/>
      <c r="J26" s="129"/>
      <c r="K26" s="11"/>
      <c r="L26" s="11"/>
      <c r="M26" s="11"/>
      <c r="N26" s="11"/>
      <c r="O26" s="233"/>
      <c r="P26" s="19"/>
      <c r="Q26" s="19"/>
      <c r="R26" s="270"/>
      <c r="S26" s="276">
        <f t="shared" si="0"/>
        <v>0</v>
      </c>
      <c r="T26" s="216"/>
      <c r="U26" s="4"/>
      <c r="V26" s="4"/>
      <c r="W26" s="4"/>
      <c r="X26" s="4"/>
      <c r="Y26" s="4"/>
      <c r="Z26" s="8" t="s">
        <v>19</v>
      </c>
      <c r="AA26" s="9"/>
      <c r="AB26" s="4"/>
      <c r="AC26" s="113">
        <v>40</v>
      </c>
      <c r="AD26" s="114" t="s">
        <v>110</v>
      </c>
      <c r="AE26" s="113" t="s">
        <v>132</v>
      </c>
      <c r="AF26" s="4"/>
    </row>
    <row r="27" spans="1:32" ht="18" customHeight="1" x14ac:dyDescent="0.2">
      <c r="A27" s="210"/>
      <c r="B27" s="231"/>
      <c r="C27" s="157"/>
      <c r="D27" s="16"/>
      <c r="E27" s="249"/>
      <c r="F27" s="68"/>
      <c r="G27" s="16"/>
      <c r="H27" s="43"/>
      <c r="I27" s="43"/>
      <c r="J27" s="129"/>
      <c r="K27" s="11"/>
      <c r="L27" s="11"/>
      <c r="M27" s="11"/>
      <c r="N27" s="11"/>
      <c r="O27" s="233"/>
      <c r="P27" s="19"/>
      <c r="Q27" s="19"/>
      <c r="R27" s="270"/>
      <c r="S27" s="277">
        <f t="shared" si="0"/>
        <v>0</v>
      </c>
      <c r="T27" s="216"/>
      <c r="U27" s="4"/>
      <c r="V27" s="4"/>
      <c r="W27" s="4"/>
      <c r="X27" s="4"/>
      <c r="Y27" s="4"/>
      <c r="Z27" s="8" t="s">
        <v>20</v>
      </c>
      <c r="AA27" s="9"/>
      <c r="AB27" s="4"/>
      <c r="AC27" s="113">
        <v>42</v>
      </c>
      <c r="AD27" s="114" t="s">
        <v>327</v>
      </c>
      <c r="AE27" s="113" t="s">
        <v>331</v>
      </c>
      <c r="AF27" s="4"/>
    </row>
    <row r="28" spans="1:32" ht="18" customHeight="1" x14ac:dyDescent="0.2">
      <c r="A28" s="210"/>
      <c r="B28" s="231"/>
      <c r="C28" s="157"/>
      <c r="D28" s="16"/>
      <c r="E28" s="249"/>
      <c r="F28" s="68"/>
      <c r="G28" s="16"/>
      <c r="H28" s="43"/>
      <c r="I28" s="43"/>
      <c r="J28" s="129"/>
      <c r="K28" s="11"/>
      <c r="L28" s="11"/>
      <c r="M28" s="11"/>
      <c r="N28" s="11"/>
      <c r="O28" s="233"/>
      <c r="P28" s="19"/>
      <c r="Q28" s="19"/>
      <c r="R28" s="270"/>
      <c r="S28" s="277">
        <f t="shared" si="0"/>
        <v>0</v>
      </c>
      <c r="T28" s="216"/>
      <c r="U28" s="4"/>
      <c r="V28" s="4"/>
      <c r="W28" s="4"/>
      <c r="X28" s="4"/>
      <c r="Y28" s="4"/>
      <c r="Z28" s="8" t="s">
        <v>21</v>
      </c>
      <c r="AA28" s="9"/>
      <c r="AB28" s="4"/>
      <c r="AC28" s="113">
        <v>44</v>
      </c>
      <c r="AD28" s="114" t="s">
        <v>327</v>
      </c>
      <c r="AE28" s="113" t="s">
        <v>134</v>
      </c>
      <c r="AF28" s="4"/>
    </row>
    <row r="29" spans="1:32" ht="18" customHeight="1" x14ac:dyDescent="0.2">
      <c r="A29" s="210"/>
      <c r="B29" s="231"/>
      <c r="C29" s="157"/>
      <c r="D29" s="16"/>
      <c r="E29" s="249"/>
      <c r="F29" s="68"/>
      <c r="G29" s="16"/>
      <c r="H29" s="43"/>
      <c r="I29" s="43"/>
      <c r="J29" s="129"/>
      <c r="K29" s="11"/>
      <c r="L29" s="11"/>
      <c r="M29" s="11"/>
      <c r="N29" s="11"/>
      <c r="O29" s="233"/>
      <c r="P29" s="19"/>
      <c r="Q29" s="19"/>
      <c r="R29" s="270"/>
      <c r="S29" s="277">
        <f t="shared" si="0"/>
        <v>0</v>
      </c>
      <c r="T29" s="216"/>
      <c r="U29" s="4"/>
      <c r="V29" s="4"/>
      <c r="W29" s="4"/>
      <c r="X29" s="4"/>
      <c r="Y29" s="4"/>
      <c r="Z29" s="8" t="s">
        <v>22</v>
      </c>
      <c r="AA29" s="9"/>
      <c r="AB29" s="4"/>
      <c r="AC29" s="113">
        <v>46</v>
      </c>
      <c r="AD29" s="114" t="s">
        <v>110</v>
      </c>
      <c r="AE29" s="113" t="s">
        <v>332</v>
      </c>
      <c r="AF29" s="4"/>
    </row>
    <row r="30" spans="1:32" ht="18" customHeight="1" x14ac:dyDescent="0.2">
      <c r="A30" s="210"/>
      <c r="B30" s="231"/>
      <c r="C30" s="157"/>
      <c r="D30" s="16"/>
      <c r="E30" s="249"/>
      <c r="F30" s="68"/>
      <c r="G30" s="16"/>
      <c r="H30" s="43"/>
      <c r="I30" s="43"/>
      <c r="J30" s="129"/>
      <c r="K30" s="11"/>
      <c r="L30" s="11"/>
      <c r="M30" s="11"/>
      <c r="N30" s="11"/>
      <c r="O30" s="233"/>
      <c r="P30" s="19"/>
      <c r="Q30" s="19"/>
      <c r="R30" s="270"/>
      <c r="S30" s="277">
        <f t="shared" si="0"/>
        <v>0</v>
      </c>
      <c r="T30" s="216"/>
      <c r="U30" s="4"/>
      <c r="V30" s="4"/>
      <c r="W30" s="4"/>
      <c r="X30" s="4"/>
      <c r="Y30" s="4"/>
      <c r="Z30" s="8" t="s">
        <v>23</v>
      </c>
      <c r="AA30" s="9"/>
      <c r="AB30" s="4"/>
      <c r="AC30" s="113">
        <v>48</v>
      </c>
      <c r="AD30" s="114" t="s">
        <v>327</v>
      </c>
      <c r="AE30" s="113" t="s">
        <v>101</v>
      </c>
      <c r="AF30" s="4"/>
    </row>
    <row r="31" spans="1:32" ht="18" customHeight="1" x14ac:dyDescent="0.2">
      <c r="A31" s="210"/>
      <c r="B31" s="231"/>
      <c r="C31" s="157"/>
      <c r="D31" s="16"/>
      <c r="E31" s="249"/>
      <c r="F31" s="68"/>
      <c r="G31" s="16"/>
      <c r="H31" s="43"/>
      <c r="I31" s="43"/>
      <c r="J31" s="129"/>
      <c r="K31" s="11"/>
      <c r="L31" s="11"/>
      <c r="M31" s="11"/>
      <c r="N31" s="11"/>
      <c r="O31" s="233"/>
      <c r="P31" s="19"/>
      <c r="Q31" s="19"/>
      <c r="R31" s="270"/>
      <c r="S31" s="277">
        <f t="shared" si="0"/>
        <v>0</v>
      </c>
      <c r="T31" s="216"/>
      <c r="U31" s="4"/>
      <c r="V31" s="4"/>
      <c r="W31" s="4"/>
      <c r="X31" s="4"/>
      <c r="Y31" s="4"/>
      <c r="Z31" s="8" t="s">
        <v>24</v>
      </c>
      <c r="AB31" s="4"/>
      <c r="AC31" s="113">
        <v>50</v>
      </c>
      <c r="AD31" s="114" t="s">
        <v>110</v>
      </c>
      <c r="AE31" s="113" t="s">
        <v>333</v>
      </c>
      <c r="AF31" s="4"/>
    </row>
    <row r="32" spans="1:32" ht="18" customHeight="1" x14ac:dyDescent="0.2">
      <c r="A32" s="210"/>
      <c r="B32" s="231"/>
      <c r="C32" s="157"/>
      <c r="D32" s="16"/>
      <c r="E32" s="249"/>
      <c r="F32" s="68"/>
      <c r="G32" s="16"/>
      <c r="H32" s="43"/>
      <c r="I32" s="43"/>
      <c r="J32" s="129"/>
      <c r="K32" s="11"/>
      <c r="L32" s="11"/>
      <c r="M32" s="11"/>
      <c r="N32" s="11"/>
      <c r="O32" s="233"/>
      <c r="P32" s="19"/>
      <c r="Q32" s="19"/>
      <c r="R32" s="270"/>
      <c r="S32" s="277">
        <f t="shared" si="0"/>
        <v>0</v>
      </c>
      <c r="T32" s="216"/>
      <c r="U32" s="4"/>
      <c r="V32" s="4"/>
      <c r="W32" s="4"/>
      <c r="X32" s="4"/>
      <c r="Y32" s="4"/>
      <c r="Z32" s="8" t="s">
        <v>25</v>
      </c>
      <c r="AA32" s="1"/>
      <c r="AB32" s="4"/>
      <c r="AC32" s="113">
        <v>51</v>
      </c>
      <c r="AD32" s="114" t="s">
        <v>327</v>
      </c>
      <c r="AE32" s="113" t="s">
        <v>102</v>
      </c>
      <c r="AF32" s="4"/>
    </row>
    <row r="33" spans="1:32" ht="18" customHeight="1" x14ac:dyDescent="0.2">
      <c r="A33" s="210"/>
      <c r="B33" s="231"/>
      <c r="C33" s="157"/>
      <c r="D33" s="16"/>
      <c r="E33" s="249"/>
      <c r="F33" s="68"/>
      <c r="G33" s="16"/>
      <c r="H33" s="43"/>
      <c r="I33" s="43"/>
      <c r="J33" s="129"/>
      <c r="K33" s="11"/>
      <c r="L33" s="11"/>
      <c r="M33" s="11"/>
      <c r="N33" s="11"/>
      <c r="O33" s="233"/>
      <c r="P33" s="19"/>
      <c r="Q33" s="19"/>
      <c r="R33" s="270"/>
      <c r="S33" s="277">
        <f t="shared" si="0"/>
        <v>0</v>
      </c>
      <c r="T33" s="216"/>
      <c r="U33" s="4"/>
      <c r="V33" s="4"/>
      <c r="W33" s="4"/>
      <c r="X33" s="4"/>
      <c r="Y33" s="4"/>
      <c r="Z33" s="8" t="s">
        <v>26</v>
      </c>
      <c r="AB33" s="4"/>
      <c r="AC33" s="113">
        <v>52</v>
      </c>
      <c r="AD33" s="114" t="s">
        <v>327</v>
      </c>
      <c r="AE33" s="113" t="s">
        <v>103</v>
      </c>
      <c r="AF33" s="4"/>
    </row>
    <row r="34" spans="1:32" ht="18" customHeight="1" x14ac:dyDescent="0.2">
      <c r="A34" s="210"/>
      <c r="B34" s="231"/>
      <c r="C34" s="157"/>
      <c r="D34" s="16"/>
      <c r="E34" s="249"/>
      <c r="F34" s="68"/>
      <c r="G34" s="16"/>
      <c r="H34" s="43"/>
      <c r="I34" s="43"/>
      <c r="J34" s="129"/>
      <c r="K34" s="11"/>
      <c r="L34" s="11"/>
      <c r="M34" s="11"/>
      <c r="N34" s="11"/>
      <c r="O34" s="233"/>
      <c r="P34" s="19"/>
      <c r="Q34" s="19"/>
      <c r="R34" s="270"/>
      <c r="S34" s="277">
        <f t="shared" si="0"/>
        <v>0</v>
      </c>
      <c r="T34" s="216"/>
      <c r="U34" s="4"/>
      <c r="V34" s="4"/>
      <c r="W34" s="4"/>
      <c r="X34" s="4"/>
      <c r="Y34" s="4"/>
      <c r="Z34" s="8" t="s">
        <v>27</v>
      </c>
      <c r="AC34" s="113">
        <v>54</v>
      </c>
      <c r="AD34" s="114" t="s">
        <v>327</v>
      </c>
      <c r="AE34" s="113" t="s">
        <v>137</v>
      </c>
      <c r="AF34" s="4"/>
    </row>
    <row r="35" spans="1:32" ht="18" customHeight="1" x14ac:dyDescent="0.2">
      <c r="A35" s="210"/>
      <c r="B35" s="231"/>
      <c r="C35" s="157"/>
      <c r="D35" s="16"/>
      <c r="E35" s="249"/>
      <c r="F35" s="68"/>
      <c r="G35" s="16"/>
      <c r="H35" s="43"/>
      <c r="I35" s="43"/>
      <c r="J35" s="129"/>
      <c r="K35" s="11"/>
      <c r="L35" s="11"/>
      <c r="M35" s="11"/>
      <c r="N35" s="11"/>
      <c r="O35" s="233"/>
      <c r="P35" s="19"/>
      <c r="Q35" s="19"/>
      <c r="R35" s="270"/>
      <c r="S35" s="277">
        <f t="shared" si="0"/>
        <v>0</v>
      </c>
      <c r="T35" s="216"/>
      <c r="U35" s="4"/>
      <c r="V35" s="4"/>
      <c r="W35" s="4"/>
      <c r="X35" s="4"/>
      <c r="Y35" s="4"/>
      <c r="Z35" s="8" t="s">
        <v>28</v>
      </c>
      <c r="AB35" s="1"/>
      <c r="AC35" s="113">
        <v>56</v>
      </c>
      <c r="AD35" s="114" t="s">
        <v>327</v>
      </c>
      <c r="AE35" s="113" t="s">
        <v>104</v>
      </c>
      <c r="AF35" s="4"/>
    </row>
    <row r="36" spans="1:32" ht="18" customHeight="1" x14ac:dyDescent="0.2">
      <c r="A36" s="210"/>
      <c r="B36" s="231"/>
      <c r="C36" s="157"/>
      <c r="D36" s="16"/>
      <c r="E36" s="249"/>
      <c r="F36" s="68"/>
      <c r="G36" s="16"/>
      <c r="H36" s="43"/>
      <c r="I36" s="43"/>
      <c r="J36" s="129"/>
      <c r="K36" s="11"/>
      <c r="L36" s="11"/>
      <c r="M36" s="11"/>
      <c r="N36" s="11"/>
      <c r="O36" s="233"/>
      <c r="P36" s="19"/>
      <c r="Q36" s="19"/>
      <c r="R36" s="270"/>
      <c r="S36" s="277">
        <f t="shared" si="0"/>
        <v>0</v>
      </c>
      <c r="T36" s="216"/>
      <c r="U36" s="4"/>
      <c r="V36" s="4"/>
      <c r="W36" s="4"/>
      <c r="X36" s="4"/>
      <c r="Y36" s="4"/>
      <c r="Z36" s="8" t="s">
        <v>29</v>
      </c>
      <c r="AC36" s="113">
        <v>58</v>
      </c>
      <c r="AD36" s="114" t="s">
        <v>327</v>
      </c>
      <c r="AE36" s="113" t="s">
        <v>334</v>
      </c>
    </row>
    <row r="37" spans="1:32" ht="18" customHeight="1" x14ac:dyDescent="0.2">
      <c r="A37" s="210"/>
      <c r="B37" s="231"/>
      <c r="C37" s="157"/>
      <c r="D37" s="16"/>
      <c r="E37" s="249"/>
      <c r="F37" s="68"/>
      <c r="G37" s="16"/>
      <c r="H37" s="43"/>
      <c r="I37" s="43"/>
      <c r="J37" s="129"/>
      <c r="K37" s="11"/>
      <c r="L37" s="11"/>
      <c r="M37" s="11"/>
      <c r="N37" s="11"/>
      <c r="O37" s="233"/>
      <c r="P37" s="19"/>
      <c r="Q37" s="19"/>
      <c r="R37" s="270"/>
      <c r="S37" s="277">
        <f t="shared" si="0"/>
        <v>0</v>
      </c>
      <c r="T37" s="216"/>
      <c r="U37" s="4"/>
      <c r="Z37" s="8" t="s">
        <v>30</v>
      </c>
      <c r="AC37" s="113">
        <v>60</v>
      </c>
      <c r="AD37" s="114" t="s">
        <v>327</v>
      </c>
      <c r="AE37" s="113" t="s">
        <v>139</v>
      </c>
      <c r="AF37" s="1"/>
    </row>
    <row r="38" spans="1:32" ht="18" customHeight="1" x14ac:dyDescent="0.2">
      <c r="A38" s="210"/>
      <c r="B38" s="231"/>
      <c r="C38" s="263"/>
      <c r="D38" s="262"/>
      <c r="E38" s="249"/>
      <c r="F38" s="264"/>
      <c r="G38" s="262"/>
      <c r="H38" s="43"/>
      <c r="I38" s="43"/>
      <c r="J38" s="265"/>
      <c r="K38" s="266"/>
      <c r="L38" s="266"/>
      <c r="M38" s="266"/>
      <c r="N38" s="266"/>
      <c r="O38" s="267"/>
      <c r="P38" s="268"/>
      <c r="Q38" s="268"/>
      <c r="R38" s="280"/>
      <c r="S38" s="277">
        <f t="shared" si="0"/>
        <v>0</v>
      </c>
      <c r="T38" s="216"/>
      <c r="U38" s="4"/>
      <c r="Y38" s="1"/>
      <c r="Z38" s="8" t="s">
        <v>31</v>
      </c>
      <c r="AA38" s="4"/>
      <c r="AC38" s="113">
        <v>62</v>
      </c>
      <c r="AD38" s="114" t="s">
        <v>319</v>
      </c>
      <c r="AE38" s="113" t="s">
        <v>105</v>
      </c>
    </row>
    <row r="39" spans="1:32" ht="18" customHeight="1" x14ac:dyDescent="0.2">
      <c r="A39" s="208"/>
      <c r="B39" s="230"/>
      <c r="C39" s="256"/>
      <c r="D39" s="257"/>
      <c r="E39" s="262"/>
      <c r="F39" s="72"/>
      <c r="G39" s="257"/>
      <c r="H39" s="43"/>
      <c r="I39" s="43"/>
      <c r="J39" s="258"/>
      <c r="K39" s="259"/>
      <c r="L39" s="259"/>
      <c r="M39" s="259"/>
      <c r="N39" s="259"/>
      <c r="O39" s="260"/>
      <c r="P39" s="261"/>
      <c r="Q39" s="261"/>
      <c r="R39" s="281"/>
      <c r="S39" s="277">
        <f t="shared" si="0"/>
        <v>0</v>
      </c>
      <c r="T39" s="216"/>
      <c r="U39" s="4"/>
      <c r="Z39" s="8" t="s">
        <v>32</v>
      </c>
      <c r="AC39" s="113">
        <v>64</v>
      </c>
      <c r="AD39" s="114" t="s">
        <v>327</v>
      </c>
      <c r="AE39" s="113" t="s">
        <v>106</v>
      </c>
    </row>
    <row r="40" spans="1:32" ht="18" customHeight="1" x14ac:dyDescent="0.2">
      <c r="A40" s="210"/>
      <c r="B40" s="231"/>
      <c r="C40" s="162"/>
      <c r="D40" s="18"/>
      <c r="E40" s="249"/>
      <c r="F40" s="68"/>
      <c r="G40" s="18"/>
      <c r="H40" s="43"/>
      <c r="I40" s="43"/>
      <c r="J40" s="132"/>
      <c r="K40" s="15"/>
      <c r="L40" s="15"/>
      <c r="M40" s="15"/>
      <c r="N40" s="15"/>
      <c r="O40" s="236"/>
      <c r="P40" s="21"/>
      <c r="Q40" s="21"/>
      <c r="R40" s="273"/>
      <c r="S40" s="282">
        <f t="shared" si="0"/>
        <v>0</v>
      </c>
      <c r="T40" s="216"/>
      <c r="V40" s="1"/>
      <c r="W40" s="1"/>
      <c r="X40" s="1"/>
      <c r="Z40" s="8" t="s">
        <v>33</v>
      </c>
      <c r="AC40" s="113">
        <v>66</v>
      </c>
      <c r="AD40" s="114" t="s">
        <v>327</v>
      </c>
      <c r="AE40" s="113" t="s">
        <v>107</v>
      </c>
    </row>
    <row r="41" spans="1:32" ht="18" customHeight="1" x14ac:dyDescent="0.2">
      <c r="A41" s="210"/>
      <c r="B41" s="231"/>
      <c r="C41" s="162"/>
      <c r="D41" s="18"/>
      <c r="E41" s="249"/>
      <c r="F41" s="68"/>
      <c r="G41" s="18"/>
      <c r="H41" s="43"/>
      <c r="I41" s="43"/>
      <c r="J41" s="132"/>
      <c r="K41" s="15"/>
      <c r="L41" s="15"/>
      <c r="M41" s="15"/>
      <c r="N41" s="15"/>
      <c r="O41" s="236"/>
      <c r="P41" s="21"/>
      <c r="Q41" s="21"/>
      <c r="R41" s="273"/>
      <c r="S41" s="282">
        <f t="shared" si="0"/>
        <v>0</v>
      </c>
      <c r="T41" s="216"/>
      <c r="U41" s="1"/>
      <c r="Z41" s="8" t="s">
        <v>34</v>
      </c>
      <c r="AB41" s="4"/>
      <c r="AC41" s="113">
        <v>68</v>
      </c>
      <c r="AD41" s="114" t="s">
        <v>327</v>
      </c>
      <c r="AE41" s="113" t="s">
        <v>140</v>
      </c>
    </row>
    <row r="42" spans="1:32" ht="18" customHeight="1" thickBot="1" x14ac:dyDescent="0.25">
      <c r="A42" s="213"/>
      <c r="B42" s="232"/>
      <c r="C42" s="165"/>
      <c r="D42" s="53"/>
      <c r="E42" s="251"/>
      <c r="F42" s="97"/>
      <c r="G42" s="53"/>
      <c r="H42" s="57"/>
      <c r="I42" s="57"/>
      <c r="J42" s="134"/>
      <c r="K42" s="55"/>
      <c r="L42" s="55"/>
      <c r="M42" s="55"/>
      <c r="N42" s="55"/>
      <c r="O42" s="238"/>
      <c r="P42" s="56"/>
      <c r="Q42" s="56"/>
      <c r="R42" s="274"/>
      <c r="S42" s="278">
        <f t="shared" si="0"/>
        <v>0</v>
      </c>
      <c r="T42" s="217"/>
      <c r="Z42" s="8" t="s">
        <v>35</v>
      </c>
      <c r="AC42" s="113">
        <v>70</v>
      </c>
      <c r="AD42" s="114" t="s">
        <v>327</v>
      </c>
      <c r="AE42" s="113" t="s">
        <v>335</v>
      </c>
      <c r="AF42" s="4"/>
    </row>
    <row r="43" spans="1:32" ht="18" customHeight="1" thickBot="1" x14ac:dyDescent="0.25">
      <c r="A43" s="4"/>
      <c r="B43" s="4"/>
      <c r="C43" s="4"/>
      <c r="D43" s="4"/>
      <c r="E43" s="4"/>
      <c r="F43" s="4"/>
      <c r="G43" s="4"/>
      <c r="H43" s="4"/>
      <c r="I43" s="4"/>
      <c r="J43" s="4"/>
      <c r="K43" s="4"/>
      <c r="L43" s="4"/>
      <c r="M43" s="4"/>
      <c r="N43" s="4"/>
      <c r="O43" s="4"/>
      <c r="P43" s="4"/>
      <c r="Q43" s="4"/>
      <c r="R43" s="77" t="s">
        <v>85</v>
      </c>
      <c r="S43" s="78">
        <f>SUM(S13:S42)</f>
        <v>0</v>
      </c>
      <c r="T43" s="81">
        <f>SUM(T13:T42)</f>
        <v>0</v>
      </c>
      <c r="Y43" s="4"/>
      <c r="Z43" s="8" t="s">
        <v>36</v>
      </c>
      <c r="AC43" s="113">
        <v>72</v>
      </c>
      <c r="AD43" s="114" t="s">
        <v>327</v>
      </c>
      <c r="AE43" s="113" t="s">
        <v>336</v>
      </c>
    </row>
    <row r="44" spans="1:32" x14ac:dyDescent="0.2">
      <c r="A44" s="218"/>
      <c r="B44" s="313"/>
      <c r="C44" s="313"/>
      <c r="D44" s="313"/>
      <c r="E44" s="313"/>
      <c r="F44" s="313"/>
      <c r="G44" s="313"/>
      <c r="H44" s="313"/>
      <c r="I44" s="313"/>
      <c r="J44" s="313"/>
      <c r="K44" s="313"/>
      <c r="L44" s="313"/>
      <c r="M44" s="313"/>
      <c r="N44" s="313"/>
      <c r="O44" s="313"/>
      <c r="P44" s="313"/>
      <c r="Q44" s="313"/>
      <c r="R44" s="313"/>
      <c r="S44" s="313"/>
      <c r="T44" s="218"/>
      <c r="Z44" s="8" t="s">
        <v>37</v>
      </c>
      <c r="AC44" s="113">
        <v>74</v>
      </c>
      <c r="AD44" s="114" t="s">
        <v>110</v>
      </c>
      <c r="AE44" s="113" t="s">
        <v>337</v>
      </c>
    </row>
    <row r="45" spans="1:32" x14ac:dyDescent="0.2">
      <c r="A45" s="218"/>
      <c r="B45" s="313"/>
      <c r="C45" s="313"/>
      <c r="D45" s="313"/>
      <c r="E45" s="313"/>
      <c r="F45" s="313"/>
      <c r="G45" s="313"/>
      <c r="H45" s="313"/>
      <c r="I45" s="313"/>
      <c r="J45" s="313"/>
      <c r="K45" s="313"/>
      <c r="L45" s="313"/>
      <c r="M45" s="313"/>
      <c r="N45" s="313"/>
      <c r="O45" s="313"/>
      <c r="P45" s="313"/>
      <c r="Q45" s="313"/>
      <c r="R45" s="313"/>
      <c r="S45" s="313"/>
      <c r="T45" s="218"/>
      <c r="V45" s="4"/>
      <c r="W45" s="4"/>
      <c r="X45" s="4"/>
      <c r="Z45" s="115" t="s">
        <v>261</v>
      </c>
      <c r="AC45" s="113">
        <v>76</v>
      </c>
      <c r="AD45" s="114" t="s">
        <v>319</v>
      </c>
      <c r="AE45" s="113" t="s">
        <v>108</v>
      </c>
    </row>
    <row r="46" spans="1:32" ht="14" x14ac:dyDescent="0.2">
      <c r="B46" s="58"/>
      <c r="C46" s="58"/>
      <c r="D46" s="101"/>
      <c r="E46" s="101"/>
      <c r="F46" s="100"/>
      <c r="G46" s="100"/>
      <c r="U46" s="4"/>
      <c r="V46" s="4"/>
      <c r="W46" s="4"/>
      <c r="X46" s="4"/>
      <c r="Z46" s="8" t="s">
        <v>38</v>
      </c>
      <c r="AC46" s="113">
        <v>78</v>
      </c>
      <c r="AD46" s="114" t="s">
        <v>110</v>
      </c>
      <c r="AE46" s="113" t="s">
        <v>109</v>
      </c>
    </row>
    <row r="47" spans="1:32" x14ac:dyDescent="0.2">
      <c r="A47" s="255"/>
      <c r="B47" s="255"/>
      <c r="C47" s="255"/>
      <c r="D47" s="255"/>
      <c r="E47" s="255"/>
      <c r="F47" s="255"/>
      <c r="G47" s="255"/>
      <c r="Z47" s="8" t="s">
        <v>39</v>
      </c>
      <c r="AC47" s="113">
        <v>79</v>
      </c>
      <c r="AD47" s="114" t="s">
        <v>338</v>
      </c>
      <c r="AE47" s="113" t="s">
        <v>339</v>
      </c>
    </row>
    <row r="48" spans="1:32" x14ac:dyDescent="0.2">
      <c r="A48" s="255"/>
      <c r="B48" s="255"/>
      <c r="C48" s="255"/>
      <c r="D48" s="255"/>
      <c r="E48" s="255"/>
      <c r="F48" s="255"/>
      <c r="G48" s="255"/>
      <c r="Z48" s="8" t="s">
        <v>40</v>
      </c>
      <c r="AC48" s="108">
        <v>80</v>
      </c>
      <c r="AD48" s="112" t="s">
        <v>340</v>
      </c>
      <c r="AE48" s="108" t="s">
        <v>146</v>
      </c>
    </row>
    <row r="49" spans="1:32" x14ac:dyDescent="0.2">
      <c r="A49" s="255"/>
      <c r="B49" s="255"/>
      <c r="C49" s="255"/>
      <c r="D49" s="255"/>
      <c r="E49" s="255"/>
      <c r="F49" s="255"/>
      <c r="G49" s="255"/>
      <c r="Z49" s="8" t="s">
        <v>41</v>
      </c>
      <c r="AC49" s="113">
        <v>81</v>
      </c>
      <c r="AD49" s="114" t="s">
        <v>327</v>
      </c>
      <c r="AE49" s="113" t="s">
        <v>341</v>
      </c>
    </row>
    <row r="50" spans="1:32" ht="13" customHeight="1" x14ac:dyDescent="0.2">
      <c r="A50" s="255"/>
      <c r="B50" s="255"/>
      <c r="C50" s="255"/>
      <c r="D50" s="255"/>
      <c r="E50" s="255"/>
      <c r="F50" s="255"/>
      <c r="G50" s="255"/>
      <c r="Z50" s="8" t="s">
        <v>42</v>
      </c>
      <c r="AC50" s="113">
        <v>83</v>
      </c>
      <c r="AD50" s="114" t="s">
        <v>110</v>
      </c>
      <c r="AE50" s="113" t="s">
        <v>342</v>
      </c>
    </row>
    <row r="51" spans="1:32" ht="13.5" customHeight="1" x14ac:dyDescent="0.2">
      <c r="B51" s="255"/>
      <c r="Z51" s="8" t="s">
        <v>43</v>
      </c>
      <c r="AC51" s="113">
        <v>85</v>
      </c>
      <c r="AD51" s="114" t="s">
        <v>319</v>
      </c>
      <c r="AE51" s="113" t="s">
        <v>343</v>
      </c>
    </row>
    <row r="52" spans="1:32" ht="13" customHeight="1" x14ac:dyDescent="0.2">
      <c r="B52" s="255"/>
      <c r="Z52" s="8" t="s">
        <v>44</v>
      </c>
      <c r="AD52" s="173"/>
    </row>
    <row r="53" spans="1:32" ht="13" customHeight="1" x14ac:dyDescent="0.2">
      <c r="Z53" s="8" t="s">
        <v>91</v>
      </c>
      <c r="AA53" s="9"/>
      <c r="AD53" s="173"/>
    </row>
    <row r="54" spans="1:32" x14ac:dyDescent="0.2">
      <c r="Z54" s="4"/>
      <c r="AA54" s="4"/>
      <c r="AD54" s="173"/>
    </row>
    <row r="55" spans="1:32" ht="13" customHeight="1" x14ac:dyDescent="0.2">
      <c r="Z55" s="4"/>
      <c r="AA55" s="4"/>
      <c r="AD55" s="173"/>
    </row>
    <row r="56" spans="1:32" ht="13" customHeight="1" x14ac:dyDescent="0.2">
      <c r="Z56" s="4"/>
      <c r="AA56" s="4"/>
      <c r="AB56" s="4"/>
      <c r="AD56" s="173"/>
    </row>
    <row r="57" spans="1:32" x14ac:dyDescent="0.2">
      <c r="Z57" s="4"/>
      <c r="AA57" s="4"/>
      <c r="AB57" s="4"/>
      <c r="AD57" s="173"/>
    </row>
    <row r="58" spans="1:32" ht="13" customHeight="1" x14ac:dyDescent="0.2">
      <c r="Z58" s="4"/>
      <c r="AA58" s="4"/>
      <c r="AB58" s="4"/>
      <c r="AD58" s="173"/>
      <c r="AF58" s="4"/>
    </row>
    <row r="59" spans="1:32" x14ac:dyDescent="0.2">
      <c r="Z59" s="4"/>
      <c r="AA59" s="4"/>
      <c r="AB59" s="4"/>
      <c r="AD59" s="173"/>
      <c r="AF59" s="4"/>
    </row>
    <row r="60" spans="1:32" x14ac:dyDescent="0.2">
      <c r="Z60" s="4"/>
      <c r="AA60" s="4"/>
      <c r="AB60" s="4"/>
      <c r="AD60" s="173"/>
      <c r="AF60" s="4"/>
    </row>
    <row r="61" spans="1:32" x14ac:dyDescent="0.2">
      <c r="Z61" s="4"/>
      <c r="AA61" s="4"/>
      <c r="AB61" s="4"/>
      <c r="AD61" s="173"/>
      <c r="AF61" s="4"/>
    </row>
    <row r="62" spans="1:32" x14ac:dyDescent="0.2">
      <c r="Z62" s="4"/>
      <c r="AA62" s="4"/>
      <c r="AB62" s="4"/>
      <c r="AD62" s="173"/>
      <c r="AF62" s="4"/>
    </row>
    <row r="63" spans="1:32" x14ac:dyDescent="0.2">
      <c r="Z63" s="4"/>
      <c r="AA63" s="4"/>
      <c r="AB63" s="4"/>
      <c r="AD63" s="173"/>
      <c r="AF63" s="4"/>
    </row>
    <row r="64" spans="1:32" x14ac:dyDescent="0.2">
      <c r="Z64" s="4"/>
      <c r="AA64" s="4"/>
      <c r="AB64" s="4"/>
      <c r="AD64" s="173"/>
      <c r="AF64" s="4"/>
    </row>
    <row r="65" spans="26:32" x14ac:dyDescent="0.2">
      <c r="Z65" s="4"/>
      <c r="AA65" s="4"/>
      <c r="AB65" s="4"/>
      <c r="AD65" s="173"/>
      <c r="AF65" s="4"/>
    </row>
    <row r="66" spans="26:32" x14ac:dyDescent="0.2">
      <c r="Z66" s="4"/>
      <c r="AA66" s="4"/>
      <c r="AB66" s="4"/>
      <c r="AD66" s="173"/>
      <c r="AF66" s="4"/>
    </row>
    <row r="67" spans="26:32" x14ac:dyDescent="0.2">
      <c r="Z67" s="4"/>
      <c r="AA67" s="4"/>
      <c r="AB67" s="4"/>
      <c r="AD67" s="173"/>
      <c r="AF67" s="4"/>
    </row>
    <row r="68" spans="26:32" x14ac:dyDescent="0.2">
      <c r="Z68" s="4"/>
      <c r="AA68" s="4"/>
      <c r="AB68" s="4"/>
      <c r="AD68" s="173"/>
      <c r="AF68" s="4"/>
    </row>
    <row r="69" spans="26:32" x14ac:dyDescent="0.2">
      <c r="Z69" s="4"/>
      <c r="AA69" s="4"/>
      <c r="AB69" s="4"/>
      <c r="AD69" s="173"/>
      <c r="AF69" s="4"/>
    </row>
    <row r="70" spans="26:32" x14ac:dyDescent="0.2">
      <c r="Z70" s="4"/>
      <c r="AA70" s="4"/>
      <c r="AB70" s="4"/>
      <c r="AD70" s="173"/>
      <c r="AF70" s="4"/>
    </row>
    <row r="71" spans="26:32" x14ac:dyDescent="0.2">
      <c r="Z71" s="4"/>
      <c r="AA71" s="4"/>
      <c r="AB71" s="4"/>
      <c r="AD71" s="173"/>
      <c r="AF71" s="4"/>
    </row>
    <row r="72" spans="26:32" x14ac:dyDescent="0.2">
      <c r="Z72" s="4"/>
      <c r="AA72" s="4"/>
      <c r="AB72" s="4"/>
      <c r="AD72" s="173"/>
      <c r="AF72" s="4"/>
    </row>
    <row r="73" spans="26:32" x14ac:dyDescent="0.2">
      <c r="Z73" s="4"/>
      <c r="AA73" s="4"/>
      <c r="AB73" s="4"/>
      <c r="AD73" s="173"/>
      <c r="AF73" s="4"/>
    </row>
    <row r="74" spans="26:32" x14ac:dyDescent="0.2">
      <c r="Z74" s="8"/>
      <c r="AA74" s="9"/>
      <c r="AB74" s="4"/>
      <c r="AD74" s="173"/>
    </row>
  </sheetData>
  <mergeCells count="19">
    <mergeCell ref="B3:G3"/>
    <mergeCell ref="B5:C5"/>
    <mergeCell ref="D5:E5"/>
    <mergeCell ref="F5:F6"/>
    <mergeCell ref="G5:G6"/>
    <mergeCell ref="B6:C6"/>
    <mergeCell ref="D6:E6"/>
    <mergeCell ref="T11:T12"/>
    <mergeCell ref="W11:X11"/>
    <mergeCell ref="B8:D9"/>
    <mergeCell ref="E8:F9"/>
    <mergeCell ref="A11:A12"/>
    <mergeCell ref="D11:D12"/>
    <mergeCell ref="E11:E12"/>
    <mergeCell ref="F11:J11"/>
    <mergeCell ref="B11:C11"/>
    <mergeCell ref="K11:N11"/>
    <mergeCell ref="O11:O12"/>
    <mergeCell ref="P11:S11"/>
  </mergeCells>
  <phoneticPr fontId="1"/>
  <dataValidations count="8">
    <dataValidation type="list" allowBlank="1" showInputMessage="1" showErrorMessage="1" sqref="E13:E42">
      <formula1>"高校生,中・高,中学生,小・中,小学生,小中高"</formula1>
    </dataValidation>
    <dataValidation type="list" allowBlank="1" showInputMessage="1" showErrorMessage="1" sqref="H13:H42">
      <formula1>"ドクター,トレーナー,ドクター・トレーナー"</formula1>
    </dataValidation>
    <dataValidation type="list" allowBlank="1" showInputMessage="1" showErrorMessage="1" sqref="G13:G42">
      <formula1>"1名配置,2名以上を配置"</formula1>
    </dataValidation>
    <dataValidation type="list" allowBlank="1" showInputMessage="1" showErrorMessage="1" sqref="C13:C42">
      <formula1>"月間,上旬,中旬,下旬"</formula1>
    </dataValidation>
    <dataValidation type="list" allowBlank="1" showInputMessage="1" showErrorMessage="1" sqref="B13:B42">
      <formula1>"4,5,6,7,8,9,10,11,12,1,2,3"</formula1>
    </dataValidation>
    <dataValidation type="list" allowBlank="1" showInputMessage="1" showErrorMessage="1" sqref="D7:E7">
      <formula1>#REF!</formula1>
    </dataValidation>
    <dataValidation type="list" allowBlank="1" showInputMessage="1" showErrorMessage="1" sqref="F13:F42">
      <formula1>"①合宿,①練習会,⑤指導者養成"</formula1>
    </dataValidation>
    <dataValidation type="list" allowBlank="1" showInputMessage="1" showErrorMessage="1" sqref="D5:E5">
      <formula1>$Z$6:$Z$53</formula1>
    </dataValidation>
  </dataValidations>
  <printOptions horizontalCentered="1"/>
  <pageMargins left="0.70866141732283472" right="0.70866141732283472" top="0.74803149606299213" bottom="0.55118110236220474" header="0.31496062992125984" footer="0.31496062992125984"/>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リスト!$E$1:$E$3</xm:f>
          </x14:formula1>
          <xm:sqref>F5:F6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F74"/>
  <sheetViews>
    <sheetView view="pageBreakPreview" topLeftCell="AJ1" zoomScale="70" zoomScaleNormal="100" zoomScaleSheetLayoutView="70" workbookViewId="0">
      <selection activeCell="U1" sqref="U1:AI1048576"/>
    </sheetView>
  </sheetViews>
  <sheetFormatPr defaultRowHeight="13" x14ac:dyDescent="0.2"/>
  <cols>
    <col min="1" max="1" width="6.6328125" customWidth="1"/>
    <col min="2" max="3" width="5.08984375" customWidth="1"/>
    <col min="4" max="4" width="13.6328125" customWidth="1"/>
    <col min="5" max="5" width="8.81640625" customWidth="1"/>
    <col min="6" max="6" width="12.6328125" customWidth="1"/>
    <col min="7" max="7" width="12.453125" customWidth="1"/>
    <col min="8" max="8" width="10.6328125" customWidth="1"/>
    <col min="9" max="9" width="5.90625" customWidth="1"/>
    <col min="10" max="13" width="5.36328125" customWidth="1"/>
    <col min="14" max="14" width="6" customWidth="1"/>
    <col min="15" max="15" width="16.6328125" customWidth="1"/>
    <col min="16" max="16" width="8.6328125" customWidth="1"/>
    <col min="17" max="18" width="7.6328125" customWidth="1"/>
    <col min="19" max="19" width="8.6328125" customWidth="1"/>
    <col min="20" max="20" width="12.81640625" customWidth="1"/>
    <col min="21" max="21" width="0" hidden="1" customWidth="1"/>
    <col min="22" max="24" width="8.7265625" hidden="1" customWidth="1"/>
    <col min="25" max="25" width="0" hidden="1" customWidth="1"/>
    <col min="26" max="26" width="33.08984375" hidden="1" customWidth="1"/>
    <col min="27" max="30" width="8.7265625" hidden="1" customWidth="1"/>
    <col min="31" max="31" width="23.1796875" hidden="1" customWidth="1"/>
    <col min="32" max="35" width="0" hidden="1" customWidth="1"/>
  </cols>
  <sheetData>
    <row r="1" spans="1:32" ht="18" customHeight="1" x14ac:dyDescent="0.2"/>
    <row r="2" spans="1:32" ht="18" customHeight="1" x14ac:dyDescent="0.2"/>
    <row r="3" spans="1:32" ht="27.5" customHeight="1" x14ac:dyDescent="0.2">
      <c r="A3" s="4"/>
      <c r="B3" s="670" t="s">
        <v>356</v>
      </c>
      <c r="C3" s="671"/>
      <c r="D3" s="671"/>
      <c r="E3" s="671"/>
      <c r="F3" s="671"/>
      <c r="G3" s="671"/>
      <c r="H3" s="4"/>
      <c r="I3" s="4"/>
      <c r="J3" s="4"/>
      <c r="K3" s="4"/>
      <c r="L3" s="4"/>
      <c r="M3" s="4"/>
      <c r="N3" s="4"/>
      <c r="O3" s="4"/>
      <c r="P3" s="4"/>
      <c r="Q3" s="4"/>
      <c r="R3" s="4"/>
      <c r="S3" s="4"/>
      <c r="T3" s="4"/>
      <c r="U3" s="4"/>
      <c r="V3" s="4"/>
      <c r="W3" s="4"/>
      <c r="X3" s="4"/>
      <c r="Y3" s="4"/>
      <c r="Z3" s="4"/>
      <c r="AA3" s="4"/>
      <c r="AB3" s="4"/>
      <c r="AD3" s="173"/>
      <c r="AF3" s="4"/>
    </row>
    <row r="4" spans="1:32" ht="18" customHeight="1" thickBot="1" x14ac:dyDescent="0.25">
      <c r="A4" s="4"/>
      <c r="B4" s="4"/>
      <c r="C4" s="7"/>
      <c r="D4" s="4"/>
      <c r="E4" s="4"/>
      <c r="F4" s="4"/>
      <c r="G4" s="4"/>
      <c r="H4" s="4"/>
      <c r="I4" s="4"/>
      <c r="J4" s="4"/>
      <c r="K4" s="4"/>
      <c r="L4" s="4"/>
      <c r="M4" s="4"/>
      <c r="N4" s="4"/>
      <c r="O4" s="4"/>
      <c r="P4" s="4"/>
      <c r="Q4" s="4"/>
      <c r="R4" s="4"/>
      <c r="S4" s="4"/>
      <c r="T4" s="4"/>
      <c r="U4" s="4"/>
      <c r="V4" s="4"/>
      <c r="W4" s="4"/>
      <c r="X4" s="4"/>
      <c r="Y4" s="4"/>
      <c r="Z4" s="4"/>
      <c r="AA4" s="4"/>
      <c r="AB4" s="4"/>
      <c r="AD4" s="173"/>
      <c r="AF4" s="4"/>
    </row>
    <row r="5" spans="1:32" ht="18" customHeight="1" x14ac:dyDescent="0.2">
      <c r="A5" s="76"/>
      <c r="B5" s="482" t="s">
        <v>4</v>
      </c>
      <c r="C5" s="483"/>
      <c r="D5" s="613"/>
      <c r="E5" s="614"/>
      <c r="F5" s="486"/>
      <c r="G5" s="566" t="s">
        <v>83</v>
      </c>
      <c r="H5" s="247" t="s">
        <v>268</v>
      </c>
      <c r="I5" s="87"/>
      <c r="J5" s="4"/>
      <c r="K5" s="4"/>
      <c r="L5" s="4"/>
      <c r="M5" s="4"/>
      <c r="N5" s="4"/>
      <c r="O5" s="4"/>
      <c r="P5" s="4"/>
      <c r="Q5" s="4"/>
      <c r="R5" s="4"/>
      <c r="S5" s="4"/>
      <c r="T5" s="4"/>
      <c r="U5" s="4"/>
      <c r="V5" s="4"/>
      <c r="W5" s="4"/>
      <c r="X5" s="4"/>
      <c r="Y5" s="4"/>
      <c r="Z5" s="4"/>
      <c r="AA5" s="4"/>
      <c r="AB5" s="4"/>
      <c r="AD5" s="173"/>
      <c r="AF5" s="4"/>
    </row>
    <row r="6" spans="1:32" ht="18" customHeight="1" thickBot="1" x14ac:dyDescent="0.25">
      <c r="A6" s="4"/>
      <c r="B6" s="503" t="s">
        <v>45</v>
      </c>
      <c r="C6" s="504"/>
      <c r="D6" s="664"/>
      <c r="E6" s="665"/>
      <c r="F6" s="487"/>
      <c r="G6" s="567"/>
      <c r="H6" s="246"/>
      <c r="I6" s="248"/>
      <c r="J6" s="4"/>
      <c r="K6" s="4"/>
      <c r="L6" s="4"/>
      <c r="M6" s="4"/>
      <c r="N6" s="4"/>
      <c r="O6" s="4"/>
      <c r="P6" s="4"/>
      <c r="Q6" s="4"/>
      <c r="R6" s="4"/>
      <c r="S6" s="4"/>
      <c r="T6" s="4"/>
      <c r="U6" s="4"/>
      <c r="V6" s="4"/>
      <c r="W6" s="4"/>
      <c r="X6" s="4"/>
      <c r="Y6" s="4"/>
      <c r="Z6" s="8" t="s">
        <v>75</v>
      </c>
      <c r="AA6" s="9" t="s">
        <v>2</v>
      </c>
      <c r="AB6" s="4"/>
      <c r="AC6" s="104">
        <v>1</v>
      </c>
      <c r="AD6" s="105" t="s">
        <v>110</v>
      </c>
      <c r="AE6" s="104" t="s">
        <v>111</v>
      </c>
      <c r="AF6" s="4"/>
    </row>
    <row r="7" spans="1:32" ht="18" customHeight="1" thickBot="1" x14ac:dyDescent="0.25">
      <c r="A7" s="4"/>
      <c r="B7" s="178"/>
      <c r="C7" s="4"/>
      <c r="D7" s="4"/>
      <c r="E7" s="4"/>
      <c r="F7" s="4"/>
      <c r="G7" s="4"/>
      <c r="H7" s="4"/>
      <c r="I7" s="4"/>
      <c r="J7" s="4"/>
      <c r="K7" s="4"/>
      <c r="L7" s="4"/>
      <c r="M7" s="4"/>
      <c r="N7" s="4"/>
      <c r="O7" s="4"/>
      <c r="P7" s="4"/>
      <c r="Q7" s="4"/>
      <c r="R7" s="4"/>
      <c r="S7" s="4"/>
      <c r="T7" s="4"/>
      <c r="U7" s="4"/>
      <c r="V7" s="4"/>
      <c r="W7" s="4"/>
      <c r="X7" s="4"/>
      <c r="Y7" s="4"/>
      <c r="Z7" s="8" t="s">
        <v>92</v>
      </c>
      <c r="AA7" s="9" t="s">
        <v>260</v>
      </c>
      <c r="AB7" s="4"/>
      <c r="AC7" s="104">
        <v>3</v>
      </c>
      <c r="AD7" s="105" t="s">
        <v>110</v>
      </c>
      <c r="AE7" s="104" t="s">
        <v>113</v>
      </c>
      <c r="AF7" s="4"/>
    </row>
    <row r="8" spans="1:32" ht="18" customHeight="1" x14ac:dyDescent="0.2">
      <c r="A8" s="4"/>
      <c r="B8" s="442" t="s">
        <v>266</v>
      </c>
      <c r="C8" s="443"/>
      <c r="D8" s="443"/>
      <c r="E8" s="669">
        <f>T28</f>
        <v>0</v>
      </c>
      <c r="F8" s="554"/>
      <c r="G8" s="178"/>
      <c r="H8" s="178"/>
      <c r="J8" s="4"/>
      <c r="K8" s="4"/>
      <c r="L8" s="4"/>
      <c r="M8" s="4"/>
      <c r="N8" s="4"/>
      <c r="O8" s="4"/>
      <c r="P8" s="4"/>
      <c r="Q8" s="4"/>
      <c r="R8" s="4"/>
      <c r="S8" s="4"/>
      <c r="T8" s="4"/>
      <c r="U8" s="4"/>
      <c r="V8" s="4"/>
      <c r="W8" s="4"/>
      <c r="X8" s="4"/>
      <c r="Y8" s="4"/>
      <c r="Z8" s="8" t="s">
        <v>5</v>
      </c>
      <c r="AA8" s="9" t="s">
        <v>81</v>
      </c>
      <c r="AB8" s="4"/>
      <c r="AC8" s="104">
        <v>5</v>
      </c>
      <c r="AD8" s="105" t="s">
        <v>110</v>
      </c>
      <c r="AE8" s="104" t="s">
        <v>114</v>
      </c>
      <c r="AF8" s="4"/>
    </row>
    <row r="9" spans="1:32" ht="18" customHeight="1" thickBot="1" x14ac:dyDescent="0.25">
      <c r="A9" s="4"/>
      <c r="B9" s="444"/>
      <c r="C9" s="445"/>
      <c r="D9" s="445"/>
      <c r="E9" s="555"/>
      <c r="F9" s="557"/>
      <c r="G9" s="118"/>
      <c r="J9" s="4"/>
      <c r="K9" s="4"/>
      <c r="L9" s="4"/>
      <c r="M9" s="4"/>
      <c r="N9" s="4"/>
      <c r="O9" s="4"/>
      <c r="P9" s="4"/>
      <c r="Q9" s="4"/>
      <c r="R9" s="4"/>
      <c r="S9" s="4"/>
      <c r="T9" s="4"/>
      <c r="U9" s="4"/>
      <c r="V9" s="4"/>
      <c r="W9" s="4"/>
      <c r="X9" s="4"/>
      <c r="Y9" s="4"/>
      <c r="Z9" s="8" t="s">
        <v>6</v>
      </c>
      <c r="AA9" s="4"/>
      <c r="AB9" s="4"/>
      <c r="AC9" s="104">
        <v>6</v>
      </c>
      <c r="AD9" s="105" t="s">
        <v>110</v>
      </c>
      <c r="AE9" s="104" t="s">
        <v>115</v>
      </c>
      <c r="AF9" s="4"/>
    </row>
    <row r="10" spans="1:32" ht="18" customHeight="1" thickBot="1" x14ac:dyDescent="0.25">
      <c r="A10" s="4"/>
      <c r="B10" s="6"/>
      <c r="C10" s="6"/>
      <c r="D10" s="6"/>
      <c r="E10" s="6"/>
      <c r="F10" s="6"/>
      <c r="G10" s="6"/>
      <c r="H10" s="6"/>
      <c r="I10" s="6"/>
      <c r="J10" s="6"/>
      <c r="K10" s="6"/>
      <c r="L10" s="6"/>
      <c r="M10" s="6"/>
      <c r="N10" s="6"/>
      <c r="O10" s="6"/>
      <c r="P10" s="6"/>
      <c r="Q10" s="6"/>
      <c r="R10" s="6"/>
      <c r="S10" s="6"/>
      <c r="T10" s="5"/>
      <c r="U10" s="4"/>
      <c r="V10" s="4"/>
      <c r="W10" s="4"/>
      <c r="X10" s="4"/>
      <c r="Y10" s="4"/>
      <c r="Z10" s="8" t="s">
        <v>7</v>
      </c>
      <c r="AA10" s="9"/>
      <c r="AB10" s="4"/>
      <c r="AC10" s="104">
        <v>8</v>
      </c>
      <c r="AD10" s="105" t="s">
        <v>110</v>
      </c>
      <c r="AE10" s="104" t="s">
        <v>96</v>
      </c>
      <c r="AF10" s="4"/>
    </row>
    <row r="11" spans="1:32" ht="18" customHeight="1" thickBot="1" x14ac:dyDescent="0.25">
      <c r="A11" s="542" t="s">
        <v>80</v>
      </c>
      <c r="B11" s="452" t="s">
        <v>46</v>
      </c>
      <c r="C11" s="431"/>
      <c r="D11" s="544" t="s">
        <v>88</v>
      </c>
      <c r="E11" s="546" t="s">
        <v>269</v>
      </c>
      <c r="F11" s="548" t="s">
        <v>47</v>
      </c>
      <c r="G11" s="548"/>
      <c r="H11" s="548"/>
      <c r="I11" s="548"/>
      <c r="J11" s="548"/>
      <c r="K11" s="548" t="s">
        <v>48</v>
      </c>
      <c r="L11" s="548"/>
      <c r="M11" s="548"/>
      <c r="N11" s="548"/>
      <c r="O11" s="432" t="s">
        <v>60</v>
      </c>
      <c r="P11" s="429" t="s">
        <v>265</v>
      </c>
      <c r="Q11" s="430"/>
      <c r="R11" s="430"/>
      <c r="S11" s="434"/>
      <c r="T11" s="550" t="s">
        <v>84</v>
      </c>
      <c r="U11" s="4"/>
      <c r="V11" s="659"/>
      <c r="W11" s="609" t="str">
        <f>G5</f>
        <v>発掘</v>
      </c>
      <c r="X11" s="610"/>
      <c r="Y11" s="4"/>
      <c r="Z11" s="8" t="s">
        <v>8</v>
      </c>
      <c r="AA11" s="9"/>
      <c r="AB11" s="4"/>
      <c r="AC11" s="104">
        <v>10</v>
      </c>
      <c r="AD11" s="105" t="s">
        <v>110</v>
      </c>
      <c r="AE11" s="104" t="s">
        <v>117</v>
      </c>
      <c r="AF11" s="4"/>
    </row>
    <row r="12" spans="1:32" ht="27.5" customHeight="1" thickBot="1" x14ac:dyDescent="0.25">
      <c r="A12" s="543"/>
      <c r="B12" s="128" t="s">
        <v>50</v>
      </c>
      <c r="C12" s="252" t="s">
        <v>51</v>
      </c>
      <c r="D12" s="545"/>
      <c r="E12" s="547"/>
      <c r="F12" s="253" t="s">
        <v>151</v>
      </c>
      <c r="G12" s="254" t="s">
        <v>53</v>
      </c>
      <c r="H12" s="46" t="s">
        <v>54</v>
      </c>
      <c r="I12" s="254" t="s">
        <v>55</v>
      </c>
      <c r="J12" s="254" t="s">
        <v>56</v>
      </c>
      <c r="K12" s="254" t="s">
        <v>57</v>
      </c>
      <c r="L12" s="254" t="s">
        <v>58</v>
      </c>
      <c r="M12" s="254" t="s">
        <v>59</v>
      </c>
      <c r="N12" s="254" t="s">
        <v>79</v>
      </c>
      <c r="O12" s="433"/>
      <c r="P12" s="47" t="s">
        <v>90</v>
      </c>
      <c r="Q12" s="47" t="s">
        <v>62</v>
      </c>
      <c r="R12" s="269" t="s">
        <v>63</v>
      </c>
      <c r="S12" s="275" t="s">
        <v>64</v>
      </c>
      <c r="T12" s="551"/>
      <c r="U12" s="4"/>
      <c r="V12" s="660"/>
      <c r="W12" s="22" t="s">
        <v>65</v>
      </c>
      <c r="X12" s="23" t="s">
        <v>66</v>
      </c>
      <c r="Y12" s="4"/>
      <c r="Z12" s="8" t="s">
        <v>9</v>
      </c>
      <c r="AA12" s="9"/>
      <c r="AB12" s="4"/>
      <c r="AC12" s="104">
        <v>12</v>
      </c>
      <c r="AD12" s="105" t="s">
        <v>110</v>
      </c>
      <c r="AE12" s="104" t="s">
        <v>97</v>
      </c>
      <c r="AF12" s="4"/>
    </row>
    <row r="13" spans="1:32" ht="18" customHeight="1" x14ac:dyDescent="0.2">
      <c r="A13" s="208"/>
      <c r="B13" s="209"/>
      <c r="C13" s="157"/>
      <c r="D13" s="135"/>
      <c r="E13" s="250"/>
      <c r="F13" s="68"/>
      <c r="G13" s="16"/>
      <c r="H13" s="43"/>
      <c r="I13" s="43"/>
      <c r="J13" s="91"/>
      <c r="K13" s="11"/>
      <c r="L13" s="11"/>
      <c r="M13" s="11"/>
      <c r="N13" s="11"/>
      <c r="O13" s="233"/>
      <c r="P13" s="19"/>
      <c r="Q13" s="19"/>
      <c r="R13" s="270"/>
      <c r="S13" s="276">
        <f t="shared" ref="S13:S27" si="0">SUM(P13:R13)</f>
        <v>0</v>
      </c>
      <c r="T13" s="215"/>
      <c r="U13" s="4"/>
      <c r="V13" s="24" t="s">
        <v>67</v>
      </c>
      <c r="W13" s="25">
        <f>COUNTIF($F$13:$F$27,"①合宿")</f>
        <v>0</v>
      </c>
      <c r="X13" s="26">
        <f>SUMIF($F$13:$F$27,"①合宿",$P$13:$P$27)</f>
        <v>0</v>
      </c>
      <c r="Y13" s="4"/>
      <c r="Z13" s="8" t="s">
        <v>10</v>
      </c>
      <c r="AA13" s="9"/>
      <c r="AB13" s="4"/>
      <c r="AC13" s="104">
        <v>13</v>
      </c>
      <c r="AD13" s="105" t="s">
        <v>110</v>
      </c>
      <c r="AE13" s="104" t="s">
        <v>98</v>
      </c>
      <c r="AF13" s="4"/>
    </row>
    <row r="14" spans="1:32" ht="18" customHeight="1" x14ac:dyDescent="0.2">
      <c r="A14" s="210"/>
      <c r="B14" s="211"/>
      <c r="C14" s="157"/>
      <c r="D14" s="16"/>
      <c r="E14" s="249"/>
      <c r="F14" s="68"/>
      <c r="G14" s="16"/>
      <c r="H14" s="43"/>
      <c r="I14" s="43"/>
      <c r="J14" s="92"/>
      <c r="K14" s="11"/>
      <c r="L14" s="11"/>
      <c r="M14" s="11"/>
      <c r="N14" s="11"/>
      <c r="O14" s="233"/>
      <c r="P14" s="19"/>
      <c r="Q14" s="19"/>
      <c r="R14" s="270"/>
      <c r="S14" s="276">
        <f t="shared" si="0"/>
        <v>0</v>
      </c>
      <c r="T14" s="216"/>
      <c r="U14" s="4"/>
      <c r="V14" s="27" t="s">
        <v>68</v>
      </c>
      <c r="W14" s="28">
        <f>COUNTIF($F$13:$F$27,"①練習会")</f>
        <v>0</v>
      </c>
      <c r="X14" s="29">
        <f>SUMIF($F$13:$F$27,"①練習会",$P$13:$P$27)</f>
        <v>0</v>
      </c>
      <c r="Y14" s="4"/>
      <c r="Z14" s="8" t="s">
        <v>11</v>
      </c>
      <c r="AA14" s="9"/>
      <c r="AB14" s="4"/>
      <c r="AC14" s="106">
        <v>16</v>
      </c>
      <c r="AD14" s="107" t="s">
        <v>112</v>
      </c>
      <c r="AE14" s="106" t="s">
        <v>120</v>
      </c>
      <c r="AF14" s="4"/>
    </row>
    <row r="15" spans="1:32" ht="18" customHeight="1" x14ac:dyDescent="0.2">
      <c r="A15" s="210"/>
      <c r="B15" s="212"/>
      <c r="C15" s="157"/>
      <c r="D15" s="16"/>
      <c r="E15" s="249"/>
      <c r="F15" s="68"/>
      <c r="G15" s="16"/>
      <c r="H15" s="43"/>
      <c r="I15" s="43"/>
      <c r="J15" s="92"/>
      <c r="K15" s="11"/>
      <c r="L15" s="11"/>
      <c r="M15" s="11"/>
      <c r="N15" s="11"/>
      <c r="O15" s="233"/>
      <c r="P15" s="19"/>
      <c r="Q15" s="19"/>
      <c r="R15" s="270"/>
      <c r="S15" s="276">
        <f t="shared" si="0"/>
        <v>0</v>
      </c>
      <c r="T15" s="216"/>
      <c r="U15" s="4"/>
      <c r="V15" s="30" t="s">
        <v>69</v>
      </c>
      <c r="W15" s="31">
        <f>COUNTIF($F$13:$F$27,"②県外チーム招待")</f>
        <v>0</v>
      </c>
      <c r="X15" s="32">
        <f>SUMIF($F$13:$F$27,"②県外チーム招待",$P$13:$P$27)</f>
        <v>0</v>
      </c>
      <c r="Y15" s="4"/>
      <c r="Z15" s="8" t="s">
        <v>12</v>
      </c>
      <c r="AA15" s="9"/>
      <c r="AB15" s="4"/>
      <c r="AC15" s="104">
        <v>16</v>
      </c>
      <c r="AD15" s="107" t="s">
        <v>112</v>
      </c>
      <c r="AE15" s="104" t="s">
        <v>121</v>
      </c>
      <c r="AF15" s="4"/>
    </row>
    <row r="16" spans="1:32" ht="18" customHeight="1" x14ac:dyDescent="0.2">
      <c r="A16" s="210"/>
      <c r="B16" s="212"/>
      <c r="C16" s="157"/>
      <c r="D16" s="16"/>
      <c r="E16" s="249"/>
      <c r="F16" s="68"/>
      <c r="G16" s="16"/>
      <c r="H16" s="43"/>
      <c r="I16" s="43"/>
      <c r="J16" s="92"/>
      <c r="K16" s="11"/>
      <c r="L16" s="11"/>
      <c r="M16" s="11"/>
      <c r="N16" s="11"/>
      <c r="O16" s="233"/>
      <c r="P16" s="19"/>
      <c r="Q16" s="19"/>
      <c r="R16" s="270"/>
      <c r="S16" s="276">
        <f t="shared" si="0"/>
        <v>0</v>
      </c>
      <c r="T16" s="216"/>
      <c r="U16" s="4"/>
      <c r="V16" s="30" t="s">
        <v>70</v>
      </c>
      <c r="W16" s="31">
        <f>COUNTA($G$13:$G$27)</f>
        <v>0</v>
      </c>
      <c r="X16" s="33">
        <f>SUMIF($G$13:$G$27,"*",$Q$13:$Q$27)</f>
        <v>0</v>
      </c>
      <c r="Y16" s="4"/>
      <c r="Z16" s="8" t="s">
        <v>13</v>
      </c>
      <c r="AA16" s="9"/>
      <c r="AB16" s="4"/>
      <c r="AC16" s="104">
        <v>18</v>
      </c>
      <c r="AD16" s="105" t="s">
        <v>110</v>
      </c>
      <c r="AE16" s="104" t="s">
        <v>122</v>
      </c>
      <c r="AF16" s="4"/>
    </row>
    <row r="17" spans="1:32" ht="18" customHeight="1" x14ac:dyDescent="0.2">
      <c r="A17" s="210"/>
      <c r="B17" s="212"/>
      <c r="C17" s="157"/>
      <c r="D17" s="16"/>
      <c r="E17" s="249"/>
      <c r="F17" s="68"/>
      <c r="G17" s="16"/>
      <c r="H17" s="43"/>
      <c r="I17" s="43"/>
      <c r="J17" s="92"/>
      <c r="K17" s="11"/>
      <c r="L17" s="11"/>
      <c r="M17" s="11"/>
      <c r="N17" s="11"/>
      <c r="O17" s="233"/>
      <c r="P17" s="19"/>
      <c r="Q17" s="19"/>
      <c r="R17" s="270"/>
      <c r="S17" s="276">
        <f t="shared" si="0"/>
        <v>0</v>
      </c>
      <c r="T17" s="216"/>
      <c r="U17" s="4"/>
      <c r="V17" s="34" t="s">
        <v>71</v>
      </c>
      <c r="W17" s="31">
        <f>COUNTIF($F$13:$F$27,"④スポーツ教室")</f>
        <v>0</v>
      </c>
      <c r="X17" s="32">
        <f>SUMIF($F$13:$F$27,"④スポーツ教室",$P$13:$P$27)</f>
        <v>0</v>
      </c>
      <c r="Y17" s="4"/>
      <c r="Z17" s="8" t="s">
        <v>14</v>
      </c>
      <c r="AA17" s="9"/>
      <c r="AB17" s="4"/>
      <c r="AC17" s="104">
        <v>20</v>
      </c>
      <c r="AD17" s="105" t="s">
        <v>110</v>
      </c>
      <c r="AE17" s="104" t="s">
        <v>123</v>
      </c>
      <c r="AF17" s="4"/>
    </row>
    <row r="18" spans="1:32" ht="18" customHeight="1" x14ac:dyDescent="0.2">
      <c r="A18" s="210"/>
      <c r="B18" s="212"/>
      <c r="C18" s="157"/>
      <c r="D18" s="16"/>
      <c r="E18" s="249"/>
      <c r="F18" s="68"/>
      <c r="G18" s="16"/>
      <c r="H18" s="43"/>
      <c r="I18" s="43"/>
      <c r="J18" s="92"/>
      <c r="K18" s="11"/>
      <c r="L18" s="11"/>
      <c r="M18" s="11"/>
      <c r="N18" s="11"/>
      <c r="O18" s="233"/>
      <c r="P18" s="19"/>
      <c r="Q18" s="19"/>
      <c r="R18" s="270"/>
      <c r="S18" s="276">
        <f t="shared" si="0"/>
        <v>0</v>
      </c>
      <c r="T18" s="216"/>
      <c r="U18" s="4"/>
      <c r="V18" s="30" t="s">
        <v>72</v>
      </c>
      <c r="W18" s="31">
        <f>COUNTIF($F$13:$F$27,"⑤指導者養成")</f>
        <v>0</v>
      </c>
      <c r="X18" s="32">
        <f>SUMIF($F$13:$F$27,"⑤指導者養成",$P$13:$P$27)</f>
        <v>0</v>
      </c>
      <c r="Y18" s="4"/>
      <c r="Z18" s="8" t="s">
        <v>15</v>
      </c>
      <c r="AA18" s="9"/>
      <c r="AB18" s="4"/>
      <c r="AC18" s="104">
        <v>22</v>
      </c>
      <c r="AD18" s="105" t="s">
        <v>110</v>
      </c>
      <c r="AE18" s="104" t="s">
        <v>124</v>
      </c>
      <c r="AF18" s="4"/>
    </row>
    <row r="19" spans="1:32" ht="18" customHeight="1" x14ac:dyDescent="0.2">
      <c r="A19" s="210"/>
      <c r="B19" s="212"/>
      <c r="C19" s="160"/>
      <c r="D19" s="49"/>
      <c r="E19" s="249"/>
      <c r="F19" s="68"/>
      <c r="G19" s="49"/>
      <c r="H19" s="43"/>
      <c r="I19" s="43"/>
      <c r="J19" s="93"/>
      <c r="K19" s="51"/>
      <c r="L19" s="51"/>
      <c r="M19" s="51"/>
      <c r="N19" s="51"/>
      <c r="O19" s="234"/>
      <c r="P19" s="52"/>
      <c r="Q19" s="19"/>
      <c r="R19" s="270"/>
      <c r="S19" s="276">
        <f t="shared" si="0"/>
        <v>0</v>
      </c>
      <c r="T19" s="216"/>
      <c r="U19" s="4"/>
      <c r="V19" s="30" t="s">
        <v>73</v>
      </c>
      <c r="W19" s="37">
        <f>COUNTIF($F$13:$F$27,"⑥視察・戦力分析")</f>
        <v>0</v>
      </c>
      <c r="X19" s="33">
        <f>SUMIF($F$13:$F$27,"⑥視察・戦力分析",$P$13:$P$27)</f>
        <v>0</v>
      </c>
      <c r="Y19" s="4"/>
      <c r="Z19" s="8" t="s">
        <v>16</v>
      </c>
      <c r="AA19" s="9"/>
      <c r="AB19" s="4"/>
      <c r="AC19" s="104">
        <v>24</v>
      </c>
      <c r="AD19" s="105" t="s">
        <v>110</v>
      </c>
      <c r="AE19" s="104" t="s">
        <v>125</v>
      </c>
      <c r="AF19" s="4"/>
    </row>
    <row r="20" spans="1:32" ht="18" customHeight="1" thickBot="1" x14ac:dyDescent="0.25">
      <c r="A20" s="210"/>
      <c r="B20" s="212"/>
      <c r="C20" s="160"/>
      <c r="D20" s="49"/>
      <c r="E20" s="249"/>
      <c r="F20" s="68"/>
      <c r="G20" s="49"/>
      <c r="H20" s="43"/>
      <c r="I20" s="43"/>
      <c r="J20" s="93"/>
      <c r="K20" s="51"/>
      <c r="L20" s="51"/>
      <c r="M20" s="51"/>
      <c r="N20" s="51"/>
      <c r="O20" s="234"/>
      <c r="P20" s="52"/>
      <c r="Q20" s="52"/>
      <c r="R20" s="271"/>
      <c r="S20" s="276">
        <f t="shared" si="0"/>
        <v>0</v>
      </c>
      <c r="T20" s="216"/>
      <c r="U20" s="4"/>
      <c r="V20" s="38" t="s">
        <v>74</v>
      </c>
      <c r="W20" s="39">
        <f>COUNTA(H$13:$H27)</f>
        <v>0</v>
      </c>
      <c r="X20" s="40">
        <f>SUMIF($H$13:$H$27,"*",$R$13:$R$27)</f>
        <v>0</v>
      </c>
      <c r="Y20" s="4"/>
      <c r="Z20" s="8" t="s">
        <v>17</v>
      </c>
      <c r="AA20" s="9"/>
      <c r="AB20" s="4"/>
      <c r="AC20" s="104">
        <v>26</v>
      </c>
      <c r="AD20" s="105" t="s">
        <v>110</v>
      </c>
      <c r="AE20" s="104" t="s">
        <v>126</v>
      </c>
      <c r="AF20" s="4"/>
    </row>
    <row r="21" spans="1:32" ht="18" customHeight="1" x14ac:dyDescent="0.2">
      <c r="A21" s="210"/>
      <c r="B21" s="212"/>
      <c r="C21" s="161"/>
      <c r="D21" s="17"/>
      <c r="E21" s="249"/>
      <c r="F21" s="68"/>
      <c r="G21" s="17"/>
      <c r="H21" s="43"/>
      <c r="I21" s="43"/>
      <c r="J21" s="94"/>
      <c r="K21" s="13"/>
      <c r="L21" s="13"/>
      <c r="M21" s="13"/>
      <c r="N21" s="13"/>
      <c r="O21" s="235"/>
      <c r="P21" s="20"/>
      <c r="Q21" s="20"/>
      <c r="R21" s="272"/>
      <c r="S21" s="276">
        <f t="shared" si="0"/>
        <v>0</v>
      </c>
      <c r="T21" s="216"/>
      <c r="U21" s="4"/>
      <c r="V21" s="41"/>
      <c r="W21" s="42"/>
      <c r="X21" s="42" t="e">
        <f>SUM(#REF!)</f>
        <v>#REF!</v>
      </c>
      <c r="Y21" s="4"/>
      <c r="Z21" s="8" t="s">
        <v>77</v>
      </c>
      <c r="AA21" s="9"/>
      <c r="AB21" s="4"/>
      <c r="AC21" s="109">
        <v>30</v>
      </c>
      <c r="AD21" s="105" t="s">
        <v>110</v>
      </c>
      <c r="AE21" s="104" t="s">
        <v>99</v>
      </c>
      <c r="AF21" s="4"/>
    </row>
    <row r="22" spans="1:32" ht="18" customHeight="1" x14ac:dyDescent="0.2">
      <c r="A22" s="210"/>
      <c r="B22" s="212"/>
      <c r="C22" s="162"/>
      <c r="D22" s="18"/>
      <c r="E22" s="249"/>
      <c r="F22" s="68"/>
      <c r="G22" s="18"/>
      <c r="H22" s="43"/>
      <c r="I22" s="43"/>
      <c r="J22" s="95"/>
      <c r="K22" s="15"/>
      <c r="L22" s="15"/>
      <c r="M22" s="15"/>
      <c r="N22" s="15"/>
      <c r="O22" s="236"/>
      <c r="P22" s="21"/>
      <c r="Q22" s="21"/>
      <c r="R22" s="273"/>
      <c r="S22" s="276">
        <f t="shared" si="0"/>
        <v>0</v>
      </c>
      <c r="T22" s="216"/>
      <c r="U22" s="4"/>
      <c r="V22" s="4"/>
      <c r="W22" s="4"/>
      <c r="X22" s="4"/>
      <c r="Y22" s="4"/>
      <c r="Z22" s="8" t="s">
        <v>93</v>
      </c>
      <c r="AA22" s="9"/>
      <c r="AB22" s="4"/>
      <c r="AC22" s="109">
        <v>32</v>
      </c>
      <c r="AD22" s="110" t="s">
        <v>128</v>
      </c>
      <c r="AE22" s="111" t="s">
        <v>100</v>
      </c>
      <c r="AF22" s="4"/>
    </row>
    <row r="23" spans="1:32" ht="18" customHeight="1" x14ac:dyDescent="0.2">
      <c r="A23" s="210"/>
      <c r="B23" s="212"/>
      <c r="C23" s="162"/>
      <c r="D23" s="18"/>
      <c r="E23" s="249"/>
      <c r="F23" s="68"/>
      <c r="G23" s="18"/>
      <c r="H23" s="43"/>
      <c r="I23" s="43"/>
      <c r="J23" s="95"/>
      <c r="K23" s="15"/>
      <c r="L23" s="15"/>
      <c r="M23" s="15"/>
      <c r="N23" s="15"/>
      <c r="O23" s="236"/>
      <c r="P23" s="21"/>
      <c r="Q23" s="21"/>
      <c r="R23" s="273"/>
      <c r="S23" s="276">
        <f t="shared" si="0"/>
        <v>0</v>
      </c>
      <c r="T23" s="216"/>
      <c r="U23" s="4"/>
      <c r="V23" s="4"/>
      <c r="W23" s="4"/>
      <c r="X23" s="4"/>
      <c r="Y23" s="4"/>
      <c r="Z23" s="8" t="s">
        <v>94</v>
      </c>
      <c r="AA23" s="9"/>
      <c r="AB23" s="4"/>
      <c r="AC23" s="109">
        <v>34</v>
      </c>
      <c r="AD23" s="105" t="s">
        <v>110</v>
      </c>
      <c r="AE23" s="104" t="s">
        <v>129</v>
      </c>
      <c r="AF23" s="4"/>
    </row>
    <row r="24" spans="1:32" ht="18" customHeight="1" x14ac:dyDescent="0.2">
      <c r="A24" s="210"/>
      <c r="B24" s="212"/>
      <c r="C24" s="157"/>
      <c r="D24" s="16"/>
      <c r="E24" s="249"/>
      <c r="F24" s="68"/>
      <c r="G24" s="16"/>
      <c r="H24" s="43"/>
      <c r="I24" s="43"/>
      <c r="J24" s="92"/>
      <c r="K24" s="11"/>
      <c r="L24" s="11"/>
      <c r="M24" s="11"/>
      <c r="N24" s="11"/>
      <c r="O24" s="233"/>
      <c r="P24" s="19"/>
      <c r="Q24" s="19"/>
      <c r="R24" s="270"/>
      <c r="S24" s="277">
        <f t="shared" si="0"/>
        <v>0</v>
      </c>
      <c r="T24" s="216"/>
      <c r="U24" s="4"/>
      <c r="V24" s="4"/>
      <c r="W24" s="4"/>
      <c r="X24" s="4"/>
      <c r="Y24" s="4"/>
      <c r="Z24" s="8" t="s">
        <v>95</v>
      </c>
      <c r="AA24" s="9"/>
      <c r="AB24" s="4"/>
      <c r="AC24" s="109">
        <v>36</v>
      </c>
      <c r="AD24" s="105" t="s">
        <v>110</v>
      </c>
      <c r="AE24" s="104" t="s">
        <v>130</v>
      </c>
      <c r="AF24" s="4"/>
    </row>
    <row r="25" spans="1:32" ht="18" customHeight="1" x14ac:dyDescent="0.2">
      <c r="A25" s="210"/>
      <c r="B25" s="212"/>
      <c r="C25" s="157"/>
      <c r="D25" s="16"/>
      <c r="E25" s="249"/>
      <c r="F25" s="68"/>
      <c r="G25" s="16"/>
      <c r="H25" s="43"/>
      <c r="I25" s="43"/>
      <c r="J25" s="92"/>
      <c r="K25" s="11"/>
      <c r="L25" s="11"/>
      <c r="M25" s="11"/>
      <c r="N25" s="11"/>
      <c r="O25" s="233"/>
      <c r="P25" s="19"/>
      <c r="Q25" s="19"/>
      <c r="R25" s="270"/>
      <c r="S25" s="277">
        <f t="shared" si="0"/>
        <v>0</v>
      </c>
      <c r="T25" s="216"/>
      <c r="U25" s="4"/>
      <c r="V25" s="4"/>
      <c r="W25" s="4"/>
      <c r="X25" s="4"/>
      <c r="Y25" s="4"/>
      <c r="Z25" s="8" t="s">
        <v>18</v>
      </c>
      <c r="AA25" s="9"/>
      <c r="AB25" s="4"/>
      <c r="AC25" s="109">
        <v>38</v>
      </c>
      <c r="AD25" s="105" t="s">
        <v>110</v>
      </c>
      <c r="AE25" s="104" t="s">
        <v>131</v>
      </c>
      <c r="AF25" s="4"/>
    </row>
    <row r="26" spans="1:32" ht="18" customHeight="1" x14ac:dyDescent="0.2">
      <c r="A26" s="210"/>
      <c r="B26" s="212"/>
      <c r="C26" s="157"/>
      <c r="D26" s="16"/>
      <c r="E26" s="249"/>
      <c r="F26" s="68"/>
      <c r="G26" s="16"/>
      <c r="H26" s="43"/>
      <c r="I26" s="43"/>
      <c r="J26" s="92"/>
      <c r="K26" s="11"/>
      <c r="L26" s="11"/>
      <c r="M26" s="11"/>
      <c r="N26" s="11"/>
      <c r="O26" s="233"/>
      <c r="P26" s="19"/>
      <c r="Q26" s="19"/>
      <c r="R26" s="270"/>
      <c r="S26" s="277">
        <f t="shared" si="0"/>
        <v>0</v>
      </c>
      <c r="T26" s="216"/>
      <c r="U26" s="4"/>
      <c r="V26" s="4"/>
      <c r="W26" s="4"/>
      <c r="X26" s="4"/>
      <c r="Y26" s="4"/>
      <c r="Z26" s="8" t="s">
        <v>19</v>
      </c>
      <c r="AA26" s="9"/>
      <c r="AB26" s="4"/>
      <c r="AC26" s="113">
        <v>40</v>
      </c>
      <c r="AD26" s="114" t="s">
        <v>110</v>
      </c>
      <c r="AE26" s="113" t="s">
        <v>132</v>
      </c>
      <c r="AF26" s="4"/>
    </row>
    <row r="27" spans="1:32" ht="18" customHeight="1" thickBot="1" x14ac:dyDescent="0.25">
      <c r="A27" s="213"/>
      <c r="B27" s="232"/>
      <c r="C27" s="165"/>
      <c r="D27" s="53"/>
      <c r="E27" s="251"/>
      <c r="F27" s="97"/>
      <c r="G27" s="53"/>
      <c r="H27" s="57"/>
      <c r="I27" s="57"/>
      <c r="J27" s="96"/>
      <c r="K27" s="55"/>
      <c r="L27" s="55"/>
      <c r="M27" s="55"/>
      <c r="N27" s="55"/>
      <c r="O27" s="238"/>
      <c r="P27" s="56"/>
      <c r="Q27" s="56"/>
      <c r="R27" s="274"/>
      <c r="S27" s="278">
        <f t="shared" si="0"/>
        <v>0</v>
      </c>
      <c r="T27" s="217"/>
      <c r="U27" s="4"/>
      <c r="V27" s="4"/>
      <c r="W27" s="4"/>
      <c r="X27" s="4"/>
      <c r="Y27" s="4"/>
      <c r="Z27" s="8" t="s">
        <v>20</v>
      </c>
      <c r="AA27" s="9"/>
      <c r="AB27" s="4"/>
      <c r="AC27" s="113">
        <v>42</v>
      </c>
      <c r="AD27" s="114" t="s">
        <v>110</v>
      </c>
      <c r="AE27" s="113" t="s">
        <v>133</v>
      </c>
      <c r="AF27" s="4"/>
    </row>
    <row r="28" spans="1:32" ht="18" customHeight="1" thickBot="1" x14ac:dyDescent="0.25">
      <c r="A28" s="4"/>
      <c r="B28" s="4"/>
      <c r="C28" s="4"/>
      <c r="D28" s="4"/>
      <c r="E28" s="4"/>
      <c r="F28" s="4"/>
      <c r="G28" s="4"/>
      <c r="H28" s="4"/>
      <c r="I28" s="4"/>
      <c r="J28" s="4"/>
      <c r="K28" s="4"/>
      <c r="L28" s="4"/>
      <c r="M28" s="4"/>
      <c r="N28" s="4"/>
      <c r="O28" s="4"/>
      <c r="P28" s="4"/>
      <c r="Q28" s="4"/>
      <c r="R28" s="77" t="s">
        <v>85</v>
      </c>
      <c r="S28" s="78">
        <f>SUM(S13:S27)</f>
        <v>0</v>
      </c>
      <c r="T28" s="81">
        <f>SUM(T13:T27)</f>
        <v>0</v>
      </c>
      <c r="U28" s="4"/>
      <c r="V28" s="4"/>
      <c r="W28" s="4"/>
      <c r="X28" s="4"/>
      <c r="Y28" s="4"/>
      <c r="Z28" s="8" t="s">
        <v>21</v>
      </c>
      <c r="AA28" s="9"/>
      <c r="AB28" s="4"/>
      <c r="AC28" s="113">
        <v>44</v>
      </c>
      <c r="AD28" s="114" t="s">
        <v>110</v>
      </c>
      <c r="AE28" s="113" t="s">
        <v>134</v>
      </c>
      <c r="AF28" s="4"/>
    </row>
    <row r="29" spans="1:32" ht="18" customHeight="1" x14ac:dyDescent="0.2">
      <c r="A29" s="218"/>
      <c r="B29" s="218"/>
      <c r="C29" s="218"/>
      <c r="D29" s="218"/>
      <c r="E29" s="218"/>
      <c r="F29" s="218"/>
      <c r="G29" s="218"/>
      <c r="H29" s="218"/>
      <c r="I29" s="218"/>
      <c r="J29" s="218"/>
      <c r="K29" s="218"/>
      <c r="L29" s="218"/>
      <c r="M29" s="218"/>
      <c r="N29" s="218"/>
      <c r="O29" s="218"/>
      <c r="P29" s="218"/>
      <c r="Q29" s="218"/>
      <c r="R29" s="218"/>
      <c r="S29" s="218"/>
      <c r="T29" s="218"/>
      <c r="U29" s="4"/>
      <c r="V29" s="4"/>
      <c r="W29" s="4"/>
      <c r="X29" s="4"/>
      <c r="Y29" s="4"/>
      <c r="Z29" s="8" t="s">
        <v>22</v>
      </c>
      <c r="AA29" s="9"/>
      <c r="AB29" s="4"/>
      <c r="AC29" s="113">
        <v>46</v>
      </c>
      <c r="AD29" s="114" t="s">
        <v>110</v>
      </c>
      <c r="AE29" s="113" t="s">
        <v>135</v>
      </c>
      <c r="AF29" s="4"/>
    </row>
    <row r="30" spans="1:32" ht="18" customHeight="1" x14ac:dyDescent="0.2">
      <c r="A30" s="255"/>
      <c r="B30" s="255"/>
      <c r="C30" s="255"/>
      <c r="D30" s="255"/>
      <c r="E30" s="255"/>
      <c r="F30" s="255"/>
      <c r="G30" s="255"/>
      <c r="Y30" s="4"/>
      <c r="Z30" s="8" t="s">
        <v>23</v>
      </c>
      <c r="AA30" s="9"/>
      <c r="AB30" s="4"/>
      <c r="AC30" s="113">
        <v>48</v>
      </c>
      <c r="AD30" s="114" t="s">
        <v>110</v>
      </c>
      <c r="AE30" s="113" t="s">
        <v>101</v>
      </c>
      <c r="AF30" s="4"/>
    </row>
    <row r="31" spans="1:32" ht="18" customHeight="1" x14ac:dyDescent="0.2">
      <c r="A31" s="255"/>
      <c r="B31" s="255"/>
      <c r="C31" s="255"/>
      <c r="D31" s="255"/>
      <c r="E31" s="255"/>
      <c r="F31" s="255"/>
      <c r="G31" s="255"/>
      <c r="Y31" s="4"/>
      <c r="Z31" s="8" t="s">
        <v>24</v>
      </c>
      <c r="AB31" s="4"/>
      <c r="AC31" s="113">
        <v>50</v>
      </c>
      <c r="AD31" s="114" t="s">
        <v>110</v>
      </c>
      <c r="AE31" s="113" t="s">
        <v>136</v>
      </c>
      <c r="AF31" s="4"/>
    </row>
    <row r="32" spans="1:32" ht="18" customHeight="1" x14ac:dyDescent="0.2">
      <c r="A32" s="255"/>
      <c r="B32" s="255"/>
      <c r="C32" s="255"/>
      <c r="D32" s="255"/>
      <c r="E32" s="255"/>
      <c r="F32" s="255"/>
      <c r="G32" s="255"/>
      <c r="Y32" s="4"/>
      <c r="Z32" s="8" t="s">
        <v>25</v>
      </c>
      <c r="AA32" s="1"/>
      <c r="AB32" s="4"/>
      <c r="AC32" s="113">
        <v>51</v>
      </c>
      <c r="AD32" s="114" t="s">
        <v>110</v>
      </c>
      <c r="AE32" s="113" t="s">
        <v>102</v>
      </c>
      <c r="AF32" s="4"/>
    </row>
    <row r="33" spans="1:32" ht="18" customHeight="1" x14ac:dyDescent="0.2">
      <c r="A33" s="255"/>
      <c r="B33" s="255"/>
      <c r="C33" s="255"/>
      <c r="D33" s="255"/>
      <c r="E33" s="255"/>
      <c r="F33" s="255"/>
      <c r="G33" s="255"/>
      <c r="Y33" s="4"/>
      <c r="Z33" s="8" t="s">
        <v>26</v>
      </c>
      <c r="AB33" s="4"/>
      <c r="AC33" s="113">
        <v>52</v>
      </c>
      <c r="AD33" s="114" t="s">
        <v>110</v>
      </c>
      <c r="AE33" s="113" t="s">
        <v>103</v>
      </c>
      <c r="AF33" s="4"/>
    </row>
    <row r="34" spans="1:32" ht="18" customHeight="1" x14ac:dyDescent="0.2">
      <c r="A34" s="255"/>
      <c r="B34" s="255"/>
      <c r="C34" s="255"/>
      <c r="D34" s="255"/>
      <c r="E34" s="255"/>
      <c r="F34" s="255"/>
      <c r="G34" s="255"/>
      <c r="Y34" s="4"/>
      <c r="Z34" s="8" t="s">
        <v>27</v>
      </c>
      <c r="AC34" s="113">
        <v>54</v>
      </c>
      <c r="AD34" s="114" t="s">
        <v>110</v>
      </c>
      <c r="AE34" s="113" t="s">
        <v>137</v>
      </c>
      <c r="AF34" s="4"/>
    </row>
    <row r="35" spans="1:32" ht="18" customHeight="1" x14ac:dyDescent="0.2">
      <c r="A35" s="255"/>
      <c r="B35" s="255"/>
      <c r="C35" s="255"/>
      <c r="D35" s="255"/>
      <c r="E35" s="255"/>
      <c r="F35" s="255"/>
      <c r="G35" s="255"/>
      <c r="Y35" s="4"/>
      <c r="Z35" s="8" t="s">
        <v>28</v>
      </c>
      <c r="AB35" s="1"/>
      <c r="AC35" s="113">
        <v>56</v>
      </c>
      <c r="AD35" s="114" t="s">
        <v>110</v>
      </c>
      <c r="AE35" s="113" t="s">
        <v>104</v>
      </c>
      <c r="AF35" s="4"/>
    </row>
    <row r="36" spans="1:32" ht="18" customHeight="1" x14ac:dyDescent="0.2">
      <c r="A36" s="255"/>
      <c r="B36" s="255"/>
      <c r="C36" s="255"/>
      <c r="D36" s="255"/>
      <c r="E36" s="255"/>
      <c r="F36" s="255"/>
      <c r="G36" s="255"/>
      <c r="Y36" s="4"/>
      <c r="Z36" s="8" t="s">
        <v>29</v>
      </c>
      <c r="AC36" s="113">
        <v>58</v>
      </c>
      <c r="AD36" s="114" t="s">
        <v>110</v>
      </c>
      <c r="AE36" s="113" t="s">
        <v>138</v>
      </c>
    </row>
    <row r="37" spans="1:32" ht="18" customHeight="1" x14ac:dyDescent="0.2">
      <c r="A37" s="255"/>
      <c r="B37" s="255"/>
      <c r="C37" s="255"/>
      <c r="D37" s="255"/>
      <c r="E37" s="255"/>
      <c r="F37" s="255"/>
      <c r="G37" s="255"/>
      <c r="Z37" s="8" t="s">
        <v>30</v>
      </c>
      <c r="AC37" s="113">
        <v>60</v>
      </c>
      <c r="AD37" s="114" t="s">
        <v>110</v>
      </c>
      <c r="AE37" s="113" t="s">
        <v>139</v>
      </c>
      <c r="AF37" s="1"/>
    </row>
    <row r="38" spans="1:32" ht="18" customHeight="1" x14ac:dyDescent="0.2">
      <c r="A38" s="255"/>
      <c r="B38" s="255"/>
      <c r="C38" s="255"/>
      <c r="D38" s="255"/>
      <c r="E38" s="255"/>
      <c r="F38" s="255"/>
      <c r="G38" s="255"/>
      <c r="Y38" s="1"/>
      <c r="Z38" s="8" t="s">
        <v>31</v>
      </c>
      <c r="AA38" s="4"/>
      <c r="AC38" s="113">
        <v>62</v>
      </c>
      <c r="AD38" s="114" t="s">
        <v>110</v>
      </c>
      <c r="AE38" s="113" t="s">
        <v>105</v>
      </c>
    </row>
    <row r="39" spans="1:32" ht="18" customHeight="1" x14ac:dyDescent="0.2">
      <c r="A39" s="255"/>
      <c r="B39" s="255"/>
      <c r="C39" s="255"/>
      <c r="D39" s="255"/>
      <c r="E39" s="255"/>
      <c r="F39" s="255"/>
      <c r="G39" s="255"/>
      <c r="Z39" s="8" t="s">
        <v>32</v>
      </c>
      <c r="AC39" s="113">
        <v>64</v>
      </c>
      <c r="AD39" s="114" t="s">
        <v>110</v>
      </c>
      <c r="AE39" s="113" t="s">
        <v>106</v>
      </c>
    </row>
    <row r="40" spans="1:32" ht="18" customHeight="1" x14ac:dyDescent="0.2">
      <c r="A40" s="255"/>
      <c r="B40" s="255"/>
      <c r="C40" s="255"/>
      <c r="D40" s="255"/>
      <c r="E40" s="255"/>
      <c r="F40" s="255"/>
      <c r="G40" s="255"/>
      <c r="Z40" s="8" t="s">
        <v>33</v>
      </c>
      <c r="AC40" s="113">
        <v>66</v>
      </c>
      <c r="AD40" s="114" t="s">
        <v>110</v>
      </c>
      <c r="AE40" s="113" t="s">
        <v>107</v>
      </c>
    </row>
    <row r="41" spans="1:32" ht="18" customHeight="1" x14ac:dyDescent="0.2">
      <c r="A41" s="255"/>
      <c r="B41" s="255"/>
      <c r="C41" s="255"/>
      <c r="D41" s="255"/>
      <c r="E41" s="255"/>
      <c r="F41" s="255"/>
      <c r="G41" s="255"/>
      <c r="Z41" s="8" t="s">
        <v>34</v>
      </c>
      <c r="AB41" s="4"/>
      <c r="AC41" s="113">
        <v>68</v>
      </c>
      <c r="AD41" s="114" t="s">
        <v>110</v>
      </c>
      <c r="AE41" s="113" t="s">
        <v>140</v>
      </c>
    </row>
    <row r="42" spans="1:32" ht="18" customHeight="1" x14ac:dyDescent="0.2">
      <c r="A42" s="255"/>
      <c r="B42" s="255"/>
      <c r="C42" s="255"/>
      <c r="D42" s="255"/>
      <c r="E42" s="255"/>
      <c r="F42" s="255"/>
      <c r="G42" s="255"/>
      <c r="Z42" s="8" t="s">
        <v>35</v>
      </c>
      <c r="AC42" s="113">
        <v>70</v>
      </c>
      <c r="AD42" s="114" t="s">
        <v>110</v>
      </c>
      <c r="AE42" s="113" t="s">
        <v>141</v>
      </c>
      <c r="AF42" s="4"/>
    </row>
    <row r="43" spans="1:32" ht="18" customHeight="1" x14ac:dyDescent="0.2">
      <c r="A43" s="255"/>
      <c r="B43" s="255"/>
      <c r="C43" s="255"/>
      <c r="D43" s="255"/>
      <c r="E43" s="255"/>
      <c r="F43" s="255"/>
      <c r="G43" s="255"/>
      <c r="Y43" s="4"/>
      <c r="Z43" s="8" t="s">
        <v>36</v>
      </c>
      <c r="AC43" s="113">
        <v>72</v>
      </c>
      <c r="AD43" s="114" t="s">
        <v>110</v>
      </c>
      <c r="AE43" s="113" t="s">
        <v>142</v>
      </c>
    </row>
    <row r="44" spans="1:32" x14ac:dyDescent="0.2">
      <c r="A44" s="255"/>
      <c r="B44" s="255"/>
      <c r="C44" s="255"/>
      <c r="D44" s="255"/>
      <c r="E44" s="255"/>
      <c r="F44" s="255"/>
      <c r="G44" s="255"/>
      <c r="Z44" s="8" t="s">
        <v>37</v>
      </c>
      <c r="AC44" s="113">
        <v>74</v>
      </c>
      <c r="AD44" s="114" t="s">
        <v>110</v>
      </c>
      <c r="AE44" s="113" t="s">
        <v>143</v>
      </c>
    </row>
    <row r="45" spans="1:32" x14ac:dyDescent="0.2">
      <c r="A45" s="255"/>
      <c r="B45" s="255"/>
      <c r="C45" s="255"/>
      <c r="D45" s="255"/>
      <c r="E45" s="255"/>
      <c r="F45" s="255"/>
      <c r="G45" s="255"/>
      <c r="Z45" s="115" t="s">
        <v>261</v>
      </c>
      <c r="AC45" s="113">
        <v>76</v>
      </c>
      <c r="AD45" s="114" t="s">
        <v>110</v>
      </c>
      <c r="AE45" s="113" t="s">
        <v>108</v>
      </c>
    </row>
    <row r="46" spans="1:32" x14ac:dyDescent="0.2">
      <c r="A46" s="255"/>
      <c r="B46" s="255"/>
      <c r="C46" s="255"/>
      <c r="D46" s="255"/>
      <c r="E46" s="255"/>
      <c r="F46" s="255"/>
      <c r="G46" s="255"/>
      <c r="Z46" s="8" t="s">
        <v>38</v>
      </c>
      <c r="AC46" s="113">
        <v>78</v>
      </c>
      <c r="AD46" s="114" t="s">
        <v>110</v>
      </c>
      <c r="AE46" s="113" t="s">
        <v>109</v>
      </c>
    </row>
    <row r="47" spans="1:32" x14ac:dyDescent="0.2">
      <c r="A47" s="255"/>
      <c r="B47" s="255"/>
      <c r="C47" s="255"/>
      <c r="D47" s="255"/>
      <c r="E47" s="255"/>
      <c r="F47" s="255"/>
      <c r="G47" s="255"/>
      <c r="Z47" s="8" t="s">
        <v>39</v>
      </c>
      <c r="AC47" s="113">
        <v>79</v>
      </c>
      <c r="AD47" s="114" t="s">
        <v>144</v>
      </c>
      <c r="AE47" s="113" t="s">
        <v>145</v>
      </c>
    </row>
    <row r="48" spans="1:32" x14ac:dyDescent="0.2">
      <c r="A48" s="255"/>
      <c r="B48" s="255"/>
      <c r="C48" s="255"/>
      <c r="D48" s="255"/>
      <c r="E48" s="255"/>
      <c r="F48" s="255"/>
      <c r="G48" s="255"/>
      <c r="Z48" s="8" t="s">
        <v>40</v>
      </c>
      <c r="AC48" s="108">
        <v>80</v>
      </c>
      <c r="AD48" s="112" t="s">
        <v>112</v>
      </c>
      <c r="AE48" s="108" t="s">
        <v>146</v>
      </c>
    </row>
    <row r="49" spans="1:32" x14ac:dyDescent="0.2">
      <c r="A49" s="255"/>
      <c r="B49" s="255"/>
      <c r="C49" s="255"/>
      <c r="D49" s="255"/>
      <c r="E49" s="255"/>
      <c r="F49" s="255"/>
      <c r="G49" s="255"/>
      <c r="Z49" s="8" t="s">
        <v>41</v>
      </c>
      <c r="AC49" s="113">
        <v>81</v>
      </c>
      <c r="AD49" s="114" t="s">
        <v>110</v>
      </c>
      <c r="AE49" s="113" t="s">
        <v>147</v>
      </c>
    </row>
    <row r="50" spans="1:32" ht="13" customHeight="1" x14ac:dyDescent="0.2">
      <c r="A50" s="255"/>
      <c r="B50" s="255"/>
      <c r="C50" s="255"/>
      <c r="D50" s="255"/>
      <c r="E50" s="255"/>
      <c r="F50" s="255"/>
      <c r="G50" s="255"/>
      <c r="Z50" s="8" t="s">
        <v>42</v>
      </c>
      <c r="AC50" s="113">
        <v>83</v>
      </c>
      <c r="AD50" s="114" t="s">
        <v>110</v>
      </c>
      <c r="AE50" s="113" t="s">
        <v>148</v>
      </c>
    </row>
    <row r="51" spans="1:32" ht="13.5" customHeight="1" x14ac:dyDescent="0.2">
      <c r="A51" s="255"/>
      <c r="B51" s="255"/>
      <c r="C51" s="255"/>
      <c r="D51" s="255"/>
      <c r="E51" s="255"/>
      <c r="F51" s="255"/>
      <c r="G51" s="255"/>
      <c r="Z51" s="8" t="s">
        <v>43</v>
      </c>
      <c r="AC51" s="113">
        <v>85</v>
      </c>
      <c r="AD51" s="114" t="s">
        <v>110</v>
      </c>
      <c r="AE51" s="113" t="s">
        <v>149</v>
      </c>
    </row>
    <row r="52" spans="1:32" x14ac:dyDescent="0.2">
      <c r="A52" s="255"/>
      <c r="B52" s="255"/>
      <c r="C52" s="255"/>
      <c r="D52" s="255"/>
      <c r="E52" s="255"/>
      <c r="F52" s="255"/>
      <c r="G52" s="255"/>
      <c r="Z52" s="8" t="s">
        <v>44</v>
      </c>
      <c r="AD52" s="173"/>
    </row>
    <row r="53" spans="1:32" ht="13" customHeight="1" x14ac:dyDescent="0.2">
      <c r="A53" s="255"/>
      <c r="B53" s="255"/>
      <c r="C53" s="255"/>
      <c r="D53" s="255"/>
      <c r="E53" s="255"/>
      <c r="F53" s="255"/>
      <c r="G53" s="255"/>
      <c r="Z53" s="8" t="s">
        <v>91</v>
      </c>
      <c r="AA53" s="9"/>
      <c r="AD53" s="173"/>
    </row>
    <row r="54" spans="1:32" x14ac:dyDescent="0.2">
      <c r="B54" s="255"/>
      <c r="Z54" s="4"/>
      <c r="AA54" s="4"/>
      <c r="AD54" s="173"/>
    </row>
    <row r="55" spans="1:32" x14ac:dyDescent="0.2">
      <c r="B55" s="255"/>
      <c r="Z55" s="4"/>
      <c r="AA55" s="4"/>
      <c r="AD55" s="173"/>
    </row>
    <row r="56" spans="1:32" ht="13" customHeight="1" x14ac:dyDescent="0.2">
      <c r="Z56" s="4"/>
      <c r="AA56" s="4"/>
      <c r="AB56" s="4"/>
      <c r="AD56" s="173"/>
    </row>
    <row r="57" spans="1:32" x14ac:dyDescent="0.2">
      <c r="Z57" s="4"/>
      <c r="AA57" s="4"/>
      <c r="AB57" s="4"/>
      <c r="AD57" s="173"/>
    </row>
    <row r="58" spans="1:32" x14ac:dyDescent="0.2">
      <c r="Z58" s="4"/>
      <c r="AA58" s="4"/>
      <c r="AB58" s="4"/>
      <c r="AD58" s="173"/>
      <c r="AF58" s="4"/>
    </row>
    <row r="59" spans="1:32" x14ac:dyDescent="0.2">
      <c r="Y59" s="4"/>
      <c r="Z59" s="4"/>
      <c r="AA59" s="4"/>
      <c r="AB59" s="4"/>
      <c r="AD59" s="173"/>
      <c r="AF59" s="4"/>
    </row>
    <row r="60" spans="1:32" x14ac:dyDescent="0.2">
      <c r="Y60" s="4"/>
      <c r="Z60" s="4"/>
      <c r="AA60" s="4"/>
      <c r="AB60" s="4"/>
      <c r="AD60" s="173"/>
      <c r="AF60" s="4"/>
    </row>
    <row r="61" spans="1:32" x14ac:dyDescent="0.2">
      <c r="Y61" s="4"/>
      <c r="Z61" s="4"/>
      <c r="AA61" s="4"/>
      <c r="AB61" s="4"/>
      <c r="AD61" s="173"/>
      <c r="AF61" s="4"/>
    </row>
    <row r="62" spans="1:32" x14ac:dyDescent="0.2">
      <c r="Y62" s="4"/>
      <c r="Z62" s="4"/>
      <c r="AA62" s="4"/>
      <c r="AB62" s="4"/>
      <c r="AD62" s="173"/>
      <c r="AF62" s="4"/>
    </row>
    <row r="63" spans="1:32" x14ac:dyDescent="0.2">
      <c r="Y63" s="4"/>
      <c r="Z63" s="4"/>
      <c r="AA63" s="4"/>
      <c r="AB63" s="4"/>
      <c r="AD63" s="173"/>
      <c r="AF63" s="4"/>
    </row>
    <row r="64" spans="1:32" x14ac:dyDescent="0.2">
      <c r="Y64" s="4"/>
      <c r="Z64" s="4"/>
      <c r="AA64" s="4"/>
      <c r="AB64" s="4"/>
      <c r="AD64" s="173"/>
      <c r="AF64" s="4"/>
    </row>
    <row r="65" spans="25:32" x14ac:dyDescent="0.2">
      <c r="Y65" s="4"/>
      <c r="Z65" s="4"/>
      <c r="AA65" s="4"/>
      <c r="AB65" s="4"/>
      <c r="AD65" s="173"/>
      <c r="AF65" s="4"/>
    </row>
    <row r="66" spans="25:32" x14ac:dyDescent="0.2">
      <c r="Y66" s="4"/>
      <c r="Z66" s="4"/>
      <c r="AA66" s="4"/>
      <c r="AB66" s="4"/>
      <c r="AD66" s="173"/>
      <c r="AF66" s="4"/>
    </row>
    <row r="67" spans="25:32" x14ac:dyDescent="0.2">
      <c r="Y67" s="4"/>
      <c r="Z67" s="4"/>
      <c r="AA67" s="4"/>
      <c r="AB67" s="4"/>
      <c r="AD67" s="173"/>
      <c r="AF67" s="4"/>
    </row>
    <row r="68" spans="25:32" x14ac:dyDescent="0.2">
      <c r="Y68" s="4"/>
      <c r="Z68" s="4"/>
      <c r="AA68" s="4"/>
      <c r="AB68" s="4"/>
      <c r="AD68" s="173"/>
      <c r="AF68" s="4"/>
    </row>
    <row r="69" spans="25:32" x14ac:dyDescent="0.2">
      <c r="Y69" s="4"/>
      <c r="Z69" s="4"/>
      <c r="AA69" s="4"/>
      <c r="AB69" s="4"/>
      <c r="AD69" s="173"/>
      <c r="AF69" s="4"/>
    </row>
    <row r="70" spans="25:32" x14ac:dyDescent="0.2">
      <c r="Y70" s="4"/>
      <c r="Z70" s="4"/>
      <c r="AA70" s="4"/>
      <c r="AB70" s="4"/>
      <c r="AD70" s="173"/>
      <c r="AF70" s="4"/>
    </row>
    <row r="71" spans="25:32" x14ac:dyDescent="0.2">
      <c r="Y71" s="4"/>
      <c r="Z71" s="4"/>
      <c r="AA71" s="4"/>
      <c r="AB71" s="4"/>
      <c r="AD71" s="173"/>
      <c r="AF71" s="4"/>
    </row>
    <row r="72" spans="25:32" x14ac:dyDescent="0.2">
      <c r="Y72" s="4"/>
      <c r="Z72" s="4"/>
      <c r="AA72" s="4"/>
      <c r="AB72" s="4"/>
      <c r="AD72" s="173"/>
      <c r="AF72" s="4"/>
    </row>
    <row r="73" spans="25:32" x14ac:dyDescent="0.2">
      <c r="Y73" s="4"/>
      <c r="Z73" s="4"/>
      <c r="AA73" s="4"/>
      <c r="AB73" s="4"/>
      <c r="AD73" s="173"/>
      <c r="AF73" s="4"/>
    </row>
    <row r="74" spans="25:32" x14ac:dyDescent="0.2">
      <c r="Y74" s="4"/>
      <c r="Z74" s="8"/>
      <c r="AA74" s="9"/>
      <c r="AB74" s="4"/>
      <c r="AD74" s="173"/>
    </row>
  </sheetData>
  <mergeCells count="20">
    <mergeCell ref="W11:X11"/>
    <mergeCell ref="D6:E6"/>
    <mergeCell ref="B8:D9"/>
    <mergeCell ref="E8:F9"/>
    <mergeCell ref="A11:A12"/>
    <mergeCell ref="B11:C11"/>
    <mergeCell ref="D11:D12"/>
    <mergeCell ref="E11:E12"/>
    <mergeCell ref="F11:J11"/>
    <mergeCell ref="K11:N11"/>
    <mergeCell ref="O11:O12"/>
    <mergeCell ref="P11:S11"/>
    <mergeCell ref="T11:T12"/>
    <mergeCell ref="V11:V12"/>
    <mergeCell ref="B3:G3"/>
    <mergeCell ref="B5:C5"/>
    <mergeCell ref="D5:E5"/>
    <mergeCell ref="F5:F6"/>
    <mergeCell ref="G5:G6"/>
    <mergeCell ref="B6:C6"/>
  </mergeCells>
  <phoneticPr fontId="1"/>
  <dataValidations count="7">
    <dataValidation type="list" allowBlank="1" showInputMessage="1" showErrorMessage="1" sqref="D5:E5">
      <formula1>$Z$6:$Z$53</formula1>
    </dataValidation>
    <dataValidation type="list" allowBlank="1" showInputMessage="1" showErrorMessage="1" sqref="B13:B27">
      <formula1>"4,5,6,7,8,9,10,11,12,1,2,3"</formula1>
    </dataValidation>
    <dataValidation type="list" allowBlank="1" showInputMessage="1" showErrorMessage="1" sqref="C13:C27">
      <formula1>"月間,上旬,中旬,下旬"</formula1>
    </dataValidation>
    <dataValidation type="list" allowBlank="1" showInputMessage="1" showErrorMessage="1" sqref="G13:G27">
      <formula1>"1名配置,2名以上を配置"</formula1>
    </dataValidation>
    <dataValidation type="list" allowBlank="1" showInputMessage="1" showErrorMessage="1" sqref="H13:H27">
      <formula1>"ドクター,トレーナー,ドクター・トレーナー"</formula1>
    </dataValidation>
    <dataValidation type="list" allowBlank="1" showInputMessage="1" showErrorMessage="1" sqref="F13:F27">
      <formula1>"①合宿,①練習会,④スポーツ教室,⑤指導者養成"</formula1>
    </dataValidation>
    <dataValidation type="list" allowBlank="1" showInputMessage="1" showErrorMessage="1" sqref="E13:E27">
      <formula1>"高校生,中・高,中学生,小・中,小学生,小中高"</formula1>
    </dataValidation>
  </dataValidations>
  <printOptions horizontalCentered="1"/>
  <pageMargins left="0.70866141732283472" right="0.70866141732283472" top="0.74803149606299213" bottom="0.55118110236220474" header="0.31496062992125984" footer="0.31496062992125984"/>
  <pageSetup paperSize="9" scale="52"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リスト!$E$1:$E$3</xm:f>
          </x14:formula1>
          <xm:sqref>F5:F6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election activeCell="D7" sqref="D7"/>
    </sheetView>
  </sheetViews>
  <sheetFormatPr defaultRowHeight="13" x14ac:dyDescent="0.2"/>
  <sheetData>
    <row r="1" spans="1:5" x14ac:dyDescent="0.2">
      <c r="A1" t="s">
        <v>380</v>
      </c>
      <c r="B1" t="s">
        <v>385</v>
      </c>
      <c r="C1" t="s">
        <v>382</v>
      </c>
      <c r="D1" t="s">
        <v>383</v>
      </c>
      <c r="E1" t="s">
        <v>382</v>
      </c>
    </row>
    <row r="2" spans="1:5" x14ac:dyDescent="0.2">
      <c r="A2" t="s">
        <v>381</v>
      </c>
      <c r="C2" t="s">
        <v>384</v>
      </c>
      <c r="E2" t="s">
        <v>383</v>
      </c>
    </row>
    <row r="3" spans="1:5" x14ac:dyDescent="0.2">
      <c r="E3" t="s">
        <v>384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様式１）使用額回答</vt:lpstr>
      <vt:lpstr>様式２【記入例】</vt:lpstr>
      <vt:lpstr>様式２　【成年男子】</vt:lpstr>
      <vt:lpstr>様式２　【成年女子】</vt:lpstr>
      <vt:lpstr>様式２　【Ｊｒ男子強化】</vt:lpstr>
      <vt:lpstr>様式２　【Ｊｒ女子強化】</vt:lpstr>
      <vt:lpstr>様式３【Ｊｒ育成企画】</vt:lpstr>
      <vt:lpstr>様式４【Ｊｒ発掘企画】</vt:lpstr>
      <vt:lpstr>リスト</vt:lpstr>
      <vt:lpstr>'様式１）使用額回答'!Print_Area</vt:lpstr>
      <vt:lpstr>'様式２　【Ｊｒ女子強化】'!Print_Area</vt:lpstr>
      <vt:lpstr>'様式２　【Ｊｒ男子強化】'!Print_Area</vt:lpstr>
      <vt:lpstr>'様式２　【成年女子】'!Print_Area</vt:lpstr>
      <vt:lpstr>'様式２　【成年男子】'!Print_Area</vt:lpstr>
      <vt:lpstr>様式２【記入例】!Print_Area</vt:lpstr>
      <vt:lpstr>様式３【Ｊｒ育成企画】!Print_Area</vt:lpstr>
      <vt:lpstr>様式４【Ｊｒ発掘企画】!Print_Area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2020-05-07T00:09:54Z</dcterms:created>
  <dcterms:modified xsi:type="dcterms:W3CDTF">2022-04-15T08:03:01Z</dcterms:modified>
</cp:coreProperties>
</file>