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T:\090土木建築局\160住宅課\■14企画Ｇ\02　住宅振興\マンション\★ホームページ業務\02_管理計画認定制度\220701_当初作成\02_公開\"/>
    </mc:Choice>
  </mc:AlternateContent>
  <bookViews>
    <workbookView xWindow="0" yWindow="0" windowWidth="28800" windowHeight="12450"/>
  </bookViews>
  <sheets>
    <sheet name="申請手数料算定シート（広島県）" sheetId="1" r:id="rId1"/>
  </sheets>
  <definedNames>
    <definedName name="_xlnm.Print_Area" localSheetId="0">'申請手数料算定シート（広島県）'!$A$1:$J$38</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6" i="1" l="1"/>
  <c r="F24" i="1"/>
  <c r="F23" i="1"/>
  <c r="E23" i="1"/>
  <c r="E24" i="1" s="1"/>
  <c r="F22" i="1"/>
  <c r="E22" i="1"/>
  <c r="F21" i="1"/>
  <c r="E21" i="1"/>
  <c r="F20" i="1"/>
  <c r="E20" i="1"/>
  <c r="F19" i="1"/>
  <c r="E19" i="1"/>
  <c r="F18" i="1"/>
  <c r="E18" i="1"/>
  <c r="F17" i="1"/>
  <c r="E17" i="1"/>
  <c r="D15" i="1"/>
  <c r="E13" i="1"/>
  <c r="D12" i="1"/>
  <c r="F11" i="1"/>
  <c r="E11" i="1"/>
  <c r="F10" i="1"/>
  <c r="E10" i="1"/>
  <c r="F9" i="1"/>
  <c r="E9" i="1"/>
  <c r="D7" i="1"/>
  <c r="E5" i="1"/>
  <c r="E3" i="1"/>
</calcChain>
</file>

<file path=xl/sharedStrings.xml><?xml version="1.0" encoding="utf-8"?>
<sst xmlns="http://schemas.openxmlformats.org/spreadsheetml/2006/main" count="44" uniqueCount="37">
  <si>
    <t>申請手数料算定シート（広島県）</t>
    <rPh sb="0" eb="5">
      <t>シンセイテスウリョウ</t>
    </rPh>
    <rPh sb="5" eb="7">
      <t>サンテイ</t>
    </rPh>
    <rPh sb="11" eb="14">
      <t>ヒロシマケン</t>
    </rPh>
    <phoneticPr fontId="2"/>
  </si>
  <si>
    <t>申請区分</t>
    <rPh sb="0" eb="4">
      <t>シンセイクブン</t>
    </rPh>
    <phoneticPr fontId="2"/>
  </si>
  <si>
    <t>申請に係る長期修繕計画の数</t>
    <rPh sb="0" eb="2">
      <t>シンセイ</t>
    </rPh>
    <rPh sb="3" eb="4">
      <t>カカ</t>
    </rPh>
    <rPh sb="5" eb="11">
      <t>チョウキシュウゼンケイカク</t>
    </rPh>
    <rPh sb="12" eb="13">
      <t>カズ</t>
    </rPh>
    <phoneticPr fontId="2"/>
  </si>
  <si>
    <t>認定（更新）申請手数料</t>
    <rPh sb="0" eb="2">
      <t>ニンテイ</t>
    </rPh>
    <rPh sb="3" eb="5">
      <t>コウシン</t>
    </rPh>
    <rPh sb="6" eb="8">
      <t>シンセイ</t>
    </rPh>
    <rPh sb="8" eb="11">
      <t>テスウリョウ</t>
    </rPh>
    <phoneticPr fontId="2"/>
  </si>
  <si>
    <t>申請の方法</t>
    <rPh sb="0" eb="2">
      <t>シンセイ</t>
    </rPh>
    <rPh sb="3" eb="5">
      <t>ホウホウ</t>
    </rPh>
    <phoneticPr fontId="2"/>
  </si>
  <si>
    <t>手数料の額</t>
    <rPh sb="0" eb="3">
      <t>テスウリョウ</t>
    </rPh>
    <rPh sb="4" eb="5">
      <t>ガク</t>
    </rPh>
    <phoneticPr fontId="2"/>
  </si>
  <si>
    <t>加算される額</t>
    <rPh sb="0" eb="2">
      <t>カサン</t>
    </rPh>
    <rPh sb="5" eb="6">
      <t>ガク</t>
    </rPh>
    <phoneticPr fontId="2"/>
  </si>
  <si>
    <t>事前確認あり</t>
    <rPh sb="0" eb="4">
      <t>ジゼンカクニン</t>
    </rPh>
    <phoneticPr fontId="2"/>
  </si>
  <si>
    <t>事前確認なし</t>
    <rPh sb="0" eb="4">
      <t>ジゼンカクニン</t>
    </rPh>
    <phoneticPr fontId="2"/>
  </si>
  <si>
    <t>計</t>
    <rPh sb="0" eb="1">
      <t>ケイ</t>
    </rPh>
    <phoneticPr fontId="2"/>
  </si>
  <si>
    <t>認定（更新）申請手数料額</t>
    <rPh sb="0" eb="2">
      <t>ニンテイ</t>
    </rPh>
    <rPh sb="3" eb="5">
      <t>コウシン</t>
    </rPh>
    <rPh sb="6" eb="8">
      <t>シンセイ</t>
    </rPh>
    <rPh sb="8" eb="11">
      <t>テスウリョウ</t>
    </rPh>
    <rPh sb="11" eb="12">
      <t>ガク</t>
    </rPh>
    <phoneticPr fontId="2"/>
  </si>
  <si>
    <t>変更認定申請手数料</t>
    <rPh sb="0" eb="2">
      <t>ヘンコウ</t>
    </rPh>
    <rPh sb="2" eb="6">
      <t>ニンテイシンセイ</t>
    </rPh>
    <rPh sb="6" eb="9">
      <t>テスウリョウ</t>
    </rPh>
    <phoneticPr fontId="2"/>
  </si>
  <si>
    <t>変更の区分</t>
    <rPh sb="0" eb="2">
      <t>ヘンコウ</t>
    </rPh>
    <rPh sb="3" eb="5">
      <t>クブン</t>
    </rPh>
    <phoneticPr fontId="2"/>
  </si>
  <si>
    <t>変更があった区分</t>
    <rPh sb="0" eb="2">
      <t>ヘンコウ</t>
    </rPh>
    <rPh sb="6" eb="8">
      <t>クブン</t>
    </rPh>
    <phoneticPr fontId="2"/>
  </si>
  <si>
    <t>管理組合の運営の基準に係るもの</t>
    <rPh sb="0" eb="4">
      <t>カンリクミアイ</t>
    </rPh>
    <rPh sb="5" eb="7">
      <t>ウンエイ</t>
    </rPh>
    <rPh sb="8" eb="10">
      <t>キジュン</t>
    </rPh>
    <rPh sb="11" eb="12">
      <t>カカ</t>
    </rPh>
    <phoneticPr fontId="2"/>
  </si>
  <si>
    <t>管理規約の基準に係るもの</t>
    <rPh sb="0" eb="4">
      <t>カンリキヤク</t>
    </rPh>
    <rPh sb="5" eb="7">
      <t>キジュン</t>
    </rPh>
    <rPh sb="8" eb="9">
      <t>カカ</t>
    </rPh>
    <phoneticPr fontId="2"/>
  </si>
  <si>
    <t>管理組合の経理の基準に係るもの</t>
    <rPh sb="0" eb="4">
      <t>カンリクミアイ</t>
    </rPh>
    <rPh sb="5" eb="7">
      <t>ケイリ</t>
    </rPh>
    <rPh sb="8" eb="10">
      <t>キジュン</t>
    </rPh>
    <rPh sb="11" eb="12">
      <t>カカ</t>
    </rPh>
    <phoneticPr fontId="2"/>
  </si>
  <si>
    <t>長期修繕計画の作成又は見直しの基準に係る事項</t>
    <rPh sb="0" eb="6">
      <t>チョウキシュウゼンケイカク</t>
    </rPh>
    <rPh sb="7" eb="9">
      <t>サクセイ</t>
    </rPh>
    <rPh sb="9" eb="10">
      <t>マタ</t>
    </rPh>
    <rPh sb="11" eb="13">
      <t>ミナオ</t>
    </rPh>
    <rPh sb="15" eb="17">
      <t>キジュン</t>
    </rPh>
    <rPh sb="18" eb="19">
      <t>カカ</t>
    </rPh>
    <rPh sb="20" eb="22">
      <t>ジコウ</t>
    </rPh>
    <phoneticPr fontId="2"/>
  </si>
  <si>
    <t>組合員名簿若しくは居住者名簿</t>
    <rPh sb="0" eb="5">
      <t>クミアイインメイボ</t>
    </rPh>
    <rPh sb="5" eb="6">
      <t>モ</t>
    </rPh>
    <rPh sb="9" eb="14">
      <t>キョジュウシャメイボ</t>
    </rPh>
    <phoneticPr fontId="2"/>
  </si>
  <si>
    <t>都道府県等マンション管理適正化指針の基準に係るもの</t>
    <phoneticPr fontId="2"/>
  </si>
  <si>
    <t>上記１～５まで以外のこと</t>
    <rPh sb="0" eb="2">
      <t>ジョウキ</t>
    </rPh>
    <rPh sb="7" eb="9">
      <t>イガイ</t>
    </rPh>
    <phoneticPr fontId="2"/>
  </si>
  <si>
    <t>変更申請手数料額</t>
    <rPh sb="0" eb="2">
      <t>ヘンコウ</t>
    </rPh>
    <rPh sb="2" eb="4">
      <t>シンセイ</t>
    </rPh>
    <rPh sb="4" eb="8">
      <t>テスウリョウガク</t>
    </rPh>
    <phoneticPr fontId="2"/>
  </si>
  <si>
    <t>手数料一覧</t>
    <rPh sb="0" eb="5">
      <t>テスウリョウイチラン</t>
    </rPh>
    <phoneticPr fontId="2"/>
  </si>
  <si>
    <t>認定・更新申請手数料</t>
    <rPh sb="0" eb="2">
      <t>ニンテイ</t>
    </rPh>
    <rPh sb="3" eb="5">
      <t>コウシン</t>
    </rPh>
    <rPh sb="5" eb="7">
      <t>シンセイ</t>
    </rPh>
    <rPh sb="7" eb="10">
      <t>テスウリョウ</t>
    </rPh>
    <phoneticPr fontId="2"/>
  </si>
  <si>
    <t>区分</t>
    <rPh sb="0" eb="2">
      <t>クブン</t>
    </rPh>
    <phoneticPr fontId="2"/>
  </si>
  <si>
    <t>手数料</t>
    <rPh sb="0" eb="3">
      <t>テスウリョウ</t>
    </rPh>
    <phoneticPr fontId="2"/>
  </si>
  <si>
    <t>長期修繕計画の数が１</t>
    <rPh sb="0" eb="6">
      <t>チョウキシュウゼンケイカク</t>
    </rPh>
    <rPh sb="7" eb="8">
      <t>カズ</t>
    </rPh>
    <phoneticPr fontId="2"/>
  </si>
  <si>
    <t>２以上の加算</t>
    <rPh sb="1" eb="3">
      <t>イジョウ</t>
    </rPh>
    <rPh sb="4" eb="6">
      <t>カサン</t>
    </rPh>
    <phoneticPr fontId="2"/>
  </si>
  <si>
    <t>変更申請手数料</t>
    <rPh sb="0" eb="2">
      <t>ヘンコウ</t>
    </rPh>
    <rPh sb="2" eb="4">
      <t>シンセイ</t>
    </rPh>
    <rPh sb="4" eb="7">
      <t>テスウリョウ</t>
    </rPh>
    <phoneticPr fontId="2"/>
  </si>
  <si>
    <t>1,管理組合の運営の基準に係るもの</t>
    <rPh sb="2" eb="6">
      <t>カンリクミアイ</t>
    </rPh>
    <rPh sb="7" eb="9">
      <t>ウンエイ</t>
    </rPh>
    <rPh sb="10" eb="12">
      <t>キジュン</t>
    </rPh>
    <rPh sb="13" eb="14">
      <t>カカ</t>
    </rPh>
    <phoneticPr fontId="2"/>
  </si>
  <si>
    <t>2.管理規約の基準に係るもの</t>
    <rPh sb="2" eb="6">
      <t>カンリキヤク</t>
    </rPh>
    <rPh sb="7" eb="9">
      <t>キジュン</t>
    </rPh>
    <rPh sb="10" eb="11">
      <t>カカ</t>
    </rPh>
    <phoneticPr fontId="2"/>
  </si>
  <si>
    <t>3.管理組合の経理の基準に係るもの</t>
    <rPh sb="2" eb="6">
      <t>カンリクミアイ</t>
    </rPh>
    <rPh sb="7" eb="9">
      <t>ケイリ</t>
    </rPh>
    <rPh sb="10" eb="12">
      <t>キジュン</t>
    </rPh>
    <rPh sb="13" eb="14">
      <t>カカ</t>
    </rPh>
    <phoneticPr fontId="2"/>
  </si>
  <si>
    <t>4.長期修繕計画の作成又は見直しの基準に係る事項</t>
    <rPh sb="2" eb="8">
      <t>チョウキシュウゼンケイカク</t>
    </rPh>
    <rPh sb="9" eb="11">
      <t>サクセイ</t>
    </rPh>
    <rPh sb="11" eb="12">
      <t>マタ</t>
    </rPh>
    <rPh sb="13" eb="15">
      <t>ミナオ</t>
    </rPh>
    <rPh sb="17" eb="19">
      <t>キジュン</t>
    </rPh>
    <rPh sb="20" eb="21">
      <t>カカ</t>
    </rPh>
    <rPh sb="22" eb="24">
      <t>ジコウ</t>
    </rPh>
    <phoneticPr fontId="2"/>
  </si>
  <si>
    <t>5.組合員名簿若しくは居住者名簿又は都道府県等マンション管理適正化指針の基準に係るもの</t>
    <rPh sb="2" eb="7">
      <t>クミアイインメイボ</t>
    </rPh>
    <rPh sb="7" eb="8">
      <t>モ</t>
    </rPh>
    <rPh sb="11" eb="16">
      <t>キョジュウシャメイボ</t>
    </rPh>
    <rPh sb="16" eb="17">
      <t>マタ</t>
    </rPh>
    <rPh sb="18" eb="22">
      <t>トドウフケン</t>
    </rPh>
    <rPh sb="22" eb="23">
      <t>トウ</t>
    </rPh>
    <rPh sb="28" eb="35">
      <t>カンリテキセイカシシン</t>
    </rPh>
    <rPh sb="36" eb="38">
      <t>キジュン</t>
    </rPh>
    <rPh sb="39" eb="40">
      <t>カカ</t>
    </rPh>
    <phoneticPr fontId="2"/>
  </si>
  <si>
    <t>１～５まで以外のこと</t>
    <rPh sb="5" eb="7">
      <t>イガイ</t>
    </rPh>
    <phoneticPr fontId="2"/>
  </si>
  <si>
    <t>変更に係る長期修繕計画の数が１</t>
    <rPh sb="0" eb="2">
      <t>ヘンコウ</t>
    </rPh>
    <rPh sb="3" eb="4">
      <t>カカ</t>
    </rPh>
    <rPh sb="5" eb="11">
      <t>チョウキシュウゼンケイカク</t>
    </rPh>
    <rPh sb="12" eb="13">
      <t>カズ</t>
    </rPh>
    <phoneticPr fontId="2"/>
  </si>
  <si>
    <t>2以上の加算</t>
    <rPh sb="1" eb="3">
      <t>イジョウ</t>
    </rPh>
    <rPh sb="4" eb="6">
      <t>カサン</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</si>
</sst>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quot;円&quot;_);\(#,##0&quot;円&quot;\)"/>
    <numFmt numFmtId="177" formatCode="#,##0&quot;円&quot;;\-#,##0&quot;円&quot;"/>
  </numFmts>
  <fonts count="13" x14ac:knownFonts="1">
    <font>
      <sz val="11"/>
      <color theme="1"/>
      <name val="ＭＳ Ｐゴシック"/>
      <family val="2"/>
      <scheme val="minor"/>
    </font>
    <font>
      <sz val="11"/>
      <color theme="1"/>
      <name val="ＭＳ Ｐゴシック"/>
      <family val="2"/>
      <scheme val="minor"/>
    </font>
    <font>
      <sz val="6"/>
      <name val="ＭＳ Ｐゴシック"/>
      <family val="3"/>
      <charset val="128"/>
      <scheme val="minor"/>
    </font>
    <font>
      <b/>
      <sz val="16"/>
      <color theme="1"/>
      <name val="ＭＳ Ｐゴシック"/>
      <family val="3"/>
      <charset val="128"/>
      <scheme val="minor"/>
    </font>
    <font>
      <sz val="11"/>
      <color rgb="FFFF0000"/>
      <name val="ＭＳ Ｐゴシック"/>
      <family val="2"/>
      <scheme val="minor"/>
    </font>
    <font>
      <b/>
      <sz val="11"/>
      <color theme="1"/>
      <name val="ＭＳ Ｐゴシック"/>
      <family val="3"/>
      <charset val="128"/>
      <scheme val="minor"/>
    </font>
    <font>
      <sz val="12"/>
      <color theme="1"/>
      <name val="ＭＳ Ｐゴシック"/>
      <family val="2"/>
      <scheme val="minor"/>
    </font>
    <font>
      <sz val="10"/>
      <color theme="1"/>
      <name val="ＭＳ Ｐゴシック"/>
      <family val="2"/>
      <scheme val="minor"/>
    </font>
    <font>
      <sz val="10"/>
      <color theme="1"/>
      <name val="ＭＳ Ｐゴシック"/>
      <family val="3"/>
      <charset val="128"/>
      <scheme val="minor"/>
    </font>
    <font>
      <sz val="12"/>
      <color theme="1"/>
      <name val="ＭＳ Ｐゴシック"/>
      <family val="3"/>
      <charset val="128"/>
      <scheme val="minor"/>
    </font>
    <font>
      <sz val="6"/>
      <color theme="1"/>
      <name val="ＭＳ Ｐゴシック"/>
      <family val="3"/>
      <charset val="128"/>
      <scheme val="minor"/>
    </font>
    <font>
      <sz val="9"/>
      <color theme="1"/>
      <name val="ＭＳ Ｐゴシック"/>
      <family val="2"/>
      <scheme val="minor"/>
    </font>
    <font>
      <sz val="9"/>
      <color theme="1"/>
      <name val="ＭＳ Ｐゴシック"/>
      <family val="3"/>
      <charset val="128"/>
      <scheme val="minor"/>
    </font>
  </fonts>
  <fills count="4">
    <fill>
      <patternFill patternType="none"/>
    </fill>
    <fill>
      <patternFill patternType="gray125"/>
    </fill>
    <fill>
      <patternFill patternType="solid">
        <fgColor theme="9" tint="0.79998168889431442"/>
        <bgColor indexed="64"/>
      </patternFill>
    </fill>
    <fill>
      <patternFill patternType="solid">
        <fgColor theme="4" tint="0.59999389629810485"/>
        <bgColor indexed="64"/>
      </patternFill>
    </fill>
  </fills>
  <borders count="39">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bottom style="medium">
        <color theme="3" tint="0.39997558519241921"/>
      </bottom>
      <diagonal/>
    </border>
    <border>
      <left style="medium">
        <color theme="3" tint="0.39997558519241921"/>
      </left>
      <right/>
      <top style="medium">
        <color theme="3" tint="0.39997558519241921"/>
      </top>
      <bottom/>
      <diagonal/>
    </border>
    <border>
      <left/>
      <right/>
      <top style="medium">
        <color theme="3" tint="0.39997558519241921"/>
      </top>
      <bottom/>
      <diagonal/>
    </border>
    <border>
      <left/>
      <right style="medium">
        <color theme="3" tint="0.39997558519241921"/>
      </right>
      <top style="medium">
        <color theme="3" tint="0.39997558519241921"/>
      </top>
      <bottom/>
      <diagonal/>
    </border>
    <border>
      <left style="medium">
        <color theme="3" tint="0.39997558519241921"/>
      </left>
      <right/>
      <top/>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style="medium">
        <color theme="3" tint="0.39997558519241921"/>
      </right>
      <top/>
      <bottom/>
      <diagonal/>
    </border>
    <border>
      <left style="medium">
        <color indexed="64"/>
      </left>
      <right style="thin">
        <color indexed="64"/>
      </right>
      <top style="double">
        <color indexed="64"/>
      </top>
      <bottom style="thin">
        <color indexed="64"/>
      </bottom>
      <diagonal/>
    </border>
    <border>
      <left style="thin">
        <color indexed="64"/>
      </left>
      <right/>
      <top style="double">
        <color indexed="64"/>
      </top>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style="thin">
        <color indexed="64"/>
      </left>
      <right style="medium">
        <color indexed="64"/>
      </right>
      <top style="thin">
        <color indexed="64"/>
      </top>
      <bottom style="medium">
        <color indexed="64"/>
      </bottom>
      <diagonal/>
    </border>
    <border>
      <left style="medium">
        <color theme="3" tint="0.39997558519241921"/>
      </left>
      <right/>
      <top/>
      <bottom style="medium">
        <color theme="3" tint="0.39997558519241921"/>
      </bottom>
      <diagonal/>
    </border>
    <border>
      <left/>
      <right style="medium">
        <color theme="3" tint="0.39997558519241921"/>
      </right>
      <top/>
      <bottom style="medium">
        <color theme="3" tint="0.39997558519241921"/>
      </bottom>
      <diagonal/>
    </border>
    <border>
      <left/>
      <right/>
      <top style="medium">
        <color theme="3" tint="0.39997558519241921"/>
      </top>
      <bottom style="medium">
        <color theme="3" tint="0.39997558519241921"/>
      </bottom>
      <diagonal/>
    </border>
    <border>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2">
    <xf numFmtId="0" fontId="0" fillId="0" borderId="0"/>
    <xf numFmtId="38" fontId="1" fillId="0" borderId="0" applyFont="0" applyFill="0" applyBorder="0" applyAlignment="0" applyProtection="0">
      <alignment vertical="center"/>
    </xf>
  </cellStyleXfs>
  <cellXfs count="101">
    <xf numFmtId="0" fontId="0" fillId="0" borderId="0" xfId="0"/>
    <xf numFmtId="0" fontId="3" fillId="0" borderId="0" xfId="0" applyFont="1" applyAlignment="1">
      <alignment horizontal="center"/>
    </xf>
    <xf numFmtId="0" fontId="0" fillId="2" borderId="4" xfId="0" applyFill="1" applyBorder="1" applyAlignment="1" applyProtection="1">
      <alignment horizontal="center"/>
      <protection locked="0"/>
    </xf>
    <xf numFmtId="0" fontId="4" fillId="0" borderId="0" xfId="0" applyFont="1"/>
    <xf numFmtId="0" fontId="0" fillId="2" borderId="3" xfId="0" applyFill="1" applyBorder="1" applyAlignment="1" applyProtection="1">
      <alignment horizontal="center" vertical="center" wrapText="1"/>
      <protection locked="0"/>
    </xf>
    <xf numFmtId="0" fontId="0" fillId="0" borderId="5" xfId="0" applyBorder="1"/>
    <xf numFmtId="0" fontId="0" fillId="0" borderId="5" xfId="0" applyBorder="1" applyAlignment="1">
      <alignment horizontal="left" vertical="center"/>
    </xf>
    <xf numFmtId="0" fontId="0" fillId="0" borderId="6" xfId="0" applyBorder="1"/>
    <xf numFmtId="0" fontId="0" fillId="0" borderId="7" xfId="0" applyBorder="1"/>
    <xf numFmtId="0" fontId="5" fillId="0" borderId="7" xfId="0" applyFont="1" applyBorder="1" applyAlignment="1">
      <alignment horizontal="left" vertical="center"/>
    </xf>
    <xf numFmtId="0" fontId="4" fillId="0" borderId="7" xfId="0" applyFont="1" applyBorder="1"/>
    <xf numFmtId="0" fontId="0" fillId="0" borderId="8" xfId="0" applyBorder="1"/>
    <xf numFmtId="0" fontId="6" fillId="0" borderId="9" xfId="0" applyFont="1" applyBorder="1" applyAlignment="1">
      <alignment textRotation="255"/>
    </xf>
    <xf numFmtId="0" fontId="0" fillId="0" borderId="9" xfId="0" applyBorder="1"/>
    <xf numFmtId="0" fontId="7" fillId="0" borderId="12" xfId="0" applyFont="1" applyBorder="1" applyAlignment="1">
      <alignment horizontal="center"/>
    </xf>
    <xf numFmtId="0" fontId="8" fillId="0" borderId="13" xfId="0" applyFont="1" applyBorder="1" applyAlignment="1">
      <alignment horizontal="center"/>
    </xf>
    <xf numFmtId="0" fontId="0" fillId="0" borderId="14" xfId="0" applyBorder="1"/>
    <xf numFmtId="0" fontId="9" fillId="0" borderId="9" xfId="0" applyFont="1" applyBorder="1" applyAlignment="1">
      <alignment textRotation="255"/>
    </xf>
    <xf numFmtId="0" fontId="0" fillId="0" borderId="15" xfId="0" applyBorder="1" applyAlignment="1">
      <alignment vertical="center"/>
    </xf>
    <xf numFmtId="0" fontId="0" fillId="0" borderId="16" xfId="0" applyBorder="1" applyAlignment="1">
      <alignment horizontal="right" vertical="center"/>
    </xf>
    <xf numFmtId="0" fontId="0" fillId="2" borderId="17" xfId="0" applyFill="1" applyBorder="1" applyAlignment="1" applyProtection="1">
      <alignment horizontal="center" vertical="center"/>
      <protection locked="0"/>
    </xf>
    <xf numFmtId="176" fontId="0" fillId="0" borderId="16" xfId="0" applyNumberFormat="1" applyBorder="1" applyAlignment="1">
      <alignment vertical="center"/>
    </xf>
    <xf numFmtId="176" fontId="0" fillId="0" borderId="18" xfId="0" applyNumberFormat="1" applyBorder="1" applyAlignment="1">
      <alignment vertical="center"/>
    </xf>
    <xf numFmtId="0" fontId="0" fillId="0" borderId="19" xfId="0" applyBorder="1" applyAlignment="1">
      <alignment vertical="center"/>
    </xf>
    <xf numFmtId="0" fontId="0" fillId="0" borderId="20" xfId="0" applyBorder="1" applyAlignment="1">
      <alignment horizontal="right" vertical="center"/>
    </xf>
    <xf numFmtId="0" fontId="0" fillId="2" borderId="21" xfId="0" applyFill="1" applyBorder="1" applyAlignment="1" applyProtection="1">
      <alignment horizontal="center" vertical="center"/>
      <protection locked="0"/>
    </xf>
    <xf numFmtId="176" fontId="0" fillId="0" borderId="20" xfId="0" applyNumberFormat="1" applyBorder="1"/>
    <xf numFmtId="176" fontId="0" fillId="0" borderId="22" xfId="0" applyNumberFormat="1" applyBorder="1"/>
    <xf numFmtId="0" fontId="0" fillId="0" borderId="0" xfId="0" applyBorder="1"/>
    <xf numFmtId="0" fontId="0" fillId="0" borderId="0" xfId="0" applyBorder="1" applyAlignment="1">
      <alignment horizontal="center"/>
    </xf>
    <xf numFmtId="176" fontId="0" fillId="0" borderId="0" xfId="0" applyNumberFormat="1" applyBorder="1"/>
    <xf numFmtId="0" fontId="4" fillId="0" borderId="0" xfId="0" applyFont="1" applyBorder="1"/>
    <xf numFmtId="0" fontId="0" fillId="0" borderId="23" xfId="0" applyBorder="1"/>
    <xf numFmtId="0" fontId="5" fillId="0" borderId="5" xfId="0" applyFont="1" applyBorder="1"/>
    <xf numFmtId="0" fontId="5" fillId="0" borderId="5" xfId="0" applyFont="1" applyBorder="1" applyAlignment="1">
      <alignment horizontal="right"/>
    </xf>
    <xf numFmtId="176" fontId="5" fillId="0" borderId="5" xfId="0" applyNumberFormat="1" applyFont="1" applyBorder="1"/>
    <xf numFmtId="0" fontId="0" fillId="0" borderId="24" xfId="0" applyBorder="1"/>
    <xf numFmtId="0" fontId="0" fillId="0" borderId="25" xfId="0" applyBorder="1"/>
    <xf numFmtId="0" fontId="5" fillId="0" borderId="0" xfId="0" applyFont="1" applyBorder="1"/>
    <xf numFmtId="0" fontId="5" fillId="0" borderId="0" xfId="0" applyFont="1" applyBorder="1" applyAlignment="1">
      <alignment horizontal="right"/>
    </xf>
    <xf numFmtId="176" fontId="5" fillId="0" borderId="0" xfId="0" applyNumberFormat="1" applyFont="1" applyBorder="1"/>
    <xf numFmtId="0" fontId="5" fillId="0" borderId="7" xfId="0" applyFont="1" applyBorder="1"/>
    <xf numFmtId="0" fontId="0" fillId="0" borderId="9" xfId="0" applyBorder="1" applyAlignment="1"/>
    <xf numFmtId="0" fontId="7" fillId="0" borderId="27" xfId="0" applyFont="1" applyBorder="1" applyAlignment="1">
      <alignment horizontal="center" vertical="center" wrapText="1"/>
    </xf>
    <xf numFmtId="0" fontId="7" fillId="0" borderId="13" xfId="0" applyFont="1" applyBorder="1" applyAlignment="1">
      <alignment horizontal="center" vertical="center"/>
    </xf>
    <xf numFmtId="0" fontId="0" fillId="0" borderId="28" xfId="0" applyBorder="1" applyAlignment="1">
      <alignment horizontal="right" vertical="center"/>
    </xf>
    <xf numFmtId="0" fontId="0" fillId="0" borderId="29" xfId="0" applyBorder="1" applyAlignment="1">
      <alignment horizontal="left" vertical="center" wrapText="1"/>
    </xf>
    <xf numFmtId="0" fontId="0" fillId="2" borderId="29" xfId="0" applyFill="1" applyBorder="1" applyAlignment="1" applyProtection="1">
      <alignment horizontal="center" vertical="center"/>
      <protection locked="0"/>
    </xf>
    <xf numFmtId="176" fontId="0" fillId="0" borderId="29" xfId="0" applyNumberFormat="1" applyBorder="1" applyAlignment="1">
      <alignment vertical="center"/>
    </xf>
    <xf numFmtId="177" fontId="0" fillId="0" borderId="30" xfId="0" applyNumberFormat="1" applyBorder="1" applyAlignment="1">
      <alignment vertical="center"/>
    </xf>
    <xf numFmtId="0" fontId="0" fillId="0" borderId="31" xfId="0" applyBorder="1" applyAlignment="1">
      <alignment horizontal="right" vertical="center"/>
    </xf>
    <xf numFmtId="0" fontId="0" fillId="0" borderId="32" xfId="0" applyBorder="1" applyAlignment="1">
      <alignment horizontal="left" vertical="center" wrapText="1"/>
    </xf>
    <xf numFmtId="0" fontId="0" fillId="2" borderId="32" xfId="0" applyFill="1" applyBorder="1" applyAlignment="1" applyProtection="1">
      <alignment horizontal="center" vertical="center"/>
      <protection locked="0"/>
    </xf>
    <xf numFmtId="176" fontId="0" fillId="0" borderId="32" xfId="0" applyNumberFormat="1" applyBorder="1" applyAlignment="1">
      <alignment vertical="center"/>
    </xf>
    <xf numFmtId="177" fontId="0" fillId="0" borderId="33" xfId="0" applyNumberFormat="1" applyBorder="1" applyAlignment="1">
      <alignment vertical="center"/>
    </xf>
    <xf numFmtId="0" fontId="5" fillId="0" borderId="0" xfId="0" applyFont="1" applyFill="1" applyBorder="1" applyAlignment="1">
      <alignment horizontal="right" vertical="center"/>
    </xf>
    <xf numFmtId="0" fontId="0" fillId="0" borderId="32" xfId="0" applyBorder="1" applyAlignment="1">
      <alignment vertical="center" wrapText="1"/>
    </xf>
    <xf numFmtId="0" fontId="0" fillId="0" borderId="29" xfId="0" applyBorder="1" applyAlignment="1">
      <alignment vertical="center" wrapText="1"/>
    </xf>
    <xf numFmtId="0" fontId="0" fillId="0" borderId="35" xfId="0" applyBorder="1" applyAlignment="1">
      <alignment horizontal="right" vertical="center"/>
    </xf>
    <xf numFmtId="0" fontId="0" fillId="0" borderId="20" xfId="0" applyBorder="1" applyAlignment="1">
      <alignment vertical="center" wrapText="1"/>
    </xf>
    <xf numFmtId="0" fontId="0" fillId="2" borderId="20" xfId="0" applyFill="1" applyBorder="1" applyAlignment="1" applyProtection="1">
      <alignment horizontal="center" vertical="center"/>
      <protection locked="0"/>
    </xf>
    <xf numFmtId="176" fontId="0" fillId="0" borderId="20" xfId="0" applyNumberFormat="1" applyBorder="1" applyAlignment="1">
      <alignment vertical="center"/>
    </xf>
    <xf numFmtId="177" fontId="0" fillId="0" borderId="22" xfId="0" applyNumberFormat="1" applyBorder="1" applyAlignment="1">
      <alignment vertical="center"/>
    </xf>
    <xf numFmtId="0" fontId="0" fillId="0" borderId="0" xfId="0" applyFill="1" applyBorder="1" applyAlignment="1">
      <alignment horizontal="center" vertical="center"/>
    </xf>
    <xf numFmtId="176" fontId="0" fillId="0" borderId="0" xfId="1" applyNumberFormat="1" applyFont="1" applyBorder="1" applyAlignment="1"/>
    <xf numFmtId="0" fontId="5" fillId="0" borderId="5" xfId="0" applyFont="1" applyFill="1" applyBorder="1" applyAlignment="1">
      <alignment horizontal="right" vertical="center"/>
    </xf>
    <xf numFmtId="0" fontId="5" fillId="0" borderId="0" xfId="0" applyFont="1"/>
    <xf numFmtId="0" fontId="8" fillId="3" borderId="37" xfId="0" applyFont="1" applyFill="1" applyBorder="1"/>
    <xf numFmtId="0" fontId="8" fillId="3" borderId="38" xfId="0" applyFont="1" applyFill="1" applyBorder="1"/>
    <xf numFmtId="0" fontId="8" fillId="3" borderId="32" xfId="0" applyFont="1" applyFill="1" applyBorder="1" applyAlignment="1">
      <alignment vertical="center"/>
    </xf>
    <xf numFmtId="177" fontId="8" fillId="0" borderId="32" xfId="0" applyNumberFormat="1" applyFont="1" applyBorder="1"/>
    <xf numFmtId="177" fontId="8" fillId="0" borderId="33" xfId="0" applyNumberFormat="1" applyFont="1" applyBorder="1"/>
    <xf numFmtId="0" fontId="8" fillId="3" borderId="20" xfId="0" applyFont="1" applyFill="1" applyBorder="1" applyAlignment="1">
      <alignment vertical="center"/>
    </xf>
    <xf numFmtId="177" fontId="8" fillId="0" borderId="20" xfId="0" applyNumberFormat="1" applyFont="1" applyBorder="1"/>
    <xf numFmtId="177" fontId="8" fillId="0" borderId="22" xfId="0" applyNumberFormat="1" applyFont="1" applyBorder="1"/>
    <xf numFmtId="0" fontId="11" fillId="3" borderId="37" xfId="0" applyFont="1" applyFill="1" applyBorder="1" applyAlignment="1">
      <alignment horizontal="left" vertical="center" wrapText="1"/>
    </xf>
    <xf numFmtId="0" fontId="12" fillId="3" borderId="37" xfId="0" applyFont="1" applyFill="1" applyBorder="1" applyAlignment="1">
      <alignment horizontal="left" vertical="center" wrapText="1"/>
    </xf>
    <xf numFmtId="0" fontId="12" fillId="3" borderId="38" xfId="0" applyFont="1" applyFill="1" applyBorder="1" applyAlignment="1">
      <alignment horizontal="left" vertical="center" wrapText="1"/>
    </xf>
    <xf numFmtId="0" fontId="7" fillId="3" borderId="32" xfId="0" applyFont="1" applyFill="1" applyBorder="1" applyAlignment="1">
      <alignment horizontal="center" vertical="center" wrapText="1"/>
    </xf>
    <xf numFmtId="177" fontId="0" fillId="0" borderId="32" xfId="0" applyNumberFormat="1" applyBorder="1" applyAlignment="1">
      <alignment vertical="center"/>
    </xf>
    <xf numFmtId="0" fontId="0" fillId="3" borderId="20" xfId="0" applyFill="1" applyBorder="1" applyAlignment="1">
      <alignment vertical="center"/>
    </xf>
    <xf numFmtId="177" fontId="0" fillId="0" borderId="20" xfId="0" applyNumberFormat="1" applyBorder="1" applyAlignment="1">
      <alignment vertical="center"/>
    </xf>
    <xf numFmtId="0" fontId="10" fillId="3" borderId="31" xfId="0" applyFont="1" applyFill="1" applyBorder="1" applyAlignment="1">
      <alignment horizontal="center" textRotation="255"/>
    </xf>
    <xf numFmtId="0" fontId="10" fillId="3" borderId="35" xfId="0" applyFont="1" applyFill="1" applyBorder="1" applyAlignment="1">
      <alignment horizontal="center" textRotation="255"/>
    </xf>
    <xf numFmtId="0" fontId="0" fillId="3" borderId="36" xfId="0" applyFill="1" applyBorder="1" applyAlignment="1">
      <alignment horizontal="center" vertical="center"/>
    </xf>
    <xf numFmtId="0" fontId="0" fillId="3" borderId="37" xfId="0" applyFill="1" applyBorder="1" applyAlignment="1">
      <alignment horizontal="center" vertical="center"/>
    </xf>
    <xf numFmtId="0" fontId="11" fillId="3" borderId="31" xfId="0" applyFont="1" applyFill="1" applyBorder="1" applyAlignment="1">
      <alignment horizontal="center" textRotation="255"/>
    </xf>
    <xf numFmtId="0" fontId="12" fillId="3" borderId="35" xfId="0" applyFont="1" applyFill="1" applyBorder="1" applyAlignment="1">
      <alignment horizontal="center" textRotation="255"/>
    </xf>
    <xf numFmtId="0" fontId="0" fillId="0" borderId="1" xfId="0" applyBorder="1" applyAlignment="1">
      <alignment horizontal="center"/>
    </xf>
    <xf numFmtId="0" fontId="0" fillId="0" borderId="2" xfId="0" applyBorder="1" applyAlignment="1">
      <alignment horizontal="center"/>
    </xf>
    <xf numFmtId="0" fontId="0" fillId="0" borderId="3" xfId="0" applyBorder="1" applyAlignment="1">
      <alignment horizontal="center"/>
    </xf>
    <xf numFmtId="0" fontId="0" fillId="0" borderId="1" xfId="0"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26" xfId="0" applyBorder="1" applyAlignment="1">
      <alignment horizontal="center" vertical="center"/>
    </xf>
    <xf numFmtId="0" fontId="0" fillId="0" borderId="34" xfId="0" applyBorder="1" applyAlignment="1">
      <alignment horizontal="right" vertical="center"/>
    </xf>
    <xf numFmtId="0" fontId="0" fillId="0" borderId="28" xfId="0" applyBorder="1" applyAlignment="1">
      <alignment horizontal="right" vertical="center"/>
    </xf>
    <xf numFmtId="0" fontId="7" fillId="3" borderId="36" xfId="0" applyFont="1" applyFill="1" applyBorder="1" applyAlignment="1">
      <alignment horizontal="center"/>
    </xf>
    <xf numFmtId="0" fontId="7" fillId="3" borderId="37" xfId="0" applyFont="1" applyFill="1" applyBorder="1" applyAlignment="1">
      <alignment horizontal="center"/>
    </xf>
  </cellXfs>
  <cellStyles count="2">
    <cellStyle name="桁区切り" xfId="1" builtinId="6"/>
    <cellStyle name="標準" xfId="0" builtinId="0"/>
  </cellStyles>
  <dxfs count="9">
    <dxf>
      <font>
        <color theme="0"/>
      </font>
    </dxf>
    <dxf>
      <font>
        <color theme="9" tint="0.79998168889431442"/>
      </font>
    </dxf>
    <dxf>
      <font>
        <color theme="9" tint="0.79998168889431442"/>
      </font>
    </dxf>
    <dxf>
      <font>
        <color theme="9" tint="0.79998168889431442"/>
      </font>
    </dxf>
    <dxf>
      <font>
        <color theme="0"/>
      </font>
    </dxf>
    <dxf>
      <font>
        <strike val="0"/>
        <color theme="0"/>
      </font>
    </dxf>
    <dxf>
      <font>
        <color theme="9" tint="0.79998168889431442"/>
      </font>
    </dxf>
    <dxf>
      <font>
        <color theme="0"/>
      </font>
      <fill>
        <patternFill patternType="none">
          <bgColor auto="1"/>
        </patternFill>
      </fill>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M37"/>
  <sheetViews>
    <sheetView tabSelected="1" view="pageBreakPreview" zoomScale="85" zoomScaleNormal="100" zoomScaleSheetLayoutView="85" workbookViewId="0">
      <selection activeCell="D24" sqref="D24"/>
    </sheetView>
  </sheetViews>
  <sheetFormatPr defaultRowHeight="13.5" x14ac:dyDescent="0.15"/>
  <cols>
    <col min="1" max="1" width="3.5" customWidth="1"/>
    <col min="2" max="2" width="3.875" customWidth="1"/>
    <col min="3" max="3" width="25.125" customWidth="1"/>
    <col min="4" max="4" width="11.125" customWidth="1"/>
    <col min="5" max="5" width="11.375" customWidth="1"/>
    <col min="6" max="7" width="12.25" customWidth="1"/>
    <col min="8" max="8" width="13.875" customWidth="1"/>
    <col min="9" max="9" width="10.125" customWidth="1"/>
    <col min="10" max="10" width="2.75" customWidth="1"/>
    <col min="11" max="11" width="23.5" customWidth="1"/>
    <col min="12" max="12" width="15.75" customWidth="1"/>
    <col min="13" max="13" width="11.875" customWidth="1"/>
    <col min="14" max="14" width="12.75" customWidth="1"/>
  </cols>
  <sheetData>
    <row r="1" spans="1:8" ht="18.75" x14ac:dyDescent="0.2">
      <c r="E1" s="1" t="s">
        <v>0</v>
      </c>
    </row>
    <row r="2" spans="1:8" ht="14.25" thickBot="1" x14ac:dyDescent="0.2"/>
    <row r="3" spans="1:8" ht="14.25" thickBot="1" x14ac:dyDescent="0.2">
      <c r="A3" s="88" t="s">
        <v>1</v>
      </c>
      <c r="B3" s="89"/>
      <c r="C3" s="90"/>
      <c r="D3" s="2"/>
      <c r="E3" s="3" t="str">
        <f>IF(D3="","申請区分を選択してください","")</f>
        <v>申請区分を選択してください</v>
      </c>
    </row>
    <row r="4" spans="1:8" ht="14.25" thickBot="1" x14ac:dyDescent="0.2"/>
    <row r="5" spans="1:8" ht="14.25" customHeight="1" thickBot="1" x14ac:dyDescent="0.2">
      <c r="A5" s="91" t="s">
        <v>2</v>
      </c>
      <c r="B5" s="92"/>
      <c r="C5" s="93"/>
      <c r="D5" s="4"/>
      <c r="E5" s="3" t="str">
        <f>IF(D5="","長期修繕計画の数を入力してください","")</f>
        <v>長期修繕計画の数を入力してください</v>
      </c>
    </row>
    <row r="6" spans="1:8" ht="14.25" thickBot="1" x14ac:dyDescent="0.2">
      <c r="A6" s="5"/>
      <c r="B6" s="5"/>
      <c r="C6" s="6"/>
      <c r="D6" s="5"/>
      <c r="E6" s="5"/>
      <c r="F6" s="5"/>
      <c r="G6" s="5"/>
    </row>
    <row r="7" spans="1:8" ht="14.25" thickBot="1" x14ac:dyDescent="0.2">
      <c r="A7" s="7"/>
      <c r="B7" s="8"/>
      <c r="C7" s="9" t="s">
        <v>3</v>
      </c>
      <c r="D7" s="10" t="str">
        <f>IF(AND(D9="",D10=""),"↓↓当てはまる申請方法に「○」を入力してください。","")</f>
        <v>↓↓当てはまる申請方法に「○」を入力してください。</v>
      </c>
      <c r="E7" s="8"/>
      <c r="F7" s="8"/>
      <c r="G7" s="11"/>
      <c r="H7" s="12"/>
    </row>
    <row r="8" spans="1:8" ht="14.25" thickBot="1" x14ac:dyDescent="0.2">
      <c r="A8" s="13"/>
      <c r="B8" s="94" t="s">
        <v>4</v>
      </c>
      <c r="C8" s="95"/>
      <c r="D8" s="95"/>
      <c r="E8" s="14" t="s">
        <v>5</v>
      </c>
      <c r="F8" s="15" t="s">
        <v>6</v>
      </c>
      <c r="G8" s="16"/>
      <c r="H8" s="17"/>
    </row>
    <row r="9" spans="1:8" ht="27" customHeight="1" thickTop="1" x14ac:dyDescent="0.15">
      <c r="A9" s="13"/>
      <c r="B9" s="18">
        <v>1</v>
      </c>
      <c r="C9" s="19" t="s">
        <v>7</v>
      </c>
      <c r="D9" s="20"/>
      <c r="E9" s="21">
        <f>SUMIF(D9,"○",E31)</f>
        <v>0</v>
      </c>
      <c r="F9" s="22">
        <f>IF(D9="○",E$32*($D$5-1),0)</f>
        <v>0</v>
      </c>
      <c r="G9" s="16"/>
      <c r="H9" s="17"/>
    </row>
    <row r="10" spans="1:8" ht="14.25" thickBot="1" x14ac:dyDescent="0.2">
      <c r="A10" s="13"/>
      <c r="B10" s="23">
        <v>2</v>
      </c>
      <c r="C10" s="24" t="s">
        <v>8</v>
      </c>
      <c r="D10" s="25"/>
      <c r="E10" s="26">
        <f>SUMIF(D10,"○",D31)</f>
        <v>0</v>
      </c>
      <c r="F10" s="27">
        <f>IF(D10="○",D$32*($D$5-1),0)</f>
        <v>0</v>
      </c>
      <c r="G10" s="16"/>
      <c r="H10" s="17"/>
    </row>
    <row r="11" spans="1:8" x14ac:dyDescent="0.15">
      <c r="A11" s="13"/>
      <c r="B11" s="28"/>
      <c r="C11" s="28"/>
      <c r="D11" s="29" t="s">
        <v>9</v>
      </c>
      <c r="E11" s="30">
        <f>SUMIF(D9:D10,"○",E9:E10)</f>
        <v>0</v>
      </c>
      <c r="F11" s="30">
        <f>SUMIF(D9:D10,"○",F9:F10)</f>
        <v>0</v>
      </c>
      <c r="G11" s="16"/>
      <c r="H11" s="17"/>
    </row>
    <row r="12" spans="1:8" x14ac:dyDescent="0.15">
      <c r="A12" s="13"/>
      <c r="B12" s="28"/>
      <c r="C12" s="28"/>
      <c r="D12" s="31" t="str">
        <f>IF(AND(D9="○",D10="○"),"↑↑申請方法はいずれか１つの方法を選択してください。","")</f>
        <v/>
      </c>
      <c r="E12" s="28"/>
      <c r="F12" s="28"/>
      <c r="G12" s="16"/>
      <c r="H12" s="17"/>
    </row>
    <row r="13" spans="1:8" ht="14.25" thickBot="1" x14ac:dyDescent="0.2">
      <c r="A13" s="32"/>
      <c r="B13" s="5"/>
      <c r="C13" s="33"/>
      <c r="D13" s="34" t="s">
        <v>10</v>
      </c>
      <c r="E13" s="35" t="str">
        <f>IF(AND(D5&gt;0,OR(D9="",D10="")),E11+F11,"")</f>
        <v/>
      </c>
      <c r="F13" s="5"/>
      <c r="G13" s="36"/>
      <c r="H13" s="17"/>
    </row>
    <row r="14" spans="1:8" ht="14.25" thickBot="1" x14ac:dyDescent="0.2">
      <c r="A14" s="37"/>
      <c r="B14" s="28"/>
      <c r="C14" s="38"/>
      <c r="D14" s="39"/>
      <c r="E14" s="40"/>
      <c r="F14" s="28"/>
      <c r="G14" s="28"/>
      <c r="H14" s="28"/>
    </row>
    <row r="15" spans="1:8" ht="14.25" thickBot="1" x14ac:dyDescent="0.2">
      <c r="A15" s="7"/>
      <c r="B15" s="8"/>
      <c r="C15" s="41" t="s">
        <v>11</v>
      </c>
      <c r="D15" s="10" t="str">
        <f>IF(AND(D17="",D18="",D19="",D20="",D22="",D23=""),"↓↓当てはまる申請方法に「○」を入力してください。","")</f>
        <v>↓↓当てはまる申請方法に「○」を入力してください。</v>
      </c>
      <c r="E15" s="8"/>
      <c r="F15" s="8"/>
      <c r="G15" s="11"/>
      <c r="H15" s="42"/>
    </row>
    <row r="16" spans="1:8" ht="24.75" thickBot="1" x14ac:dyDescent="0.2">
      <c r="A16" s="13"/>
      <c r="B16" s="94" t="s">
        <v>12</v>
      </c>
      <c r="C16" s="96"/>
      <c r="D16" s="43" t="s">
        <v>13</v>
      </c>
      <c r="E16" s="43" t="s">
        <v>5</v>
      </c>
      <c r="F16" s="44" t="s">
        <v>6</v>
      </c>
      <c r="G16" s="16"/>
      <c r="H16" s="42"/>
    </row>
    <row r="17" spans="1:13" ht="27.75" thickTop="1" x14ac:dyDescent="0.15">
      <c r="A17" s="13"/>
      <c r="B17" s="45">
        <v>1</v>
      </c>
      <c r="C17" s="46" t="s">
        <v>14</v>
      </c>
      <c r="D17" s="47"/>
      <c r="E17" s="48">
        <f>SUMIF(D17,"○",D36)</f>
        <v>0</v>
      </c>
      <c r="F17" s="49">
        <f>IF(D17="○",D$37*($D$5-1),0)</f>
        <v>0</v>
      </c>
      <c r="G17" s="16"/>
      <c r="H17" s="42"/>
    </row>
    <row r="18" spans="1:13" ht="23.25" customHeight="1" x14ac:dyDescent="0.15">
      <c r="A18" s="13"/>
      <c r="B18" s="50">
        <v>2</v>
      </c>
      <c r="C18" s="51" t="s">
        <v>15</v>
      </c>
      <c r="D18" s="52"/>
      <c r="E18" s="53">
        <f>SUMIF(D18,"○",E36)</f>
        <v>0</v>
      </c>
      <c r="F18" s="54">
        <f>IF(D18="○",E$37*($D$5-1),0)</f>
        <v>0</v>
      </c>
      <c r="G18" s="16"/>
      <c r="H18" s="42"/>
      <c r="L18" s="55"/>
      <c r="M18" s="40"/>
    </row>
    <row r="19" spans="1:13" ht="27" x14ac:dyDescent="0.15">
      <c r="A19" s="13"/>
      <c r="B19" s="50">
        <v>3</v>
      </c>
      <c r="C19" s="51" t="s">
        <v>16</v>
      </c>
      <c r="D19" s="52"/>
      <c r="E19" s="53">
        <f>SUMIF(D19,"○",F36)</f>
        <v>0</v>
      </c>
      <c r="F19" s="54">
        <f>IF(D19="○",F$37*($D$5-1),0)</f>
        <v>0</v>
      </c>
      <c r="G19" s="16"/>
      <c r="H19" s="42"/>
      <c r="L19" s="55"/>
      <c r="M19" s="40"/>
    </row>
    <row r="20" spans="1:13" ht="27" x14ac:dyDescent="0.15">
      <c r="A20" s="13"/>
      <c r="B20" s="50">
        <v>4</v>
      </c>
      <c r="C20" s="51" t="s">
        <v>17</v>
      </c>
      <c r="D20" s="52"/>
      <c r="E20" s="53">
        <f>SUMIF(D20,"○",G36)</f>
        <v>0</v>
      </c>
      <c r="F20" s="54">
        <f>IF(D20="○",G$37*($D$5-1),0)</f>
        <v>0</v>
      </c>
      <c r="G20" s="16"/>
      <c r="H20" s="42"/>
      <c r="L20" s="55"/>
      <c r="M20" s="40"/>
    </row>
    <row r="21" spans="1:13" ht="32.25" customHeight="1" x14ac:dyDescent="0.15">
      <c r="A21" s="13"/>
      <c r="B21" s="97">
        <v>5</v>
      </c>
      <c r="C21" s="56" t="s">
        <v>18</v>
      </c>
      <c r="D21" s="52"/>
      <c r="E21" s="53">
        <f>SUMIF(D21,"○",H36)</f>
        <v>0</v>
      </c>
      <c r="F21" s="54">
        <f>IF(D21="○",H$37*($D$5-1),0)</f>
        <v>0</v>
      </c>
      <c r="G21" s="16"/>
      <c r="H21" s="42"/>
      <c r="L21" s="55"/>
      <c r="M21" s="40"/>
    </row>
    <row r="22" spans="1:13" ht="33.75" customHeight="1" x14ac:dyDescent="0.15">
      <c r="A22" s="13"/>
      <c r="B22" s="98"/>
      <c r="C22" s="57" t="s">
        <v>19</v>
      </c>
      <c r="D22" s="52"/>
      <c r="E22" s="53">
        <f>SUMIF(D22,"○",H36)</f>
        <v>0</v>
      </c>
      <c r="F22" s="54">
        <f>IF(D22="○",H$37*($D$5-1),0)</f>
        <v>0</v>
      </c>
      <c r="G22" s="16"/>
      <c r="H22" s="42"/>
      <c r="L22" s="55"/>
      <c r="M22" s="40"/>
    </row>
    <row r="23" spans="1:13" ht="24" customHeight="1" thickBot="1" x14ac:dyDescent="0.2">
      <c r="A23" s="13"/>
      <c r="B23" s="58">
        <v>6</v>
      </c>
      <c r="C23" s="59" t="s">
        <v>20</v>
      </c>
      <c r="D23" s="60"/>
      <c r="E23" s="61">
        <f>SUMIF(D23,"○",I36)</f>
        <v>0</v>
      </c>
      <c r="F23" s="62">
        <f>IF(D23="○",I$37*($D$5-1),0)</f>
        <v>0</v>
      </c>
      <c r="G23" s="16"/>
      <c r="H23" s="42"/>
      <c r="L23" s="55"/>
      <c r="M23" s="40"/>
    </row>
    <row r="24" spans="1:13" x14ac:dyDescent="0.15">
      <c r="A24" s="13"/>
      <c r="B24" s="28"/>
      <c r="C24" s="28"/>
      <c r="D24" s="63" t="s">
        <v>9</v>
      </c>
      <c r="E24" s="64">
        <f>SUMIF(D17:D23,"○",E17:E23)</f>
        <v>0</v>
      </c>
      <c r="F24" s="30">
        <f>SUMIF(D17:D23,"○",F17:F23)</f>
        <v>0</v>
      </c>
      <c r="G24" s="16"/>
      <c r="H24" s="42"/>
      <c r="L24" s="55"/>
      <c r="M24" s="40"/>
    </row>
    <row r="25" spans="1:13" x14ac:dyDescent="0.15">
      <c r="A25" s="13"/>
      <c r="B25" s="28"/>
      <c r="C25" s="28"/>
      <c r="D25" s="28"/>
      <c r="E25" s="28"/>
      <c r="F25" s="28"/>
      <c r="G25" s="16"/>
      <c r="H25" s="42"/>
      <c r="L25" s="55"/>
      <c r="M25" s="40"/>
    </row>
    <row r="26" spans="1:13" ht="14.25" thickBot="1" x14ac:dyDescent="0.2">
      <c r="A26" s="32"/>
      <c r="B26" s="5"/>
      <c r="C26" s="5"/>
      <c r="D26" s="65" t="s">
        <v>21</v>
      </c>
      <c r="E26" s="35" t="str">
        <f>IF(D5&gt;0,E24+F24,"")</f>
        <v/>
      </c>
      <c r="F26" s="5"/>
      <c r="G26" s="36"/>
      <c r="H26" s="42"/>
    </row>
    <row r="27" spans="1:13" x14ac:dyDescent="0.15">
      <c r="D27" s="55"/>
      <c r="E27" s="40"/>
    </row>
    <row r="28" spans="1:13" x14ac:dyDescent="0.15">
      <c r="C28" s="66" t="s">
        <v>22</v>
      </c>
    </row>
    <row r="29" spans="1:13" ht="14.25" thickBot="1" x14ac:dyDescent="0.2">
      <c r="C29" s="66" t="s">
        <v>23</v>
      </c>
    </row>
    <row r="30" spans="1:13" x14ac:dyDescent="0.15">
      <c r="B30" s="99" t="s">
        <v>24</v>
      </c>
      <c r="C30" s="100"/>
      <c r="D30" s="67" t="s">
        <v>8</v>
      </c>
      <c r="E30" s="68" t="s">
        <v>7</v>
      </c>
    </row>
    <row r="31" spans="1:13" ht="22.5" customHeight="1" x14ac:dyDescent="0.15">
      <c r="B31" s="82" t="s">
        <v>25</v>
      </c>
      <c r="C31" s="69" t="s">
        <v>26</v>
      </c>
      <c r="D31" s="70">
        <v>29600</v>
      </c>
      <c r="E31" s="71">
        <v>5200</v>
      </c>
    </row>
    <row r="32" spans="1:13" ht="20.25" customHeight="1" thickBot="1" x14ac:dyDescent="0.2">
      <c r="B32" s="83"/>
      <c r="C32" s="72" t="s">
        <v>27</v>
      </c>
      <c r="D32" s="73">
        <v>17300</v>
      </c>
      <c r="E32" s="74">
        <v>2900</v>
      </c>
    </row>
    <row r="34" spans="2:9" ht="14.25" thickBot="1" x14ac:dyDescent="0.2">
      <c r="C34" s="66" t="s">
        <v>28</v>
      </c>
    </row>
    <row r="35" spans="2:9" ht="71.25" customHeight="1" x14ac:dyDescent="0.15">
      <c r="B35" s="84" t="s">
        <v>24</v>
      </c>
      <c r="C35" s="85"/>
      <c r="D35" s="75" t="s">
        <v>29</v>
      </c>
      <c r="E35" s="76" t="s">
        <v>30</v>
      </c>
      <c r="F35" s="76" t="s">
        <v>31</v>
      </c>
      <c r="G35" s="76" t="s">
        <v>32</v>
      </c>
      <c r="H35" s="76" t="s">
        <v>33</v>
      </c>
      <c r="I35" s="77" t="s">
        <v>34</v>
      </c>
    </row>
    <row r="36" spans="2:9" ht="29.25" customHeight="1" x14ac:dyDescent="0.15">
      <c r="B36" s="86" t="s">
        <v>25</v>
      </c>
      <c r="C36" s="78" t="s">
        <v>35</v>
      </c>
      <c r="D36" s="79">
        <v>4900</v>
      </c>
      <c r="E36" s="79">
        <v>4000</v>
      </c>
      <c r="F36" s="79">
        <v>4700</v>
      </c>
      <c r="G36" s="79">
        <v>9800</v>
      </c>
      <c r="H36" s="79">
        <v>3000</v>
      </c>
      <c r="I36" s="54">
        <v>2000</v>
      </c>
    </row>
    <row r="37" spans="2:9" ht="29.25" customHeight="1" thickBot="1" x14ac:dyDescent="0.2">
      <c r="B37" s="87"/>
      <c r="C37" s="80" t="s">
        <v>36</v>
      </c>
      <c r="D37" s="81">
        <v>2700</v>
      </c>
      <c r="E37" s="81">
        <v>2700</v>
      </c>
      <c r="F37" s="81">
        <v>2800</v>
      </c>
      <c r="G37" s="81">
        <v>5100</v>
      </c>
      <c r="H37" s="81">
        <v>1900</v>
      </c>
      <c r="I37" s="62">
        <v>1200</v>
      </c>
    </row>
  </sheetData>
  <sheetProtection algorithmName="SHA-512" hashValue="+Gvq11RMxvcsv5fofvr4CVO5vBfjQRz5AAOoWC4ELMCc4JRJQos/QUVYvT/tEWCWVKZyzNKs/veTgPiQfJSxjg==" saltValue="2VnpbKZIGG1imHeoHegdsA==" spinCount="100000" sheet="1" objects="1" scenarios="1"/>
  <protectedRanges>
    <protectedRange sqref="D5" name="範囲3"/>
    <protectedRange sqref="D17:D23" name="範囲2"/>
  </protectedRanges>
  <mergeCells count="9">
    <mergeCell ref="B31:B32"/>
    <mergeCell ref="B35:C35"/>
    <mergeCell ref="B36:B37"/>
    <mergeCell ref="A3:C3"/>
    <mergeCell ref="A5:C5"/>
    <mergeCell ref="B8:D8"/>
    <mergeCell ref="B16:C16"/>
    <mergeCell ref="B21:B22"/>
    <mergeCell ref="B30:C30"/>
  </mergeCells>
  <phoneticPr fontId="2"/>
  <conditionalFormatting sqref="E9:F11 B8 D7 D12 E13">
    <cfRule type="expression" dxfId="8" priority="9">
      <formula>$D$3="変更"</formula>
    </cfRule>
  </conditionalFormatting>
  <conditionalFormatting sqref="E9:F11 E17:F24 D7 D12 E13 D15 E26">
    <cfRule type="expression" dxfId="7" priority="6">
      <formula>$D$3=""</formula>
    </cfRule>
  </conditionalFormatting>
  <conditionalFormatting sqref="D9:D10">
    <cfRule type="expression" dxfId="6" priority="5">
      <formula>$D$3="変更"</formula>
    </cfRule>
  </conditionalFormatting>
  <conditionalFormatting sqref="E17:F24 D15 E26">
    <cfRule type="expression" dxfId="5" priority="7">
      <formula>$D$3="更新"</formula>
    </cfRule>
    <cfRule type="expression" dxfId="4" priority="8">
      <formula>$D$3="認定"</formula>
    </cfRule>
  </conditionalFormatting>
  <conditionalFormatting sqref="D17:D23">
    <cfRule type="expression" dxfId="3" priority="3">
      <formula>$D$3="認定"</formula>
    </cfRule>
    <cfRule type="expression" dxfId="2" priority="4">
      <formula>$D$3="更新"</formula>
    </cfRule>
  </conditionalFormatting>
  <conditionalFormatting sqref="D9:D10 D17:D23">
    <cfRule type="expression" dxfId="1" priority="2">
      <formula>$D$3=""</formula>
    </cfRule>
  </conditionalFormatting>
  <conditionalFormatting sqref="F17:F24">
    <cfRule type="expression" dxfId="0" priority="1">
      <formula>$D$5=""</formula>
    </cfRule>
  </conditionalFormatting>
  <dataValidations count="3">
    <dataValidation type="list" allowBlank="1" showInputMessage="1" showErrorMessage="1" sqref="D9:D10 D17:D23">
      <formula1>"○"</formula1>
    </dataValidation>
    <dataValidation type="list" allowBlank="1" showInputMessage="1" showErrorMessage="1" sqref="D3">
      <formula1>"認定,更新,変更,"</formula1>
    </dataValidation>
    <dataValidation type="whole" showInputMessage="1" showErrorMessage="1" errorTitle="エラー" error="１以上の整数を入力してください。" sqref="D5">
      <formula1>1</formula1>
      <formula2>9.99999999999999E+23</formula2>
    </dataValidation>
  </dataValidations>
  <pageMargins left="0.7" right="0.7" top="0.75" bottom="0.75" header="0.3" footer="0.3"/>
  <pageSetup paperSize="9" scale="84"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申請手数料算定シート（広島県）</vt:lpstr>
      <vt:lpstr>'申請手数料算定シート（広島県）'!Print_Area</vt:lpstr>
    </vt:vector>
  </TitlesOfParts>
  <Company>広島県庁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広島県</dc:creator>
  <cp:lastModifiedBy>広島県</cp:lastModifiedBy>
  <dcterms:created xsi:type="dcterms:W3CDTF">2022-06-29T11:21:19Z</dcterms:created>
  <dcterms:modified xsi:type="dcterms:W3CDTF">2022-06-30T00:45:17Z</dcterms:modified>
</cp:coreProperties>
</file>