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172.19.0.15\02経営企画課\01企画広報G\03_経営分析\◆04 経営分析\01 経営比較分析表（水道・公共下水・特環）\R03_経営比較分析表\02　回答\"/>
    </mc:Choice>
  </mc:AlternateContent>
  <xr:revisionPtr revIDLastSave="0" documentId="13_ncr:1_{B5A670CA-A174-4803-9EEA-A1197CB9DCCB}" xr6:coauthVersionLast="36" xr6:coauthVersionMax="36" xr10:uidLastSave="{00000000-0000-0000-0000-000000000000}"/>
  <workbookProtection workbookAlgorithmName="SHA-512" workbookHashValue="dB+C0iMJ2Tsw6HtdJo8KcYe1Ttw5VNMAXUp+dLqZut8pO0US7MbckEL0GApGIO0hIvBLdryJSLHnkJ9X0zv9qA==" workbookSaltValue="aODvMAp/vG47jN2PFZSRZA==" workbookSpinCount="100000" lockStructure="1"/>
  <bookViews>
    <workbookView xWindow="0" yWindow="0" windowWidth="20490" windowHeight="745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P10" i="4" s="1"/>
  <c r="O6" i="5"/>
  <c r="N6" i="5"/>
  <c r="M6" i="5"/>
  <c r="AD8" i="4" s="1"/>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G85" i="4"/>
  <c r="F85" i="4"/>
  <c r="BB10" i="4"/>
  <c r="AT10" i="4"/>
  <c r="AL10" i="4"/>
  <c r="I10" i="4"/>
  <c r="B10" i="4"/>
  <c r="B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<sst xmlns="http://schemas.openxmlformats.org/spreadsheetml/2006/main" count="228" uniqueCount="115">
  <si>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</si>
  <si>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</si>
  <si>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</si>
  <si>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</si>
  <si>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</si>
  <si>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</si>
  <si>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</si>
  <si>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</si>
  <si>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</si>
  <si>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</si>
  <si>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</si>
  <si>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</si>
  <si>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</si>
  <si>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</si>
  <si>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</si>
  <si>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</si>
  <si>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</si>
  <si>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</si>
  <si>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</si>
  <si>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</si>
  <si>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</si>
  <si>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</si>
  <si>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</si>
  <si>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</si>
  <si>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</si>
  <si>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</si>
  <si>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</si>
  <si>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</si>
  <si>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</si>
  <si>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</si>
  <si>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</si>
  <si>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</si>
  <si>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</si>
  <si>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</si>
  <si>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</si>
  <si>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</si>
  <si>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</si>
  <si>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</si>
  <si>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</si>
  <si>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</si>
  <si>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</si>
  <si>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</si>
  <si>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</si>
  <si>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</si>
  <si>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</si>
  <si>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</si>
  <si>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</si>
  <si>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</si>
  <si>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</si>
  <si>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</si>
  <si>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</si>
  <si>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</si>
  <si>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</si>
  <si>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</si>
  <si>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</si>
  <si>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</si>
  <si>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</si>
  <si>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</si>
  <si>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</si>
  <si>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</si>
  <si>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</si>
  <si>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</si>
  <si>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</si>
  <si>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</si>
  <si>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</si>
  <si>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</si>
  <si>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</si>
  <si>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</si>
  <si>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</si>
  <si>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</si>
  <si>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</si>
  <si>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</si>
  <si>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</si>
  <si>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</si>
  <si>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</si>
  <si>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</si>
  <si>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</si>
  <si>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</si>
  <si>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</si>
  <si>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</si>
  <si>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</si>
  <si>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</si>
  <si>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</si>
  <si>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</si>
  <si>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</si>
  <si>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</si>
  <si>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</si>
  <si>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</si>
  <si>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</si>
  <si>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</si>
  <si>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</si>
  <si>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</si>
  <si>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</si>
  <si>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呉市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</si>
  <si>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</si>
  <si>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</si>
  <si>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</si>
  <si>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</si>
  <si>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</si>
  <si>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</si>
  <si>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</si>
  <si>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</si>
  <si>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</si>
  <si>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</si>
  <si>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</si>
  <si>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</si>
  <si>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</si>
  <si>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</si>
  <si>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</si>
  <si>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</si>
  <si>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</si>
  <si>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</si>
  <si>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rPr>
        <sz val="11"/>
        <rFont val="ＭＳ ゴシック"/>
        <family val="3"/>
        <charset val="128"/>
      </rPr>
      <t>「①経常収支比率，②累積欠損金比率，⑤料金回収率」</t>
    </r>
    <r>
      <rPr>
        <sz val="11"/>
        <color rgb="FFFF0000"/>
        <rFont val="ＭＳ ゴシック"/>
        <family val="3"/>
        <charset val="128"/>
      </rPr>
      <t xml:space="preserve">
　</t>
    </r>
    <r>
      <rPr>
        <sz val="11"/>
        <rFont val="ＭＳ ゴシック"/>
        <family val="3"/>
        <charset val="128"/>
      </rPr>
      <t>経常収支比率が黒字を示す100％を超え，累積欠損金の発生もないため，健全経営を維持しています。</t>
    </r>
    <r>
      <rPr>
        <sz val="11"/>
        <color rgb="FFFF0000"/>
        <rFont val="ＭＳ ゴシック"/>
        <family val="3"/>
        <charset val="128"/>
      </rPr>
      <t xml:space="preserve">
</t>
    </r>
    <r>
      <rPr>
        <sz val="11"/>
        <rFont val="ＭＳ ゴシック"/>
        <family val="3"/>
        <charset val="128"/>
      </rPr>
      <t>「③流動比率」
　全国平均を大幅に下回っているものの，100％超えを維持し，一時借入金に頼らない事業運営を行っています。</t>
    </r>
    <r>
      <rPr>
        <sz val="11"/>
        <color rgb="FFFF0000"/>
        <rFont val="ＭＳ ゴシック"/>
        <family val="3"/>
        <charset val="128"/>
      </rPr>
      <t xml:space="preserve">
</t>
    </r>
    <r>
      <rPr>
        <sz val="11"/>
        <rFont val="ＭＳ ゴシック"/>
        <family val="3"/>
        <charset val="128"/>
      </rPr>
      <t>「④企業債残高対給水収益比率」
　令和２年度の料金改定で増加した収入の一部を建設事業に使うことによって企業債の発行額を抑えているため，当該比率は改善傾向にあります。</t>
    </r>
    <r>
      <rPr>
        <sz val="11"/>
        <color rgb="FFFF0000"/>
        <rFont val="ＭＳ ゴシック"/>
        <family val="3"/>
        <charset val="128"/>
      </rPr>
      <t xml:space="preserve">
</t>
    </r>
    <r>
      <rPr>
        <sz val="11"/>
        <rFont val="ＭＳ ゴシック"/>
        <family val="3"/>
        <charset val="128"/>
      </rPr>
      <t>「⑥給水原価」
　近年は概ね横ばいで推移しています。</t>
    </r>
    <r>
      <rPr>
        <sz val="11"/>
        <color rgb="FFFF0000"/>
        <rFont val="ＭＳ ゴシック"/>
        <family val="3"/>
        <charset val="128"/>
      </rPr>
      <t xml:space="preserve">
</t>
    </r>
    <r>
      <rPr>
        <sz val="11"/>
        <rFont val="ＭＳ ゴシック"/>
        <family val="3"/>
        <charset val="128"/>
      </rPr>
      <t>「⑦施設利用率」
　施設能力は一定ですが水需要の減により，近年は減少傾向となっています。</t>
    </r>
    <r>
      <rPr>
        <sz val="11"/>
        <color rgb="FFFF0000"/>
        <rFont val="ＭＳ ゴシック"/>
        <family val="3"/>
        <charset val="128"/>
      </rPr>
      <t xml:space="preserve">
</t>
    </r>
    <r>
      <rPr>
        <sz val="11"/>
        <rFont val="ＭＳ ゴシック"/>
        <family val="3"/>
        <charset val="128"/>
      </rPr>
      <t>「⑧有収率」
　計画的な老朽管更新や漏水対策の取組みにより，類似団体平均値と比べ高い水準にあります。</t>
    </r>
    <r>
      <rPr>
        <sz val="11"/>
        <color rgb="FFFF0000"/>
        <rFont val="ＭＳ ゴシック"/>
        <family val="3"/>
        <charset val="128"/>
      </rPr>
      <t xml:space="preserve">
　</t>
    </r>
    <r>
      <rPr>
        <sz val="11"/>
        <rFont val="ＭＳ ゴシック"/>
        <family val="3"/>
        <charset val="128"/>
      </rPr>
      <t xml:space="preserve">本市は点在する給水地区につながる管路が長く，他都市に比べて施設数が多い本市の特性により，特に経営の健全性・効率性において多くの項目で類似団体を下回っています。
</t>
    </r>
    <rPh sb="19" eb="21">
      <t>リョウキン</t>
    </rPh>
    <rPh sb="21" eb="24">
      <t>カイシュウリツ</t>
    </rPh>
    <rPh sb="153" eb="155">
      <t>レイワ</t>
    </rPh>
    <rPh sb="156" eb="158">
      <t>ネンド</t>
    </rPh>
    <rPh sb="159" eb="161">
      <t>リョウキン</t>
    </rPh>
    <rPh sb="161" eb="163">
      <t>カイテイ</t>
    </rPh>
    <rPh sb="164" eb="166">
      <t>ゾウカ</t>
    </rPh>
    <rPh sb="168" eb="170">
      <t>シュウニュウ</t>
    </rPh>
    <rPh sb="171" eb="173">
      <t>イチブ</t>
    </rPh>
    <rPh sb="174" eb="176">
      <t>ケンセツ</t>
    </rPh>
    <rPh sb="176" eb="178">
      <t>ジギョウ</t>
    </rPh>
    <rPh sb="179" eb="180">
      <t>ツカ</t>
    </rPh>
    <rPh sb="187" eb="190">
      <t>キギョウサイ</t>
    </rPh>
    <rPh sb="191" eb="193">
      <t>ハッコウ</t>
    </rPh>
    <rPh sb="193" eb="194">
      <t>ガク</t>
    </rPh>
    <rPh sb="195" eb="196">
      <t>オサ</t>
    </rPh>
    <rPh sb="203" eb="205">
      <t>トウガイ</t>
    </rPh>
    <rPh sb="205" eb="207">
      <t>ヒリツ</t>
    </rPh>
    <rPh sb="208" eb="210">
      <t>カイゼン</t>
    </rPh>
    <rPh sb="210" eb="212">
      <t>ケイコウ</t>
    </rPh>
    <rPh sb="228" eb="230">
      <t>キンネン</t>
    </rPh>
    <rPh sb="231" eb="232">
      <t>オオム</t>
    </rPh>
    <rPh sb="233" eb="234">
      <t>ヨコ</t>
    </rPh>
    <rPh sb="237" eb="239">
      <t>スイイ</t>
    </rPh>
    <rPh sb="293" eb="296">
      <t>ユウシュウリツ</t>
    </rPh>
    <rPh sb="299" eb="302">
      <t>ケイカクテキ</t>
    </rPh>
    <rPh sb="303" eb="306">
      <t>ロウキュウカン</t>
    </rPh>
    <rPh sb="306" eb="308">
      <t>コウシン</t>
    </rPh>
    <rPh sb="321" eb="325">
      <t>ルイジダンタイ</t>
    </rPh>
    <rPh sb="325" eb="328">
      <t>ヘイキンチ</t>
    </rPh>
    <rPh sb="329" eb="330">
      <t>クラ</t>
    </rPh>
    <rPh sb="331" eb="332">
      <t>タカ</t>
    </rPh>
    <rPh sb="333" eb="335">
      <t>スイジュン</t>
    </rPh>
    <rPh sb="388" eb="389">
      <t>トク</t>
    </rPh>
    <rPh sb="390" eb="392">
      <t>ケイエイ</t>
    </rPh>
    <rPh sb="393" eb="396">
      <t>ケンゼンセイ</t>
    </rPh>
    <rPh sb="397" eb="400">
      <t>コウリツセイ</t>
    </rPh>
    <rPh sb="404" eb="405">
      <t>オオ</t>
    </rPh>
    <phoneticPr fontId="4"/>
  </si>
  <si>
    <t>【戦略的な経営の取組】
　本市では平成30年度まで，中長期的な視点に立って策定した，呉市上下水道ビジョン及び前期経営計画に基づき事業を推進してきました。
　令和元年度に前期経営計画の成果目標の達成状況を把握する等分析を行い，計画期間を令和２年度から令和５年度までの４年間とする後期経営計画を策定しました。
　管路の更新については,本市では耐用年数ではなくアセットマネジメント計画で定めた管種ごとの更新基準年数（40年～100年）で更新の判断をしているため,耐用年数で算定される管路経年化率はすぐには改善しませんが,脆弱管や基幹管路の更新を優先することによって,効果的な更新を行っています。</t>
    <rPh sb="1" eb="3">
      <t>センリャク</t>
    </rPh>
    <rPh sb="3" eb="4">
      <t>テキ</t>
    </rPh>
    <rPh sb="5" eb="7">
      <t>ケイエイ</t>
    </rPh>
    <rPh sb="8" eb="10">
      <t>トリクミ</t>
    </rPh>
    <rPh sb="13" eb="15">
      <t>ホンシ</t>
    </rPh>
    <rPh sb="17" eb="19">
      <t>ヘイセイ</t>
    </rPh>
    <rPh sb="21" eb="22">
      <t>ネン</t>
    </rPh>
    <rPh sb="22" eb="23">
      <t>ド</t>
    </rPh>
    <rPh sb="26" eb="30">
      <t>チュウチョウキテキ</t>
    </rPh>
    <rPh sb="31" eb="33">
      <t>シテン</t>
    </rPh>
    <rPh sb="34" eb="35">
      <t>タ</t>
    </rPh>
    <rPh sb="37" eb="39">
      <t>サクテイ</t>
    </rPh>
    <rPh sb="42" eb="44">
      <t>クレシ</t>
    </rPh>
    <rPh sb="44" eb="46">
      <t>ジョウゲ</t>
    </rPh>
    <rPh sb="46" eb="48">
      <t>スイドウ</t>
    </rPh>
    <rPh sb="52" eb="53">
      <t>オヨ</t>
    </rPh>
    <rPh sb="54" eb="56">
      <t>ゼンキ</t>
    </rPh>
    <rPh sb="56" eb="58">
      <t>ケイエイ</t>
    </rPh>
    <rPh sb="58" eb="60">
      <t>ケイカク</t>
    </rPh>
    <rPh sb="61" eb="62">
      <t>モト</t>
    </rPh>
    <rPh sb="64" eb="66">
      <t>ジギョウ</t>
    </rPh>
    <rPh sb="67" eb="69">
      <t>スイシン</t>
    </rPh>
    <rPh sb="78" eb="80">
      <t>レイワ</t>
    </rPh>
    <rPh sb="80" eb="81">
      <t>ガン</t>
    </rPh>
    <rPh sb="81" eb="82">
      <t>ネン</t>
    </rPh>
    <rPh sb="82" eb="83">
      <t>ド</t>
    </rPh>
    <rPh sb="84" eb="86">
      <t>ゼンキ</t>
    </rPh>
    <rPh sb="86" eb="88">
      <t>ケイエイ</t>
    </rPh>
    <rPh sb="88" eb="90">
      <t>ケイカク</t>
    </rPh>
    <rPh sb="91" eb="93">
      <t>セイカ</t>
    </rPh>
    <rPh sb="93" eb="95">
      <t>モクヒョウ</t>
    </rPh>
    <rPh sb="96" eb="98">
      <t>タッセイ</t>
    </rPh>
    <rPh sb="98" eb="100">
      <t>ジョウキョウ</t>
    </rPh>
    <rPh sb="101" eb="103">
      <t>ハアク</t>
    </rPh>
    <rPh sb="105" eb="106">
      <t>トウ</t>
    </rPh>
    <rPh sb="106" eb="108">
      <t>ブンセキ</t>
    </rPh>
    <rPh sb="109" eb="110">
      <t>オコナ</t>
    </rPh>
    <rPh sb="112" eb="114">
      <t>ケイカク</t>
    </rPh>
    <rPh sb="114" eb="116">
      <t>キカン</t>
    </rPh>
    <rPh sb="117" eb="119">
      <t>レイワ</t>
    </rPh>
    <rPh sb="120" eb="121">
      <t>ネン</t>
    </rPh>
    <rPh sb="121" eb="122">
      <t>ド</t>
    </rPh>
    <rPh sb="124" eb="126">
      <t>レイワ</t>
    </rPh>
    <rPh sb="127" eb="128">
      <t>ネン</t>
    </rPh>
    <rPh sb="128" eb="129">
      <t>ド</t>
    </rPh>
    <rPh sb="133" eb="134">
      <t>ネン</t>
    </rPh>
    <rPh sb="134" eb="135">
      <t>カン</t>
    </rPh>
    <rPh sb="138" eb="140">
      <t>コウキ</t>
    </rPh>
    <rPh sb="140" eb="142">
      <t>ケイエイ</t>
    </rPh>
    <rPh sb="142" eb="144">
      <t>ケイカク</t>
    </rPh>
    <rPh sb="145" eb="147">
      <t>サクテイ</t>
    </rPh>
    <rPh sb="154" eb="156">
      <t>カンロ</t>
    </rPh>
    <rPh sb="157" eb="159">
      <t>コウシン</t>
    </rPh>
    <rPh sb="165" eb="167">
      <t>ホンシ</t>
    </rPh>
    <rPh sb="169" eb="171">
      <t>タイヨウ</t>
    </rPh>
    <rPh sb="171" eb="173">
      <t>ネンスウ</t>
    </rPh>
    <rPh sb="187" eb="189">
      <t>ケイカク</t>
    </rPh>
    <rPh sb="190" eb="191">
      <t>サダ</t>
    </rPh>
    <rPh sb="207" eb="208">
      <t>ネン</t>
    </rPh>
    <rPh sb="212" eb="213">
      <t>ネン</t>
    </rPh>
    <rPh sb="215" eb="217">
      <t>コウシン</t>
    </rPh>
    <rPh sb="218" eb="220">
      <t>ハンダン</t>
    </rPh>
    <rPh sb="228" eb="230">
      <t>タイヨウ</t>
    </rPh>
    <rPh sb="230" eb="231">
      <t>ネン</t>
    </rPh>
    <rPh sb="231" eb="232">
      <t>スウ</t>
    </rPh>
    <rPh sb="233" eb="235">
      <t>サンテイ</t>
    </rPh>
    <rPh sb="238" eb="240">
      <t>カンロ</t>
    </rPh>
    <rPh sb="240" eb="242">
      <t>ケイネン</t>
    </rPh>
    <rPh sb="242" eb="243">
      <t>カ</t>
    </rPh>
    <rPh sb="243" eb="244">
      <t>リツ</t>
    </rPh>
    <rPh sb="249" eb="251">
      <t>カイゼン</t>
    </rPh>
    <rPh sb="257" eb="259">
      <t>ゼイジャク</t>
    </rPh>
    <rPh sb="266" eb="268">
      <t>コウシン</t>
    </rPh>
    <rPh sb="269" eb="271">
      <t>ユウセン</t>
    </rPh>
    <rPh sb="280" eb="283">
      <t>コウカテキ</t>
    </rPh>
    <rPh sb="284" eb="286">
      <t>コウシン</t>
    </rPh>
    <rPh sb="287" eb="288">
      <t>オコナ</t>
    </rPh>
    <phoneticPr fontId="4"/>
  </si>
  <si>
    <r>
      <rPr>
        <sz val="11"/>
        <rFont val="ＭＳ ゴシック"/>
        <family val="3"/>
        <charset val="128"/>
      </rPr>
      <t>「①有形固定資産減価償却率」
　明治23年創設の旧海軍水道施設を引き継ぎ，大正7年の市民給水開始から100年以上経過していることから，老朽施設が多くなっていますが，その一方で浄水施設を更新するなど着実な投資を行っていますので，類似団体と同様の水準となっています。
「②管路経年化率」
　令和３年度から水道施設情報管理システムを使用してより正確に経年管延長を集計した結果,実態は大幅に経年化が進んでいることが判明したため,率が大きく上昇しています。</t>
    </r>
    <r>
      <rPr>
        <sz val="11"/>
        <color rgb="FFFF0000"/>
        <rFont val="ＭＳ ゴシック"/>
        <family val="3"/>
        <charset val="128"/>
      </rPr>
      <t xml:space="preserve">
</t>
    </r>
    <r>
      <rPr>
        <sz val="11"/>
        <rFont val="ＭＳ ゴシック"/>
        <family val="3"/>
        <charset val="128"/>
      </rPr>
      <t>「③管路更新率」
　平成30年度は豪雨災害で被災した水道施設の復旧を優先したため一時的に低下しましたが,その後は，類似団体と同様の水準で推移しています。</t>
    </r>
    <rPh sb="2" eb="4">
      <t>ユウケイ</t>
    </rPh>
    <rPh sb="4" eb="6">
      <t>コテイ</t>
    </rPh>
    <rPh sb="6" eb="8">
      <t>シサン</t>
    </rPh>
    <rPh sb="8" eb="12">
      <t>ゲンカショウキャク</t>
    </rPh>
    <rPh sb="12" eb="13">
      <t>リツ</t>
    </rPh>
    <rPh sb="16" eb="18">
      <t>メイジ</t>
    </rPh>
    <rPh sb="20" eb="21">
      <t>ネン</t>
    </rPh>
    <rPh sb="21" eb="23">
      <t>ソウセツ</t>
    </rPh>
    <rPh sb="24" eb="27">
      <t>キュウカイグン</t>
    </rPh>
    <rPh sb="27" eb="29">
      <t>スイドウ</t>
    </rPh>
    <rPh sb="29" eb="31">
      <t>シセツ</t>
    </rPh>
    <rPh sb="32" eb="33">
      <t>ヒ</t>
    </rPh>
    <rPh sb="34" eb="35">
      <t>ツ</t>
    </rPh>
    <rPh sb="37" eb="39">
      <t>タイショウ</t>
    </rPh>
    <rPh sb="40" eb="41">
      <t>ネン</t>
    </rPh>
    <rPh sb="42" eb="44">
      <t>シミン</t>
    </rPh>
    <rPh sb="44" eb="46">
      <t>キュウスイ</t>
    </rPh>
    <rPh sb="46" eb="48">
      <t>カイシ</t>
    </rPh>
    <rPh sb="53" eb="54">
      <t>ネン</t>
    </rPh>
    <rPh sb="54" eb="56">
      <t>イジョウ</t>
    </rPh>
    <rPh sb="56" eb="58">
      <t>ケイカ</t>
    </rPh>
    <rPh sb="67" eb="69">
      <t>ロウキュウ</t>
    </rPh>
    <rPh sb="69" eb="71">
      <t>シセツ</t>
    </rPh>
    <rPh sb="72" eb="73">
      <t>オオ</t>
    </rPh>
    <rPh sb="84" eb="86">
      <t>イッポウ</t>
    </rPh>
    <rPh sb="87" eb="89">
      <t>ジョウスイ</t>
    </rPh>
    <rPh sb="89" eb="91">
      <t>シセツ</t>
    </rPh>
    <rPh sb="92" eb="94">
      <t>コウシン</t>
    </rPh>
    <rPh sb="98" eb="100">
      <t>チャクジツ</t>
    </rPh>
    <rPh sb="101" eb="103">
      <t>トウシ</t>
    </rPh>
    <rPh sb="104" eb="105">
      <t>オコナ</t>
    </rPh>
    <rPh sb="113" eb="115">
      <t>ルイジ</t>
    </rPh>
    <rPh sb="115" eb="117">
      <t>ダンタイ</t>
    </rPh>
    <rPh sb="118" eb="120">
      <t>ドウヨウ</t>
    </rPh>
    <rPh sb="121" eb="123">
      <t>スイジュン</t>
    </rPh>
    <rPh sb="134" eb="136">
      <t>カンロ</t>
    </rPh>
    <rPh sb="136" eb="138">
      <t>ケイネン</t>
    </rPh>
    <rPh sb="138" eb="139">
      <t>カ</t>
    </rPh>
    <rPh sb="139" eb="140">
      <t>リツ</t>
    </rPh>
    <rPh sb="143" eb="145">
      <t>レイワ</t>
    </rPh>
    <rPh sb="146" eb="148">
      <t>ネンド</t>
    </rPh>
    <rPh sb="150" eb="152">
      <t>スイドウ</t>
    </rPh>
    <rPh sb="152" eb="154">
      <t>シセツ</t>
    </rPh>
    <rPh sb="154" eb="156">
      <t>ジョウホウ</t>
    </rPh>
    <rPh sb="156" eb="158">
      <t>カンリ</t>
    </rPh>
    <rPh sb="163" eb="165">
      <t>シヨウ</t>
    </rPh>
    <rPh sb="169" eb="171">
      <t>セイカク</t>
    </rPh>
    <rPh sb="172" eb="174">
      <t>ケイネン</t>
    </rPh>
    <rPh sb="174" eb="175">
      <t>カン</t>
    </rPh>
    <rPh sb="175" eb="177">
      <t>エンチョウ</t>
    </rPh>
    <rPh sb="178" eb="180">
      <t>シュウケイ</t>
    </rPh>
    <rPh sb="182" eb="184">
      <t>ケッカ</t>
    </rPh>
    <rPh sb="185" eb="187">
      <t>ジッタイ</t>
    </rPh>
    <rPh sb="188" eb="190">
      <t>オオハバ</t>
    </rPh>
    <rPh sb="191" eb="193">
      <t>ケイネン</t>
    </rPh>
    <rPh sb="193" eb="194">
      <t>カ</t>
    </rPh>
    <rPh sb="195" eb="196">
      <t>スス</t>
    </rPh>
    <rPh sb="203" eb="205">
      <t>ハンメイ</t>
    </rPh>
    <rPh sb="210" eb="211">
      <t>リツ</t>
    </rPh>
    <rPh sb="212" eb="213">
      <t>オオ</t>
    </rPh>
    <rPh sb="215" eb="217">
      <t>ジョウショウ</t>
    </rPh>
    <rPh sb="234" eb="236">
      <t>ヘイセイ</t>
    </rPh>
    <rPh sb="238" eb="240">
      <t>ネンド</t>
    </rPh>
    <rPh sb="241" eb="243">
      <t>ゴウウ</t>
    </rPh>
    <rPh sb="243" eb="245">
      <t>サイガイ</t>
    </rPh>
    <rPh sb="246" eb="248">
      <t>ヒサイ</t>
    </rPh>
    <rPh sb="250" eb="252">
      <t>スイドウ</t>
    </rPh>
    <rPh sb="252" eb="254">
      <t>シセツ</t>
    </rPh>
    <rPh sb="255" eb="257">
      <t>フッキュウ</t>
    </rPh>
    <rPh sb="258" eb="260">
      <t>ユウセン</t>
    </rPh>
    <rPh sb="264" eb="267">
      <t>イチジテキ</t>
    </rPh>
    <rPh sb="268" eb="270">
      <t>テイカ</t>
    </rPh>
    <rPh sb="278" eb="279">
      <t>ゴ</t>
    </rPh>
    <rPh sb="281" eb="283">
      <t>ルイジ</t>
    </rPh>
    <rPh sb="283" eb="285">
      <t>ダンタイ</t>
    </rPh>
    <rPh sb="286" eb="288">
      <t>ドウヨウ</t>
    </rPh>
    <rPh sb="289" eb="291">
      <t>スイジュン</t>
    </rPh>
    <rPh sb="292" eb="294">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</si>
</sst>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0.85</c:v>
                </c:pt>
                <c:pt idx="1">
                  <c:v>0.42</c:v>
                </c:pt>
                <c:pt idx="2">
                  <c:v>0.71</c:v>
                </c:pt>
                <c:pt idx="3">
                  <c:v>0.84</c:v>
                </c:pt>
                <c:pt idx="4">
                  <c:v>0.74</c:v>
                </c:pt>
              </c:numCache>
            </c:numRef>
          </c:val>
          <c:extLst>
            <c:ext xmlns:c16="http://schemas.microsoft.com/office/drawing/2014/chart" uri="{C3380CC4-5D6E-409C-BE32-E72D297353CC}">
              <c16:uniqueId val="{00000000-785B-4664-A5EA-0F59BE4EF6D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0.7</c:v>
                </c:pt>
                <c:pt idx="2">
                  <c:v>0.72</c:v>
                </c:pt>
                <c:pt idx="3">
                  <c:v>0.69</c:v>
                </c:pt>
                <c:pt idx="4">
                  <c:v>0.69</c:v>
                </c:pt>
              </c:numCache>
            </c:numRef>
          </c:val>
          <c:smooth val="0"/>
          <c:extLst>
            <c:ext xmlns:c16="http://schemas.microsoft.com/office/drawing/2014/chart" uri="{C3380CC4-5D6E-409C-BE32-E72D297353CC}">
              <c16:uniqueId val="{00000001-785B-4664-A5EA-0F59BE4EF6D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57.9</c:v>
                </c:pt>
                <c:pt idx="1">
                  <c:v>57.13</c:v>
                </c:pt>
                <c:pt idx="2">
                  <c:v>55.56</c:v>
                </c:pt>
                <c:pt idx="3">
                  <c:v>55.41</c:v>
                </c:pt>
                <c:pt idx="4">
                  <c:v>53.94</c:v>
                </c:pt>
              </c:numCache>
            </c:numRef>
          </c:val>
          <c:extLst>
            <c:ext xmlns:c16="http://schemas.microsoft.com/office/drawing/2014/chart" uri="{C3380CC4-5D6E-409C-BE32-E72D297353CC}">
              <c16:uniqueId val="{00000000-7DFE-4C9F-B2C2-11736FFEC10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62.88</c:v>
                </c:pt>
                <c:pt idx="1">
                  <c:v>62.32</c:v>
                </c:pt>
                <c:pt idx="2">
                  <c:v>61.71</c:v>
                </c:pt>
                <c:pt idx="3">
                  <c:v>63.12</c:v>
                </c:pt>
                <c:pt idx="4">
                  <c:v>62.57</c:v>
                </c:pt>
              </c:numCache>
            </c:numRef>
          </c:val>
          <c:smooth val="0"/>
          <c:extLst>
            <c:ext xmlns:c16="http://schemas.microsoft.com/office/drawing/2014/chart" uri="{C3380CC4-5D6E-409C-BE32-E72D297353CC}">
              <c16:uniqueId val="{00000001-7DFE-4C9F-B2C2-11736FFEC10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91.93</c:v>
                </c:pt>
                <c:pt idx="1">
                  <c:v>89.72</c:v>
                </c:pt>
                <c:pt idx="2">
                  <c:v>91.24</c:v>
                </c:pt>
                <c:pt idx="3">
                  <c:v>91.96</c:v>
                </c:pt>
                <c:pt idx="4">
                  <c:v>92.24</c:v>
                </c:pt>
              </c:numCache>
            </c:numRef>
          </c:val>
          <c:extLst>
            <c:ext xmlns:c16="http://schemas.microsoft.com/office/drawing/2014/chart" uri="{C3380CC4-5D6E-409C-BE32-E72D297353CC}">
              <c16:uniqueId val="{00000000-D991-4CE6-9E82-F03A49AB36D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90.13</c:v>
                </c:pt>
                <c:pt idx="1">
                  <c:v>90.19</c:v>
                </c:pt>
                <c:pt idx="2">
                  <c:v>90.03</c:v>
                </c:pt>
                <c:pt idx="3">
                  <c:v>90.09</c:v>
                </c:pt>
                <c:pt idx="4">
                  <c:v>90.21</c:v>
                </c:pt>
              </c:numCache>
            </c:numRef>
          </c:val>
          <c:smooth val="0"/>
          <c:extLst>
            <c:ext xmlns:c16="http://schemas.microsoft.com/office/drawing/2014/chart" uri="{C3380CC4-5D6E-409C-BE32-E72D297353CC}">
              <c16:uniqueId val="{00000001-D991-4CE6-9E82-F03A49AB36D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107.64</c:v>
                </c:pt>
                <c:pt idx="1">
                  <c:v>99.92</c:v>
                </c:pt>
                <c:pt idx="2">
                  <c:v>101.11</c:v>
                </c:pt>
                <c:pt idx="3">
                  <c:v>109.24</c:v>
                </c:pt>
                <c:pt idx="4">
                  <c:v>107.49</c:v>
                </c:pt>
              </c:numCache>
            </c:numRef>
          </c:val>
          <c:extLst>
            <c:ext xmlns:c16="http://schemas.microsoft.com/office/drawing/2014/chart" uri="{C3380CC4-5D6E-409C-BE32-E72D297353CC}">
              <c16:uniqueId val="{00000000-8C8E-46BF-9AA1-C5481C1DD08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113.95</c:v>
                </c:pt>
                <c:pt idx="1">
                  <c:v>112.62</c:v>
                </c:pt>
                <c:pt idx="2">
                  <c:v>113.35</c:v>
                </c:pt>
                <c:pt idx="3">
                  <c:v>112.36</c:v>
                </c:pt>
                <c:pt idx="4">
                  <c:v>112.26</c:v>
                </c:pt>
              </c:numCache>
            </c:numRef>
          </c:val>
          <c:smooth val="0"/>
          <c:extLst>
            <c:ext xmlns:c16="http://schemas.microsoft.com/office/drawing/2014/chart" uri="{C3380CC4-5D6E-409C-BE32-E72D297353CC}">
              <c16:uniqueId val="{00000001-8C8E-46BF-9AA1-C5481C1DD08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45.96</c:v>
                </c:pt>
                <c:pt idx="1">
                  <c:v>47.41</c:v>
                </c:pt>
                <c:pt idx="2">
                  <c:v>48.73</c:v>
                </c:pt>
                <c:pt idx="3">
                  <c:v>49.55</c:v>
                </c:pt>
                <c:pt idx="4">
                  <c:v>50.83</c:v>
                </c:pt>
              </c:numCache>
            </c:numRef>
          </c:val>
          <c:extLst>
            <c:ext xmlns:c16="http://schemas.microsoft.com/office/drawing/2014/chart" uri="{C3380CC4-5D6E-409C-BE32-E72D297353CC}">
              <c16:uniqueId val="{00000000-65B0-4F1B-9590-466FDC07E87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48.86</c:v>
                </c:pt>
                <c:pt idx="2">
                  <c:v>49.6</c:v>
                </c:pt>
                <c:pt idx="3">
                  <c:v>50.31</c:v>
                </c:pt>
                <c:pt idx="4">
                  <c:v>50.74</c:v>
                </c:pt>
              </c:numCache>
            </c:numRef>
          </c:val>
          <c:smooth val="0"/>
          <c:extLst>
            <c:ext xmlns:c16="http://schemas.microsoft.com/office/drawing/2014/chart" uri="{C3380CC4-5D6E-409C-BE32-E72D297353CC}">
              <c16:uniqueId val="{00000001-65B0-4F1B-9590-466FDC07E87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3.54</c:v>
                </c:pt>
                <c:pt idx="1">
                  <c:v>3.54</c:v>
                </c:pt>
                <c:pt idx="2">
                  <c:v>3.55</c:v>
                </c:pt>
                <c:pt idx="3">
                  <c:v>3.54</c:v>
                </c:pt>
                <c:pt idx="4">
                  <c:v>32.450000000000003</c:v>
                </c:pt>
              </c:numCache>
            </c:numRef>
          </c:val>
          <c:extLst>
            <c:ext xmlns:c16="http://schemas.microsoft.com/office/drawing/2014/chart" uri="{C3380CC4-5D6E-409C-BE32-E72D297353CC}">
              <c16:uniqueId val="{00000000-FADA-4332-9DB9-24F5814F685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16.600000000000001</c:v>
                </c:pt>
                <c:pt idx="1">
                  <c:v>18.510000000000002</c:v>
                </c:pt>
                <c:pt idx="2">
                  <c:v>20.49</c:v>
                </c:pt>
                <c:pt idx="3">
                  <c:v>21.34</c:v>
                </c:pt>
                <c:pt idx="4">
                  <c:v>23.27</c:v>
                </c:pt>
              </c:numCache>
            </c:numRef>
          </c:val>
          <c:smooth val="0"/>
          <c:extLst>
            <c:ext xmlns:c16="http://schemas.microsoft.com/office/drawing/2014/chart" uri="{C3380CC4-5D6E-409C-BE32-E72D297353CC}">
              <c16:uniqueId val="{00000001-FADA-4332-9DB9-24F5814F685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C8-4F84-A6E4-D5A01E00E86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0.75</c:v>
                </c:pt>
                <c:pt idx="2">
                  <c:v>0.51</c:v>
                </c:pt>
                <c:pt idx="3">
                  <c:v>0.28999999999999998</c:v>
                </c:pt>
                <c:pt idx="4">
                  <c:v>0.25</c:v>
                </c:pt>
              </c:numCache>
            </c:numRef>
          </c:val>
          <c:smooth val="0"/>
          <c:extLst>
            <c:ext xmlns:c16="http://schemas.microsoft.com/office/drawing/2014/chart" uri="{C3380CC4-5D6E-409C-BE32-E72D297353CC}">
              <c16:uniqueId val="{00000001-04C8-4F84-A6E4-D5A01E00E86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131.46</c:v>
                </c:pt>
                <c:pt idx="1">
                  <c:v>126.51</c:v>
                </c:pt>
                <c:pt idx="2">
                  <c:v>132.55000000000001</c:v>
                </c:pt>
                <c:pt idx="3">
                  <c:v>152.84</c:v>
                </c:pt>
                <c:pt idx="4">
                  <c:v>146.18</c:v>
                </c:pt>
              </c:numCache>
            </c:numRef>
          </c:val>
          <c:extLst>
            <c:ext xmlns:c16="http://schemas.microsoft.com/office/drawing/2014/chart" uri="{C3380CC4-5D6E-409C-BE32-E72D297353CC}">
              <c16:uniqueId val="{00000000-F6A3-4508-A2DC-D695293051E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307.83</c:v>
                </c:pt>
                <c:pt idx="1">
                  <c:v>318.89</c:v>
                </c:pt>
                <c:pt idx="2">
                  <c:v>309.10000000000002</c:v>
                </c:pt>
                <c:pt idx="3">
                  <c:v>306.08</c:v>
                </c:pt>
                <c:pt idx="4">
                  <c:v>306.14999999999998</c:v>
                </c:pt>
              </c:numCache>
            </c:numRef>
          </c:val>
          <c:smooth val="0"/>
          <c:extLst>
            <c:ext xmlns:c16="http://schemas.microsoft.com/office/drawing/2014/chart" uri="{C3380CC4-5D6E-409C-BE32-E72D297353CC}">
              <c16:uniqueId val="{00000001-F6A3-4508-A2DC-D695293051E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398.23</c:v>
                </c:pt>
                <c:pt idx="1">
                  <c:v>401.44</c:v>
                </c:pt>
                <c:pt idx="2">
                  <c:v>390.97</c:v>
                </c:pt>
                <c:pt idx="3">
                  <c:v>361.8</c:v>
                </c:pt>
                <c:pt idx="4">
                  <c:v>347.84</c:v>
                </c:pt>
              </c:numCache>
            </c:numRef>
          </c:val>
          <c:extLst>
            <c:ext xmlns:c16="http://schemas.microsoft.com/office/drawing/2014/chart" uri="{C3380CC4-5D6E-409C-BE32-E72D297353CC}">
              <c16:uniqueId val="{00000000-0655-4521-B65D-F2985827A8D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295.44</c:v>
                </c:pt>
                <c:pt idx="1">
                  <c:v>290.07</c:v>
                </c:pt>
                <c:pt idx="2">
                  <c:v>290.42</c:v>
                </c:pt>
                <c:pt idx="3">
                  <c:v>294.66000000000003</c:v>
                </c:pt>
                <c:pt idx="4">
                  <c:v>285.27</c:v>
                </c:pt>
              </c:numCache>
            </c:numRef>
          </c:val>
          <c:smooth val="0"/>
          <c:extLst>
            <c:ext xmlns:c16="http://schemas.microsoft.com/office/drawing/2014/chart" uri="{C3380CC4-5D6E-409C-BE32-E72D297353CC}">
              <c16:uniqueId val="{00000001-0655-4521-B65D-F2985827A8D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98.8</c:v>
                </c:pt>
                <c:pt idx="1">
                  <c:v>92.27</c:v>
                </c:pt>
                <c:pt idx="2">
                  <c:v>97.65</c:v>
                </c:pt>
                <c:pt idx="3">
                  <c:v>107.08</c:v>
                </c:pt>
                <c:pt idx="4">
                  <c:v>105.12</c:v>
                </c:pt>
              </c:numCache>
            </c:numRef>
          </c:val>
          <c:extLst>
            <c:ext xmlns:c16="http://schemas.microsoft.com/office/drawing/2014/chart" uri="{C3380CC4-5D6E-409C-BE32-E72D297353CC}">
              <c16:uniqueId val="{00000000-6C5E-4ADD-AD8E-BDCE5EE341F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106.02</c:v>
                </c:pt>
                <c:pt idx="1">
                  <c:v>104.84</c:v>
                </c:pt>
                <c:pt idx="2">
                  <c:v>106.11</c:v>
                </c:pt>
                <c:pt idx="3">
                  <c:v>103.75</c:v>
                </c:pt>
                <c:pt idx="4">
                  <c:v>105.3</c:v>
                </c:pt>
              </c:numCache>
            </c:numRef>
          </c:val>
          <c:smooth val="0"/>
          <c:extLst>
            <c:ext xmlns:c16="http://schemas.microsoft.com/office/drawing/2014/chart" uri="{C3380CC4-5D6E-409C-BE32-E72D297353CC}">
              <c16:uniqueId val="{00000001-6C5E-4ADD-AD8E-BDCE5EE341F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218.98</c:v>
                </c:pt>
                <c:pt idx="1">
                  <c:v>230.48</c:v>
                </c:pt>
                <c:pt idx="2">
                  <c:v>221.11</c:v>
                </c:pt>
                <c:pt idx="3">
                  <c:v>216.25</c:v>
                </c:pt>
                <c:pt idx="4">
                  <c:v>224.08</c:v>
                </c:pt>
              </c:numCache>
            </c:numRef>
          </c:val>
          <c:extLst>
            <c:ext xmlns:c16="http://schemas.microsoft.com/office/drawing/2014/chart" uri="{C3380CC4-5D6E-409C-BE32-E72D297353CC}">
              <c16:uniqueId val="{00000000-B5ED-41D9-B508-259DD4FF26C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158.6</c:v>
                </c:pt>
                <c:pt idx="1">
                  <c:v>161.82</c:v>
                </c:pt>
                <c:pt idx="2">
                  <c:v>161.03</c:v>
                </c:pt>
                <c:pt idx="3">
                  <c:v>159.93</c:v>
                </c:pt>
                <c:pt idx="4">
                  <c:v>162.77000000000001</c:v>
                </c:pt>
              </c:numCache>
            </c:numRef>
          </c:val>
          <c:smooth val="0"/>
          <c:extLst>
            <c:ext xmlns:c16="http://schemas.microsoft.com/office/drawing/2014/chart" uri="{C3380CC4-5D6E-409C-BE32-E72D297353CC}">
              <c16:uniqueId val="{00000001-B5ED-41D9-B508-259DD4FF26C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K47" sqref="BK4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広島県　呉市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A2</v>
      </c>
      <c r="X8" s="44"/>
      <c r="Y8" s="44"/>
      <c r="Z8" s="44"/>
      <c r="AA8" s="44"/>
      <c r="AB8" s="44"/>
      <c r="AC8" s="44"/>
      <c r="AD8" s="44" t="str">
        <f>データ!$M$6</f>
        <v>自治体職員</v>
      </c>
      <c r="AE8" s="44"/>
      <c r="AF8" s="44"/>
      <c r="AG8" s="44"/>
      <c r="AH8" s="44"/>
      <c r="AI8" s="44"/>
      <c r="AJ8" s="44"/>
      <c r="AK8" s="2"/>
      <c r="AL8" s="45">
        <f>データ!$R$6</f>
        <v>213008</v>
      </c>
      <c r="AM8" s="45"/>
      <c r="AN8" s="45"/>
      <c r="AO8" s="45"/>
      <c r="AP8" s="45"/>
      <c r="AQ8" s="45"/>
      <c r="AR8" s="45"/>
      <c r="AS8" s="45"/>
      <c r="AT8" s="46">
        <f>データ!$S$6</f>
        <v>352.83</v>
      </c>
      <c r="AU8" s="47"/>
      <c r="AV8" s="47"/>
      <c r="AW8" s="47"/>
      <c r="AX8" s="47"/>
      <c r="AY8" s="47"/>
      <c r="AZ8" s="47"/>
      <c r="BA8" s="47"/>
      <c r="BB8" s="48">
        <f>データ!$T$6</f>
        <v>603.71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57.52</v>
      </c>
      <c r="J10" s="47"/>
      <c r="K10" s="47"/>
      <c r="L10" s="47"/>
      <c r="M10" s="47"/>
      <c r="N10" s="47"/>
      <c r="O10" s="82"/>
      <c r="P10" s="48">
        <f>データ!$P$6</f>
        <v>99.25</v>
      </c>
      <c r="Q10" s="48"/>
      <c r="R10" s="48"/>
      <c r="S10" s="48"/>
      <c r="T10" s="48"/>
      <c r="U10" s="48"/>
      <c r="V10" s="48"/>
      <c r="W10" s="45">
        <f>データ!$Q$6</f>
        <v>4147</v>
      </c>
      <c r="X10" s="45"/>
      <c r="Y10" s="45"/>
      <c r="Z10" s="45"/>
      <c r="AA10" s="45"/>
      <c r="AB10" s="45"/>
      <c r="AC10" s="45"/>
      <c r="AD10" s="2"/>
      <c r="AE10" s="2"/>
      <c r="AF10" s="2"/>
      <c r="AG10" s="2"/>
      <c r="AH10" s="2"/>
      <c r="AI10" s="2"/>
      <c r="AJ10" s="2"/>
      <c r="AK10" s="2"/>
      <c r="AL10" s="45">
        <f>データ!$U$6</f>
        <v>209780</v>
      </c>
      <c r="AM10" s="45"/>
      <c r="AN10" s="45"/>
      <c r="AO10" s="45"/>
      <c r="AP10" s="45"/>
      <c r="AQ10" s="45"/>
      <c r="AR10" s="45"/>
      <c r="AS10" s="45"/>
      <c r="AT10" s="46">
        <f>データ!$V$6</f>
        <v>85.92</v>
      </c>
      <c r="AU10" s="47"/>
      <c r="AV10" s="47"/>
      <c r="AW10" s="47"/>
      <c r="AX10" s="47"/>
      <c r="AY10" s="47"/>
      <c r="AZ10" s="47"/>
      <c r="BA10" s="47"/>
      <c r="BB10" s="48">
        <f>データ!$W$6</f>
        <v>2441.5700000000002</v>
      </c>
      <c r="BC10" s="48"/>
      <c r="BD10" s="48"/>
      <c r="BE10" s="48"/>
      <c r="BF10" s="48"/>
      <c r="BG10" s="48"/>
      <c r="BH10" s="48"/>
      <c r="BI10" s="48"/>
      <c r="BJ10" s="2"/>
      <c r="BK10" s="2"/>
      <c r="BL10" s="64" t="s">
        <v>21</v>
      </c>
      <c r="BM10" s="65"/>
      <c r="BN10" s="66" t="s">
        <v>22</v>
      </c>
      <c r="BO10" s="66"/>
      <c r="BP10" s="66"/>
      <c r="BQ10" s="66"/>
      <c r="BR10" s="66"/>
      <c r="BS10" s="66"/>
      <c r="BT10" s="66"/>
      <c r="BU10" s="66"/>
      <c r="BV10" s="66"/>
      <c r="BW10" s="66"/>
      <c r="BX10" s="66"/>
      <c r="BY10" s="6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76" t="s">
        <v>25</v>
      </c>
      <c r="BM14" s="77"/>
      <c r="BN14" s="77"/>
      <c r="BO14" s="77"/>
      <c r="BP14" s="77"/>
      <c r="BQ14" s="77"/>
      <c r="BR14" s="77"/>
      <c r="BS14" s="77"/>
      <c r="BT14" s="77"/>
      <c r="BU14" s="77"/>
      <c r="BV14" s="77"/>
      <c r="BW14" s="77"/>
      <c r="BX14" s="77"/>
      <c r="BY14" s="77"/>
      <c r="BZ14" s="7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79"/>
      <c r="BM15" s="80"/>
      <c r="BN15" s="80"/>
      <c r="BO15" s="80"/>
      <c r="BP15" s="80"/>
      <c r="BQ15" s="80"/>
      <c r="BR15" s="80"/>
      <c r="BS15" s="80"/>
      <c r="BT15" s="80"/>
      <c r="BU15" s="80"/>
      <c r="BV15" s="80"/>
      <c r="BW15" s="80"/>
      <c r="BX15" s="80"/>
      <c r="BY15" s="80"/>
      <c r="BZ15" s="8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0"/>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6" t="s">
        <v>26</v>
      </c>
      <c r="BM45" s="77"/>
      <c r="BN45" s="77"/>
      <c r="BO45" s="77"/>
      <c r="BP45" s="77"/>
      <c r="BQ45" s="77"/>
      <c r="BR45" s="77"/>
      <c r="BS45" s="77"/>
      <c r="BT45" s="77"/>
      <c r="BU45" s="77"/>
      <c r="BV45" s="77"/>
      <c r="BW45" s="77"/>
      <c r="BX45" s="77"/>
      <c r="BY45" s="77"/>
      <c r="BZ45" s="7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9"/>
      <c r="BM46" s="80"/>
      <c r="BN46" s="80"/>
      <c r="BO46" s="80"/>
      <c r="BP46" s="80"/>
      <c r="BQ46" s="80"/>
      <c r="BR46" s="80"/>
      <c r="BS46" s="80"/>
      <c r="BT46" s="80"/>
      <c r="BU46" s="80"/>
      <c r="BV46" s="80"/>
      <c r="BW46" s="80"/>
      <c r="BX46" s="80"/>
      <c r="BY46" s="80"/>
      <c r="BZ46" s="8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114</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58"/>
      <c r="BN59" s="58"/>
      <c r="BO59" s="58"/>
      <c r="BP59" s="58"/>
      <c r="BQ59" s="58"/>
      <c r="BR59" s="58"/>
      <c r="BS59" s="58"/>
      <c r="BT59" s="58"/>
      <c r="BU59" s="58"/>
      <c r="BV59" s="58"/>
      <c r="BW59" s="58"/>
      <c r="BX59" s="58"/>
      <c r="BY59" s="58"/>
      <c r="BZ59" s="59"/>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0"/>
      <c r="BM60" s="58"/>
      <c r="BN60" s="58"/>
      <c r="BO60" s="58"/>
      <c r="BP60" s="58"/>
      <c r="BQ60" s="58"/>
      <c r="BR60" s="58"/>
      <c r="BS60" s="58"/>
      <c r="BT60" s="58"/>
      <c r="BU60" s="58"/>
      <c r="BV60" s="58"/>
      <c r="BW60" s="58"/>
      <c r="BX60" s="58"/>
      <c r="BY60" s="58"/>
      <c r="BZ60" s="59"/>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0"/>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0"/>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6" t="s">
        <v>28</v>
      </c>
      <c r="BM64" s="77"/>
      <c r="BN64" s="77"/>
      <c r="BO64" s="77"/>
      <c r="BP64" s="77"/>
      <c r="BQ64" s="77"/>
      <c r="BR64" s="77"/>
      <c r="BS64" s="77"/>
      <c r="BT64" s="77"/>
      <c r="BU64" s="77"/>
      <c r="BV64" s="77"/>
      <c r="BW64" s="77"/>
      <c r="BX64" s="77"/>
      <c r="BY64" s="77"/>
      <c r="BZ64" s="7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9"/>
      <c r="BM65" s="80"/>
      <c r="BN65" s="80"/>
      <c r="BO65" s="80"/>
      <c r="BP65" s="80"/>
      <c r="BQ65" s="80"/>
      <c r="BR65" s="80"/>
      <c r="BS65" s="80"/>
      <c r="BT65" s="80"/>
      <c r="BU65" s="80"/>
      <c r="BV65" s="80"/>
      <c r="BW65" s="80"/>
      <c r="BX65" s="80"/>
      <c r="BY65" s="80"/>
      <c r="BZ65" s="8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1"/>
      <c r="BM82" s="62"/>
      <c r="BN82" s="62"/>
      <c r="BO82" s="62"/>
      <c r="BP82" s="62"/>
      <c r="BQ82" s="62"/>
      <c r="BR82" s="62"/>
      <c r="BS82" s="62"/>
      <c r="BT82" s="62"/>
      <c r="BU82" s="62"/>
      <c r="BV82" s="62"/>
      <c r="BW82" s="62"/>
      <c r="BX82" s="62"/>
      <c r="BY82" s="62"/>
      <c r="BZ82" s="6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psYroP3qjKuQcgf91zKqeKXs0ZLI/8QFMeplKqavuJFAWWoBaywSamnsSJjcWzaWTR6yxf4AbX+B/vp5o7yxHw==" saltValue="tw6Z+d0Fwbg1ix2ZjHO4e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15" t="s">
        <v>53</v>
      </c>
      <c r="B4" s="17"/>
      <c r="C4" s="17"/>
      <c r="D4" s="17"/>
      <c r="E4" s="17"/>
      <c r="F4" s="17"/>
      <c r="G4" s="17"/>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342025</v>
      </c>
      <c r="D6" s="20">
        <f t="shared" si="3"/>
        <v>46</v>
      </c>
      <c r="E6" s="20">
        <f t="shared" si="3"/>
        <v>1</v>
      </c>
      <c r="F6" s="20">
        <f t="shared" si="3"/>
        <v>0</v>
      </c>
      <c r="G6" s="20">
        <f t="shared" si="3"/>
        <v>1</v>
      </c>
      <c r="H6" s="20" t="str">
        <f t="shared" si="3"/>
        <v>広島県　呉市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57.52</v>
      </c>
      <c r="P6" s="21">
        <f t="shared" si="3"/>
        <v>99.25</v>
      </c>
      <c r="Q6" s="21">
        <f t="shared" si="3"/>
        <v>4147</v>
      </c>
      <c r="R6" s="21">
        <f t="shared" si="3"/>
        <v>213008</v>
      </c>
      <c r="S6" s="21">
        <f t="shared" si="3"/>
        <v>352.83</v>
      </c>
      <c r="T6" s="21">
        <f t="shared" si="3"/>
        <v>603.71</v>
      </c>
      <c r="U6" s="21">
        <f t="shared" si="3"/>
        <v>209780</v>
      </c>
      <c r="V6" s="21">
        <f t="shared" si="3"/>
        <v>85.92</v>
      </c>
      <c r="W6" s="21">
        <f t="shared" si="3"/>
        <v>2441.5700000000002</v>
      </c>
      <c r="X6" s="22">
        <f>IF(X7="",NA(),X7)</f>
        <v>107.64</v>
      </c>
      <c r="Y6" s="22">
        <f t="shared" ref="Y6:AG6" si="4">IF(Y7="",NA(),Y7)</f>
        <v>99.92</v>
      </c>
      <c r="Z6" s="22">
        <f t="shared" si="4"/>
        <v>101.11</v>
      </c>
      <c r="AA6" s="22">
        <f t="shared" si="4"/>
        <v>109.24</v>
      </c>
      <c r="AB6" s="22">
        <f t="shared" si="4"/>
        <v>107.49</v>
      </c>
      <c r="AC6" s="22">
        <f t="shared" si="4"/>
        <v>113.95</v>
      </c>
      <c r="AD6" s="22">
        <f t="shared" si="4"/>
        <v>112.62</v>
      </c>
      <c r="AE6" s="22">
        <f t="shared" si="4"/>
        <v>113.35</v>
      </c>
      <c r="AF6" s="22">
        <f t="shared" si="4"/>
        <v>112.36</v>
      </c>
      <c r="AG6" s="22">
        <f t="shared" si="4"/>
        <v>112.26</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2">
        <f t="shared" si="5"/>
        <v>0.75</v>
      </c>
      <c r="AP6" s="22">
        <f t="shared" si="5"/>
        <v>0.51</v>
      </c>
      <c r="AQ6" s="22">
        <f t="shared" si="5"/>
        <v>0.28999999999999998</v>
      </c>
      <c r="AR6" s="22">
        <f t="shared" si="5"/>
        <v>0.25</v>
      </c>
      <c r="AS6" s="21" t="str">
        <f>IF(AS7="","",IF(AS7="-","【-】","【"&amp;SUBSTITUTE(TEXT(AS7,"#,##0.00"),"-","△")&amp;"】"))</f>
        <v>【1.30】</v>
      </c>
      <c r="AT6" s="22">
        <f>IF(AT7="",NA(),AT7)</f>
        <v>131.46</v>
      </c>
      <c r="AU6" s="22">
        <f t="shared" ref="AU6:BC6" si="6">IF(AU7="",NA(),AU7)</f>
        <v>126.51</v>
      </c>
      <c r="AV6" s="22">
        <f t="shared" si="6"/>
        <v>132.55000000000001</v>
      </c>
      <c r="AW6" s="22">
        <f t="shared" si="6"/>
        <v>152.84</v>
      </c>
      <c r="AX6" s="22">
        <f t="shared" si="6"/>
        <v>146.18</v>
      </c>
      <c r="AY6" s="22">
        <f t="shared" si="6"/>
        <v>307.83</v>
      </c>
      <c r="AZ6" s="22">
        <f t="shared" si="6"/>
        <v>318.89</v>
      </c>
      <c r="BA6" s="22">
        <f t="shared" si="6"/>
        <v>309.10000000000002</v>
      </c>
      <c r="BB6" s="22">
        <f t="shared" si="6"/>
        <v>306.08</v>
      </c>
      <c r="BC6" s="22">
        <f t="shared" si="6"/>
        <v>306.14999999999998</v>
      </c>
      <c r="BD6" s="21" t="str">
        <f>IF(BD7="","",IF(BD7="-","【-】","【"&amp;SUBSTITUTE(TEXT(BD7,"#,##0.00"),"-","△")&amp;"】"))</f>
        <v>【261.51】</v>
      </c>
      <c r="BE6" s="22">
        <f>IF(BE7="",NA(),BE7)</f>
        <v>398.23</v>
      </c>
      <c r="BF6" s="22">
        <f t="shared" ref="BF6:BN6" si="7">IF(BF7="",NA(),BF7)</f>
        <v>401.44</v>
      </c>
      <c r="BG6" s="22">
        <f t="shared" si="7"/>
        <v>390.97</v>
      </c>
      <c r="BH6" s="22">
        <f t="shared" si="7"/>
        <v>361.8</v>
      </c>
      <c r="BI6" s="22">
        <f t="shared" si="7"/>
        <v>347.84</v>
      </c>
      <c r="BJ6" s="22">
        <f t="shared" si="7"/>
        <v>295.44</v>
      </c>
      <c r="BK6" s="22">
        <f t="shared" si="7"/>
        <v>290.07</v>
      </c>
      <c r="BL6" s="22">
        <f t="shared" si="7"/>
        <v>290.42</v>
      </c>
      <c r="BM6" s="22">
        <f t="shared" si="7"/>
        <v>294.66000000000003</v>
      </c>
      <c r="BN6" s="22">
        <f t="shared" si="7"/>
        <v>285.27</v>
      </c>
      <c r="BO6" s="21" t="str">
        <f>IF(BO7="","",IF(BO7="-","【-】","【"&amp;SUBSTITUTE(TEXT(BO7,"#,##0.00"),"-","△")&amp;"】"))</f>
        <v>【265.16】</v>
      </c>
      <c r="BP6" s="22">
        <f>IF(BP7="",NA(),BP7)</f>
        <v>98.8</v>
      </c>
      <c r="BQ6" s="22">
        <f t="shared" ref="BQ6:BY6" si="8">IF(BQ7="",NA(),BQ7)</f>
        <v>92.27</v>
      </c>
      <c r="BR6" s="22">
        <f t="shared" si="8"/>
        <v>97.65</v>
      </c>
      <c r="BS6" s="22">
        <f t="shared" si="8"/>
        <v>107.08</v>
      </c>
      <c r="BT6" s="22">
        <f t="shared" si="8"/>
        <v>105.12</v>
      </c>
      <c r="BU6" s="22">
        <f t="shared" si="8"/>
        <v>106.02</v>
      </c>
      <c r="BV6" s="22">
        <f t="shared" si="8"/>
        <v>104.84</v>
      </c>
      <c r="BW6" s="22">
        <f t="shared" si="8"/>
        <v>106.11</v>
      </c>
      <c r="BX6" s="22">
        <f t="shared" si="8"/>
        <v>103.75</v>
      </c>
      <c r="BY6" s="22">
        <f t="shared" si="8"/>
        <v>105.3</v>
      </c>
      <c r="BZ6" s="21" t="str">
        <f>IF(BZ7="","",IF(BZ7="-","【-】","【"&amp;SUBSTITUTE(TEXT(BZ7,"#,##0.00"),"-","△")&amp;"】"))</f>
        <v>【102.35】</v>
      </c>
      <c r="CA6" s="22">
        <f>IF(CA7="",NA(),CA7)</f>
        <v>218.98</v>
      </c>
      <c r="CB6" s="22">
        <f t="shared" ref="CB6:CJ6" si="9">IF(CB7="",NA(),CB7)</f>
        <v>230.48</v>
      </c>
      <c r="CC6" s="22">
        <f t="shared" si="9"/>
        <v>221.11</v>
      </c>
      <c r="CD6" s="22">
        <f t="shared" si="9"/>
        <v>216.25</v>
      </c>
      <c r="CE6" s="22">
        <f t="shared" si="9"/>
        <v>224.08</v>
      </c>
      <c r="CF6" s="22">
        <f t="shared" si="9"/>
        <v>158.6</v>
      </c>
      <c r="CG6" s="22">
        <f t="shared" si="9"/>
        <v>161.82</v>
      </c>
      <c r="CH6" s="22">
        <f t="shared" si="9"/>
        <v>161.03</v>
      </c>
      <c r="CI6" s="22">
        <f t="shared" si="9"/>
        <v>159.93</v>
      </c>
      <c r="CJ6" s="22">
        <f t="shared" si="9"/>
        <v>162.77000000000001</v>
      </c>
      <c r="CK6" s="21" t="str">
        <f>IF(CK7="","",IF(CK7="-","【-】","【"&amp;SUBSTITUTE(TEXT(CK7,"#,##0.00"),"-","△")&amp;"】"))</f>
        <v>【167.74】</v>
      </c>
      <c r="CL6" s="22">
        <f>IF(CL7="",NA(),CL7)</f>
        <v>57.9</v>
      </c>
      <c r="CM6" s="22">
        <f t="shared" ref="CM6:CU6" si="10">IF(CM7="",NA(),CM7)</f>
        <v>57.13</v>
      </c>
      <c r="CN6" s="22">
        <f t="shared" si="10"/>
        <v>55.56</v>
      </c>
      <c r="CO6" s="22">
        <f t="shared" si="10"/>
        <v>55.41</v>
      </c>
      <c r="CP6" s="22">
        <f t="shared" si="10"/>
        <v>53.94</v>
      </c>
      <c r="CQ6" s="22">
        <f t="shared" si="10"/>
        <v>62.88</v>
      </c>
      <c r="CR6" s="22">
        <f t="shared" si="10"/>
        <v>62.32</v>
      </c>
      <c r="CS6" s="22">
        <f t="shared" si="10"/>
        <v>61.71</v>
      </c>
      <c r="CT6" s="22">
        <f t="shared" si="10"/>
        <v>63.12</v>
      </c>
      <c r="CU6" s="22">
        <f t="shared" si="10"/>
        <v>62.57</v>
      </c>
      <c r="CV6" s="21" t="str">
        <f>IF(CV7="","",IF(CV7="-","【-】","【"&amp;SUBSTITUTE(TEXT(CV7,"#,##0.00"),"-","△")&amp;"】"))</f>
        <v>【60.29】</v>
      </c>
      <c r="CW6" s="22">
        <f>IF(CW7="",NA(),CW7)</f>
        <v>91.93</v>
      </c>
      <c r="CX6" s="22">
        <f t="shared" ref="CX6:DF6" si="11">IF(CX7="",NA(),CX7)</f>
        <v>89.72</v>
      </c>
      <c r="CY6" s="22">
        <f t="shared" si="11"/>
        <v>91.24</v>
      </c>
      <c r="CZ6" s="22">
        <f t="shared" si="11"/>
        <v>91.96</v>
      </c>
      <c r="DA6" s="22">
        <f t="shared" si="11"/>
        <v>92.24</v>
      </c>
      <c r="DB6" s="22">
        <f t="shared" si="11"/>
        <v>90.13</v>
      </c>
      <c r="DC6" s="22">
        <f t="shared" si="11"/>
        <v>90.19</v>
      </c>
      <c r="DD6" s="22">
        <f t="shared" si="11"/>
        <v>90.03</v>
      </c>
      <c r="DE6" s="22">
        <f t="shared" si="11"/>
        <v>90.09</v>
      </c>
      <c r="DF6" s="22">
        <f t="shared" si="11"/>
        <v>90.21</v>
      </c>
      <c r="DG6" s="21" t="str">
        <f>IF(DG7="","",IF(DG7="-","【-】","【"&amp;SUBSTITUTE(TEXT(DG7,"#,##0.00"),"-","△")&amp;"】"))</f>
        <v>【90.12】</v>
      </c>
      <c r="DH6" s="22">
        <f>IF(DH7="",NA(),DH7)</f>
        <v>45.96</v>
      </c>
      <c r="DI6" s="22">
        <f t="shared" ref="DI6:DQ6" si="12">IF(DI7="",NA(),DI7)</f>
        <v>47.41</v>
      </c>
      <c r="DJ6" s="22">
        <f t="shared" si="12"/>
        <v>48.73</v>
      </c>
      <c r="DK6" s="22">
        <f t="shared" si="12"/>
        <v>49.55</v>
      </c>
      <c r="DL6" s="22">
        <f t="shared" si="12"/>
        <v>50.83</v>
      </c>
      <c r="DM6" s="22">
        <f t="shared" si="12"/>
        <v>48.01</v>
      </c>
      <c r="DN6" s="22">
        <f t="shared" si="12"/>
        <v>48.86</v>
      </c>
      <c r="DO6" s="22">
        <f t="shared" si="12"/>
        <v>49.6</v>
      </c>
      <c r="DP6" s="22">
        <f t="shared" si="12"/>
        <v>50.31</v>
      </c>
      <c r="DQ6" s="22">
        <f t="shared" si="12"/>
        <v>50.74</v>
      </c>
      <c r="DR6" s="21" t="str">
        <f>IF(DR7="","",IF(DR7="-","【-】","【"&amp;SUBSTITUTE(TEXT(DR7,"#,##0.00"),"-","△")&amp;"】"))</f>
        <v>【50.88】</v>
      </c>
      <c r="DS6" s="22">
        <f>IF(DS7="",NA(),DS7)</f>
        <v>3.54</v>
      </c>
      <c r="DT6" s="22">
        <f t="shared" ref="DT6:EB6" si="13">IF(DT7="",NA(),DT7)</f>
        <v>3.54</v>
      </c>
      <c r="DU6" s="22">
        <f t="shared" si="13"/>
        <v>3.55</v>
      </c>
      <c r="DV6" s="22">
        <f t="shared" si="13"/>
        <v>3.54</v>
      </c>
      <c r="DW6" s="22">
        <f t="shared" si="13"/>
        <v>32.450000000000003</v>
      </c>
      <c r="DX6" s="22">
        <f t="shared" si="13"/>
        <v>16.600000000000001</v>
      </c>
      <c r="DY6" s="22">
        <f t="shared" si="13"/>
        <v>18.510000000000002</v>
      </c>
      <c r="DZ6" s="22">
        <f t="shared" si="13"/>
        <v>20.49</v>
      </c>
      <c r="EA6" s="22">
        <f t="shared" si="13"/>
        <v>21.34</v>
      </c>
      <c r="EB6" s="22">
        <f t="shared" si="13"/>
        <v>23.27</v>
      </c>
      <c r="EC6" s="21" t="str">
        <f>IF(EC7="","",IF(EC7="-","【-】","【"&amp;SUBSTITUTE(TEXT(EC7,"#,##0.00"),"-","△")&amp;"】"))</f>
        <v>【22.30】</v>
      </c>
      <c r="ED6" s="22">
        <f>IF(ED7="",NA(),ED7)</f>
        <v>0.85</v>
      </c>
      <c r="EE6" s="22">
        <f t="shared" ref="EE6:EM6" si="14">IF(EE7="",NA(),EE7)</f>
        <v>0.42</v>
      </c>
      <c r="EF6" s="22">
        <f t="shared" si="14"/>
        <v>0.71</v>
      </c>
      <c r="EG6" s="22">
        <f t="shared" si="14"/>
        <v>0.84</v>
      </c>
      <c r="EH6" s="22">
        <f t="shared" si="14"/>
        <v>0.74</v>
      </c>
      <c r="EI6" s="22">
        <f t="shared" si="14"/>
        <v>0.65</v>
      </c>
      <c r="EJ6" s="22">
        <f t="shared" si="14"/>
        <v>0.7</v>
      </c>
      <c r="EK6" s="22">
        <f t="shared" si="14"/>
        <v>0.72</v>
      </c>
      <c r="EL6" s="22">
        <f t="shared" si="14"/>
        <v>0.69</v>
      </c>
      <c r="EM6" s="22">
        <f t="shared" si="14"/>
        <v>0.69</v>
      </c>
      <c r="EN6" s="21" t="str">
        <f>IF(EN7="","",IF(EN7="-","【-】","【"&amp;SUBSTITUTE(TEXT(EN7,"#,##0.00"),"-","△")&amp;"】"))</f>
        <v>【0.66】</v>
      </c>
    </row>
    <row r="7" spans="1:144" s="23" customFormat="1" x14ac:dyDescent="0.15">
      <c r="A7" s="15"/>
      <c r="B7" s="24">
        <v>2021</v>
      </c>
      <c r="C7" s="24">
        <v>342025</v>
      </c>
      <c r="D7" s="24">
        <v>46</v>
      </c>
      <c r="E7" s="24">
        <v>1</v>
      </c>
      <c r="F7" s="24">
        <v>0</v>
      </c>
      <c r="G7" s="24">
        <v>1</v>
      </c>
      <c r="H7" s="24" t="s">
        <v>93</v>
      </c>
      <c r="I7" s="24" t="s">
        <v>94</v>
      </c>
      <c r="J7" s="24" t="s">
        <v>95</v>
      </c>
      <c r="K7" s="24" t="s">
        <v>96</v>
      </c>
      <c r="L7" s="24" t="s">
        <v>97</v>
      </c>
      <c r="M7" s="24" t="s">
        <v>98</v>
      </c>
      <c r="N7" s="25" t="s">
        <v>99</v>
      </c>
      <c r="O7" s="25">
        <v>57.52</v>
      </c>
      <c r="P7" s="25">
        <v>99.25</v>
      </c>
      <c r="Q7" s="25">
        <v>4147</v>
      </c>
      <c r="R7" s="25">
        <v>213008</v>
      </c>
      <c r="S7" s="25">
        <v>352.83</v>
      </c>
      <c r="T7" s="25">
        <v>603.71</v>
      </c>
      <c r="U7" s="25">
        <v>209780</v>
      </c>
      <c r="V7" s="25">
        <v>85.92</v>
      </c>
      <c r="W7" s="25">
        <v>2441.5700000000002</v>
      </c>
      <c r="X7" s="25">
        <v>107.64</v>
      </c>
      <c r="Y7" s="25">
        <v>99.92</v>
      </c>
      <c r="Z7" s="25">
        <v>101.11</v>
      </c>
      <c r="AA7" s="25">
        <v>109.24</v>
      </c>
      <c r="AB7" s="25">
        <v>107.49</v>
      </c>
      <c r="AC7" s="25">
        <v>113.95</v>
      </c>
      <c r="AD7" s="25">
        <v>112.62</v>
      </c>
      <c r="AE7" s="25">
        <v>113.35</v>
      </c>
      <c r="AF7" s="25">
        <v>112.36</v>
      </c>
      <c r="AG7" s="25">
        <v>112.26</v>
      </c>
      <c r="AH7" s="25">
        <v>111.39</v>
      </c>
      <c r="AI7" s="25">
        <v>0</v>
      </c>
      <c r="AJ7" s="25">
        <v>0</v>
      </c>
      <c r="AK7" s="25">
        <v>0</v>
      </c>
      <c r="AL7" s="25">
        <v>0</v>
      </c>
      <c r="AM7" s="25">
        <v>0</v>
      </c>
      <c r="AN7" s="25">
        <v>0</v>
      </c>
      <c r="AO7" s="25">
        <v>0.75</v>
      </c>
      <c r="AP7" s="25">
        <v>0.51</v>
      </c>
      <c r="AQ7" s="25">
        <v>0.28999999999999998</v>
      </c>
      <c r="AR7" s="25">
        <v>0.25</v>
      </c>
      <c r="AS7" s="25">
        <v>1.3</v>
      </c>
      <c r="AT7" s="25">
        <v>131.46</v>
      </c>
      <c r="AU7" s="25">
        <v>126.51</v>
      </c>
      <c r="AV7" s="25">
        <v>132.55000000000001</v>
      </c>
      <c r="AW7" s="25">
        <v>152.84</v>
      </c>
      <c r="AX7" s="25">
        <v>146.18</v>
      </c>
      <c r="AY7" s="25">
        <v>307.83</v>
      </c>
      <c r="AZ7" s="25">
        <v>318.89</v>
      </c>
      <c r="BA7" s="25">
        <v>309.10000000000002</v>
      </c>
      <c r="BB7" s="25">
        <v>306.08</v>
      </c>
      <c r="BC7" s="25">
        <v>306.14999999999998</v>
      </c>
      <c r="BD7" s="25">
        <v>261.51</v>
      </c>
      <c r="BE7" s="25">
        <v>398.23</v>
      </c>
      <c r="BF7" s="25">
        <v>401.44</v>
      </c>
      <c r="BG7" s="25">
        <v>390.97</v>
      </c>
      <c r="BH7" s="25">
        <v>361.8</v>
      </c>
      <c r="BI7" s="25">
        <v>347.84</v>
      </c>
      <c r="BJ7" s="25">
        <v>295.44</v>
      </c>
      <c r="BK7" s="25">
        <v>290.07</v>
      </c>
      <c r="BL7" s="25">
        <v>290.42</v>
      </c>
      <c r="BM7" s="25">
        <v>294.66000000000003</v>
      </c>
      <c r="BN7" s="25">
        <v>285.27</v>
      </c>
      <c r="BO7" s="25">
        <v>265.16000000000003</v>
      </c>
      <c r="BP7" s="25">
        <v>98.8</v>
      </c>
      <c r="BQ7" s="25">
        <v>92.27</v>
      </c>
      <c r="BR7" s="25">
        <v>97.65</v>
      </c>
      <c r="BS7" s="25">
        <v>107.08</v>
      </c>
      <c r="BT7" s="25">
        <v>105.12</v>
      </c>
      <c r="BU7" s="25">
        <v>106.02</v>
      </c>
      <c r="BV7" s="25">
        <v>104.84</v>
      </c>
      <c r="BW7" s="25">
        <v>106.11</v>
      </c>
      <c r="BX7" s="25">
        <v>103.75</v>
      </c>
      <c r="BY7" s="25">
        <v>105.3</v>
      </c>
      <c r="BZ7" s="25">
        <v>102.35</v>
      </c>
      <c r="CA7" s="25">
        <v>218.98</v>
      </c>
      <c r="CB7" s="25">
        <v>230.48</v>
      </c>
      <c r="CC7" s="25">
        <v>221.11</v>
      </c>
      <c r="CD7" s="25">
        <v>216.25</v>
      </c>
      <c r="CE7" s="25">
        <v>224.08</v>
      </c>
      <c r="CF7" s="25">
        <v>158.6</v>
      </c>
      <c r="CG7" s="25">
        <v>161.82</v>
      </c>
      <c r="CH7" s="25">
        <v>161.03</v>
      </c>
      <c r="CI7" s="25">
        <v>159.93</v>
      </c>
      <c r="CJ7" s="25">
        <v>162.77000000000001</v>
      </c>
      <c r="CK7" s="25">
        <v>167.74</v>
      </c>
      <c r="CL7" s="25">
        <v>57.9</v>
      </c>
      <c r="CM7" s="25">
        <v>57.13</v>
      </c>
      <c r="CN7" s="25">
        <v>55.56</v>
      </c>
      <c r="CO7" s="25">
        <v>55.41</v>
      </c>
      <c r="CP7" s="25">
        <v>53.94</v>
      </c>
      <c r="CQ7" s="25">
        <v>62.88</v>
      </c>
      <c r="CR7" s="25">
        <v>62.32</v>
      </c>
      <c r="CS7" s="25">
        <v>61.71</v>
      </c>
      <c r="CT7" s="25">
        <v>63.12</v>
      </c>
      <c r="CU7" s="25">
        <v>62.57</v>
      </c>
      <c r="CV7" s="25">
        <v>60.29</v>
      </c>
      <c r="CW7" s="25">
        <v>91.93</v>
      </c>
      <c r="CX7" s="25">
        <v>89.72</v>
      </c>
      <c r="CY7" s="25">
        <v>91.24</v>
      </c>
      <c r="CZ7" s="25">
        <v>91.96</v>
      </c>
      <c r="DA7" s="25">
        <v>92.24</v>
      </c>
      <c r="DB7" s="25">
        <v>90.13</v>
      </c>
      <c r="DC7" s="25">
        <v>90.19</v>
      </c>
      <c r="DD7" s="25">
        <v>90.03</v>
      </c>
      <c r="DE7" s="25">
        <v>90.09</v>
      </c>
      <c r="DF7" s="25">
        <v>90.21</v>
      </c>
      <c r="DG7" s="25">
        <v>90.12</v>
      </c>
      <c r="DH7" s="25">
        <v>45.96</v>
      </c>
      <c r="DI7" s="25">
        <v>47.41</v>
      </c>
      <c r="DJ7" s="25">
        <v>48.73</v>
      </c>
      <c r="DK7" s="25">
        <v>49.55</v>
      </c>
      <c r="DL7" s="25">
        <v>50.83</v>
      </c>
      <c r="DM7" s="25">
        <v>48.01</v>
      </c>
      <c r="DN7" s="25">
        <v>48.86</v>
      </c>
      <c r="DO7" s="25">
        <v>49.6</v>
      </c>
      <c r="DP7" s="25">
        <v>50.31</v>
      </c>
      <c r="DQ7" s="25">
        <v>50.74</v>
      </c>
      <c r="DR7" s="25">
        <v>50.88</v>
      </c>
      <c r="DS7" s="25">
        <v>3.54</v>
      </c>
      <c r="DT7" s="25">
        <v>3.54</v>
      </c>
      <c r="DU7" s="25">
        <v>3.55</v>
      </c>
      <c r="DV7" s="25">
        <v>3.54</v>
      </c>
      <c r="DW7" s="25">
        <v>32.450000000000003</v>
      </c>
      <c r="DX7" s="25">
        <v>16.600000000000001</v>
      </c>
      <c r="DY7" s="25">
        <v>18.510000000000002</v>
      </c>
      <c r="DZ7" s="25">
        <v>20.49</v>
      </c>
      <c r="EA7" s="25">
        <v>21.34</v>
      </c>
      <c r="EB7" s="25">
        <v>23.27</v>
      </c>
      <c r="EC7" s="25">
        <v>22.3</v>
      </c>
      <c r="ED7" s="25">
        <v>0.85</v>
      </c>
      <c r="EE7" s="25">
        <v>0.42</v>
      </c>
      <c r="EF7" s="25">
        <v>0.71</v>
      </c>
      <c r="EG7" s="25">
        <v>0.84</v>
      </c>
      <c r="EH7" s="25">
        <v>0.74</v>
      </c>
      <c r="EI7" s="25">
        <v>0.65</v>
      </c>
      <c r="EJ7" s="25">
        <v>0.7</v>
      </c>
      <c r="EK7" s="25">
        <v>0.72</v>
      </c>
      <c r="EL7" s="25">
        <v>0.69</v>
      </c>
      <c r="EM7" s="25">
        <v>0.69</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ｸﾗﾓﾄ ﾀｶﾋﾄ</cp:lastModifiedBy>
  <cp:lastPrinted>2023-01-21T01:22:40Z</cp:lastPrinted>
  <dcterms:created xsi:type="dcterms:W3CDTF">2022-12-01T01:03:41Z</dcterms:created>
  <dcterms:modified xsi:type="dcterms:W3CDTF">2023-01-21T01:22:53Z</dcterms:modified>
  <cp:category/>
</cp:coreProperties>
</file>