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10-toshikaihatsuka\000000MASTER\■都市開発課新フォルダー\010 庶務\010 調査・報告・通知\080_【調査】令和04年度\02財政課\R5.1.27〆【127〆】公営企業に係る経営比較分析表（R3年度決算）の分析等について（依頼）\県から質問（R5.2.1）\"/>
    </mc:Choice>
  </mc:AlternateContent>
  <workbookProtection workbookAlgorithmName="SHA-512" workbookHashValue="TUTwsa0DHsoXDeFu6BDwbNtqc2YwbPzTWZu4bPndfqZCMcAc09mJz+9MEOIO6BTYYRYLmZS3q/Nn+LxontqR8Q==" workbookSaltValue="r1AsL4STJecoYMHBNVDyXQ==" workbookSpinCount="100000" lockStructure="1"/>
  <bookViews>
    <workbookView xWindow="0" yWindow="0" windowWidth="20490" windowHeight="7230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A51" i="4"/>
  <c r="MI76" i="4"/>
  <c r="HJ51" i="4"/>
  <c r="MA30" i="4"/>
  <c r="IT76" i="4"/>
  <c r="CS51" i="4"/>
  <c r="HJ30" i="4"/>
  <c r="CS30" i="4"/>
  <c r="C11" i="5"/>
  <c r="D11" i="5"/>
  <c r="E11" i="5"/>
  <c r="B11" i="5"/>
  <c r="BZ30" i="4" l="1"/>
  <c r="BK76" i="4"/>
  <c r="LH51" i="4"/>
  <c r="LH30" i="4"/>
  <c r="LT76" i="4"/>
  <c r="GQ51" i="4"/>
  <c r="IE76" i="4"/>
  <c r="BZ51" i="4"/>
  <c r="GQ30" i="4"/>
  <c r="BG30" i="4"/>
  <c r="AV76" i="4"/>
  <c r="KO51" i="4"/>
  <c r="BG51" i="4"/>
  <c r="FX30" i="4"/>
  <c r="LE76" i="4"/>
  <c r="FX51" i="4"/>
  <c r="KO30" i="4"/>
  <c r="HP76" i="4"/>
  <c r="KP76" i="4"/>
  <c r="HA76" i="4"/>
  <c r="AN51" i="4"/>
  <c r="FE30" i="4"/>
  <c r="AN30" i="4"/>
  <c r="AG76" i="4"/>
  <c r="JV51" i="4"/>
  <c r="FE51" i="4"/>
  <c r="JV30" i="4"/>
  <c r="R76" i="4"/>
  <c r="KA76" i="4"/>
  <c r="EL51" i="4"/>
  <c r="JC30" i="4"/>
  <c r="EL30" i="4"/>
  <c r="GL76" i="4"/>
  <c r="U51" i="4"/>
  <c r="JC51" i="4"/>
  <c r="U30" i="4"/>
</calcChain>
</file>

<file path=xl/sharedStrings.xml><?xml version="1.0" encoding="utf-8"?>
<sst xmlns="http://schemas.openxmlformats.org/spreadsheetml/2006/main" count="278" uniqueCount="138">
  <si>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</si>
  <si>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</si>
  <si>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</si>
  <si>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</si>
  <si>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</si>
  <si>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</si>
  <si>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</si>
  <si>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</si>
  <si>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</si>
  <si>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</si>
  <si>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</si>
  <si>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</si>
  <si>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</si>
  <si>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</si>
  <si>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</si>
  <si>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</si>
  <si>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</si>
  <si>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</si>
  <si>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</si>
  <si>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</si>
  <si>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</si>
  <si>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</si>
  <si>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</si>
  <si>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</si>
  <si>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</si>
  <si>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</si>
  <si>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</si>
  <si>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</si>
  <si>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</si>
  <si>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</si>
  <si>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</si>
  <si>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</si>
  <si>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</si>
  <si>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</si>
  <si>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</si>
  <si>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</si>
  <si>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</si>
  <si>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</si>
  <si>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</si>
  <si>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</si>
  <si>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</si>
  <si>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</si>
  <si>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</si>
  <si>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</si>
  <si>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</si>
  <si>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</si>
  <si>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</si>
  <si>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</si>
  <si>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</si>
  <si>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</si>
  <si>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</si>
  <si>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</si>
  <si>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</si>
  <si>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</si>
  <si>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</si>
  <si>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</si>
  <si>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</si>
  <si>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</si>
  <si>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</si>
  <si>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</si>
  <si>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</si>
  <si>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</si>
  <si>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</si>
  <si>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</si>
  <si>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</si>
  <si>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</si>
  <si>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</si>
  <si>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</si>
  <si>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</si>
  <si>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</si>
  <si>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</si>
  <si>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</si>
  <si>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</si>
  <si>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</si>
  <si>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</si>
  <si>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</si>
  <si>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</si>
  <si>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</si>
  <si>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</si>
  <si>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</si>
  <si>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</si>
  <si>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</si>
  <si>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</si>
  <si>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</si>
  <si>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</si>
  <si>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</si>
  <si>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</si>
  <si>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</si>
  <si>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</si>
  <si>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</si>
  <si>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</si>
  <si>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</si>
  <si>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</si>
  <si>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</si>
  <si>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</si>
  <si>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</si>
  <si>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</si>
  <si>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</si>
  <si>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</si>
  <si>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</si>
  <si>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</si>
  <si>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</si>
  <si>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</si>
  <si>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</si>
  <si>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</si>
  <si>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当該値(N)</t>
    <phoneticPr fontId="5"/>
  </si>
  <si>
    <t>当該値(N-4)</t>
    <phoneticPr fontId="5"/>
  </si>
  <si>
    <t>当該値(N-2)</t>
    <phoneticPr fontId="5"/>
  </si>
  <si>
    <t>当該値(N-1)</t>
    <phoneticPr fontId="5"/>
  </si>
  <si>
    <t>当該値(N-4)</t>
    <phoneticPr fontId="5"/>
  </si>
  <si>
    <t>当該値(N)</t>
    <phoneticPr fontId="5"/>
  </si>
  <si>
    <t>当該値(N-2)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</si>
  <si>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</si>
  <si>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</si>
  <si>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</si>
  <si>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</si>
  <si>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</si>
  <si>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</si>
  <si>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円一町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</si>
  <si>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</si>
  <si>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</si>
  <si>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</si>
  <si>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</si>
  <si>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</si>
  <si>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</si>
  <si>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</si>
  <si>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</si>
  <si>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</si>
  <si>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</si>
  <si>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</si>
  <si>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</si>
  <si>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</si>
  <si>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</si>
  <si>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</si>
  <si>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駐車場機能が必要で老朽化が著しいため建物を更新予定。主に周辺公共施設等の利用者のための駐車場と位置づけ，駐車台数の規模等を検討中。</t>
    <phoneticPr fontId="5"/>
  </si>
  <si>
    <t>①収益的収支比率は100％以上で黒字。
②売上高GOP比率は令和2年度比で収入増による増加。
③EBITDAは令和2年度比で収入増による増加。</t>
    <rPh sb="43" eb="45">
      <t>ゾウカ</t>
    </rPh>
    <rPh sb="68" eb="70">
      <t>ゾウカ</t>
    </rPh>
    <phoneticPr fontId="5"/>
  </si>
  <si>
    <t>　令和3年度利用者数は,令和2年度比で定期利用増による増加。
　稼働率は高水準。今後も駐車場周辺に,市役所やリージョンプラザ等の公共施設があり,その利用者等のための駐車場として,一定需要が見込める。</t>
    <rPh sb="19" eb="23">
      <t>テイキリヨウ</t>
    </rPh>
    <rPh sb="23" eb="24">
      <t>ゾウ</t>
    </rPh>
    <rPh sb="27" eb="29">
      <t>ゾウカ</t>
    </rPh>
    <phoneticPr fontId="5"/>
  </si>
  <si>
    <t>④敷地の地価は258,600千円(固定資産税台帳)　　　　
⑤設備投資見込額は0円。
⑥企業債残高対料金収入比率は0％。</t>
    <rPh sb="14" eb="15">
      <t>セン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</si>
</sst>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150</c:v>
                </c:pt>
                <c:pt idx="1">
                  <c:v>179.5</c:v>
                </c:pt>
                <c:pt idx="2">
                  <c:v>139.69999999999999</c:v>
                </c:pt>
                <c:pt idx="3">
                  <c:v>121.2</c:v>
                </c:pt>
                <c:pt idx="4">
                  <c:v>127.7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52-4083-9910-C8610AE8A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39648"/>
        <c:axId val="316940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204.3</c:v>
                </c:pt>
                <c:pt idx="1">
                  <c:v>224.9</c:v>
                </c:pt>
                <c:pt idx="2">
                  <c:v>230.7</c:v>
                </c:pt>
                <c:pt idx="3">
                  <c:v>166.4</c:v>
                </c:pt>
                <c:pt idx="4">
                  <c:v>177.9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52-4083-9910-C8610AE8A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939648"/>
        <c:axId val="316940040"/>
      </c:lineChart>
      <c:catAx>
        <c:axId val="3169396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16940040"/>
        <c:crosses val="autoZero"/>
        <c:auto val="1"/>
        <c:lblAlgn val="ctr"/>
        <c:lblOffset val="100"/>
        <c:noMultiLvlLbl val="1"/>
      </c:catAx>
      <c:valAx>
        <c:axId val="316940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169396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30-4B91-86F0-6FEC693A4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35728"/>
        <c:axId val="3169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119.2</c:v>
                </c:pt>
                <c:pt idx="1">
                  <c:v>107.2</c:v>
                </c:pt>
                <c:pt idx="2">
                  <c:v>1555</c:v>
                </c:pt>
                <c:pt idx="3">
                  <c:v>69.3</c:v>
                </c:pt>
                <c:pt idx="4">
                  <c:v>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30-4B91-86F0-6FEC693A4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935728"/>
        <c:axId val="316936512"/>
      </c:lineChart>
      <c:catAx>
        <c:axId val="3169357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16936512"/>
        <c:crosses val="autoZero"/>
        <c:auto val="1"/>
        <c:lblAlgn val="ctr"/>
        <c:lblOffset val="100"/>
        <c:noMultiLvlLbl val="1"/>
      </c:catAx>
      <c:valAx>
        <c:axId val="3169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169357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79-4FFF-9738-6B25ABA8B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37688"/>
        <c:axId val="316938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B79-4FFF-9738-6B25ABA8B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937688"/>
        <c:axId val="316938472"/>
      </c:lineChart>
      <c:catAx>
        <c:axId val="316937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16938472"/>
        <c:crosses val="autoZero"/>
        <c:auto val="1"/>
        <c:lblAlgn val="ctr"/>
        <c:lblOffset val="100"/>
        <c:noMultiLvlLbl val="1"/>
      </c:catAx>
      <c:valAx>
        <c:axId val="316938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316937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93-4416-8400-1AAC0FBA4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406728"/>
        <c:axId val="474404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393-4416-8400-1AAC0FBA4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406728"/>
        <c:axId val="474404376"/>
      </c:lineChart>
      <c:catAx>
        <c:axId val="4744067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404376"/>
        <c:crosses val="autoZero"/>
        <c:auto val="1"/>
        <c:lblAlgn val="ctr"/>
        <c:lblOffset val="100"/>
        <c:noMultiLvlLbl val="1"/>
      </c:catAx>
      <c:valAx>
        <c:axId val="474404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4067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D7-4C8B-AFD7-AFDA3BF52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404768"/>
        <c:axId val="474405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3.8</c:v>
                </c:pt>
                <c:pt idx="1">
                  <c:v>3.6</c:v>
                </c:pt>
                <c:pt idx="2">
                  <c:v>1.7</c:v>
                </c:pt>
                <c:pt idx="3">
                  <c:v>9.9</c:v>
                </c:pt>
                <c:pt idx="4">
                  <c:v>5.0999999999999996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1D7-4C8B-AFD7-AFDA3BF52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404768"/>
        <c:axId val="474405552"/>
      </c:lineChart>
      <c:catAx>
        <c:axId val="47440476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405552"/>
        <c:crosses val="autoZero"/>
        <c:auto val="1"/>
        <c:lblAlgn val="ctr"/>
        <c:lblOffset val="100"/>
        <c:noMultiLvlLbl val="1"/>
      </c:catAx>
      <c:valAx>
        <c:axId val="474405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4047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24-49B6-A4F4-E19289191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407120"/>
        <c:axId val="474407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14</c:v>
                </c:pt>
                <c:pt idx="1">
                  <c:v>11</c:v>
                </c:pt>
                <c:pt idx="2">
                  <c:v>7</c:v>
                </c:pt>
                <c:pt idx="3">
                  <c:v>260</c:v>
                </c:pt>
                <c:pt idx="4">
                  <c:v>15564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24-49B6-A4F4-E19289191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407120"/>
        <c:axId val="474407512"/>
      </c:lineChart>
      <c:catAx>
        <c:axId val="4744071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407512"/>
        <c:crosses val="autoZero"/>
        <c:auto val="1"/>
        <c:lblAlgn val="ctr"/>
        <c:lblOffset val="100"/>
        <c:noMultiLvlLbl val="1"/>
      </c:catAx>
      <c:valAx>
        <c:axId val="474407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744071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124.1</c:v>
                </c:pt>
                <c:pt idx="1">
                  <c:v>123.4</c:v>
                </c:pt>
                <c:pt idx="2">
                  <c:v>129</c:v>
                </c:pt>
                <c:pt idx="3">
                  <c:v>96.6</c:v>
                </c:pt>
                <c:pt idx="4">
                  <c:v>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6B-44EC-B077-F68897F47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408296"/>
        <c:axId val="474408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159.4</c:v>
                </c:pt>
                <c:pt idx="1">
                  <c:v>160</c:v>
                </c:pt>
                <c:pt idx="2">
                  <c:v>164.6</c:v>
                </c:pt>
                <c:pt idx="3">
                  <c:v>140.30000000000001</c:v>
                </c:pt>
                <c:pt idx="4">
                  <c:v>147.30000000000001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96B-44EC-B077-F68897F47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408296"/>
        <c:axId val="474408688"/>
      </c:lineChart>
      <c:catAx>
        <c:axId val="4744082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408688"/>
        <c:crosses val="autoZero"/>
        <c:auto val="1"/>
        <c:lblAlgn val="ctr"/>
        <c:lblOffset val="100"/>
        <c:noMultiLvlLbl val="1"/>
      </c:catAx>
      <c:valAx>
        <c:axId val="474408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4082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33</c:v>
                </c:pt>
                <c:pt idx="1">
                  <c:v>44.3</c:v>
                </c:pt>
                <c:pt idx="2">
                  <c:v>28.4</c:v>
                </c:pt>
                <c:pt idx="3">
                  <c:v>17.5</c:v>
                </c:pt>
                <c:pt idx="4">
                  <c:v>21.7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27-426E-BC34-92D7D4E91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409080"/>
        <c:axId val="474405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32.299999999999997</c:v>
                </c:pt>
                <c:pt idx="1">
                  <c:v>43.4</c:v>
                </c:pt>
                <c:pt idx="2">
                  <c:v>36.200000000000003</c:v>
                </c:pt>
                <c:pt idx="3">
                  <c:v>-15.8</c:v>
                </c:pt>
                <c:pt idx="4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027-426E-BC34-92D7D4E91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409080"/>
        <c:axId val="474405160"/>
      </c:lineChart>
      <c:catAx>
        <c:axId val="4744090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405160"/>
        <c:crosses val="autoZero"/>
        <c:auto val="1"/>
        <c:lblAlgn val="ctr"/>
        <c:lblOffset val="100"/>
        <c:noMultiLvlLbl val="1"/>
      </c:catAx>
      <c:valAx>
        <c:axId val="4744051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744090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4348</c:v>
                </c:pt>
                <c:pt idx="1">
                  <c:v>12766</c:v>
                </c:pt>
                <c:pt idx="2">
                  <c:v>6902</c:v>
                </c:pt>
                <c:pt idx="3">
                  <c:v>3557</c:v>
                </c:pt>
                <c:pt idx="4">
                  <c:v>4612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D6-4BF8-BF08-451D48DB1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409472"/>
        <c:axId val="474409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22549</c:v>
                </c:pt>
                <c:pt idx="1">
                  <c:v>26255</c:v>
                </c:pt>
                <c:pt idx="2">
                  <c:v>24482</c:v>
                </c:pt>
                <c:pt idx="3">
                  <c:v>13494</c:v>
                </c:pt>
                <c:pt idx="4">
                  <c:v>17746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D6-4BF8-BF08-451D48DB1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409472"/>
        <c:axId val="474409864"/>
      </c:lineChart>
      <c:catAx>
        <c:axId val="474409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74409864"/>
        <c:crosses val="autoZero"/>
        <c:auto val="1"/>
        <c:lblAlgn val="ctr"/>
        <c:lblOffset val="100"/>
        <c:noMultiLvlLbl val="1"/>
      </c:catAx>
      <c:valAx>
        <c:axId val="474409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4744094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28" zoomScaleNormal="100" zoomScaleSheetLayoutView="70" workbookViewId="0">
      <selection activeCell="ND48" sqref="ND48:NR48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0" t="s">
        <v>0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  <c r="IP2" s="130"/>
      <c r="IQ2" s="130"/>
      <c r="IR2" s="130"/>
      <c r="IS2" s="130"/>
      <c r="IT2" s="130"/>
      <c r="IU2" s="130"/>
      <c r="IV2" s="130"/>
      <c r="IW2" s="130"/>
      <c r="IX2" s="130"/>
      <c r="IY2" s="130"/>
      <c r="IZ2" s="130"/>
      <c r="JA2" s="130"/>
      <c r="JB2" s="130"/>
      <c r="JC2" s="130"/>
      <c r="JD2" s="130"/>
      <c r="JE2" s="130"/>
      <c r="JF2" s="130"/>
      <c r="JG2" s="130"/>
      <c r="JH2" s="130"/>
      <c r="JI2" s="130"/>
      <c r="JJ2" s="130"/>
      <c r="JK2" s="130"/>
      <c r="JL2" s="130"/>
      <c r="JM2" s="130"/>
      <c r="JN2" s="130"/>
      <c r="JO2" s="130"/>
      <c r="JP2" s="130"/>
      <c r="JQ2" s="130"/>
      <c r="JR2" s="130"/>
      <c r="JS2" s="130"/>
      <c r="JT2" s="130"/>
      <c r="JU2" s="130"/>
      <c r="JV2" s="130"/>
      <c r="JW2" s="130"/>
      <c r="JX2" s="130"/>
      <c r="JY2" s="130"/>
      <c r="JZ2" s="130"/>
      <c r="KA2" s="130"/>
      <c r="KB2" s="130"/>
      <c r="KC2" s="130"/>
      <c r="KD2" s="130"/>
      <c r="KE2" s="130"/>
      <c r="KF2" s="130"/>
      <c r="KG2" s="130"/>
      <c r="KH2" s="130"/>
      <c r="KI2" s="130"/>
      <c r="KJ2" s="130"/>
      <c r="KK2" s="130"/>
      <c r="KL2" s="130"/>
      <c r="KM2" s="130"/>
      <c r="KN2" s="130"/>
      <c r="KO2" s="130"/>
      <c r="KP2" s="130"/>
      <c r="KQ2" s="130"/>
      <c r="KR2" s="130"/>
      <c r="KS2" s="130"/>
      <c r="KT2" s="130"/>
      <c r="KU2" s="130"/>
      <c r="KV2" s="130"/>
      <c r="KW2" s="130"/>
      <c r="KX2" s="130"/>
      <c r="KY2" s="130"/>
      <c r="KZ2" s="130"/>
      <c r="LA2" s="130"/>
      <c r="LB2" s="130"/>
      <c r="LC2" s="130"/>
      <c r="LD2" s="130"/>
      <c r="LE2" s="130"/>
      <c r="LF2" s="130"/>
      <c r="LG2" s="130"/>
      <c r="LH2" s="130"/>
      <c r="LI2" s="130"/>
      <c r="LJ2" s="130"/>
      <c r="LK2" s="130"/>
      <c r="LL2" s="130"/>
      <c r="LM2" s="130"/>
      <c r="LN2" s="130"/>
      <c r="LO2" s="130"/>
      <c r="LP2" s="130"/>
      <c r="LQ2" s="130"/>
      <c r="LR2" s="130"/>
      <c r="LS2" s="130"/>
      <c r="LT2" s="130"/>
      <c r="LU2" s="130"/>
      <c r="LV2" s="130"/>
      <c r="LW2" s="130"/>
      <c r="LX2" s="130"/>
      <c r="LY2" s="130"/>
      <c r="LZ2" s="130"/>
      <c r="MA2" s="130"/>
      <c r="MB2" s="130"/>
      <c r="MC2" s="130"/>
      <c r="MD2" s="130"/>
      <c r="ME2" s="130"/>
      <c r="MF2" s="130"/>
      <c r="MG2" s="130"/>
      <c r="MH2" s="130"/>
      <c r="MI2" s="130"/>
      <c r="MJ2" s="130"/>
      <c r="MK2" s="130"/>
      <c r="ML2" s="130"/>
      <c r="MM2" s="130"/>
      <c r="MN2" s="130"/>
      <c r="MO2" s="130"/>
      <c r="MP2" s="130"/>
      <c r="MQ2" s="130"/>
      <c r="MR2" s="130"/>
      <c r="MS2" s="130"/>
      <c r="MT2" s="130"/>
      <c r="MU2" s="130"/>
      <c r="MV2" s="130"/>
      <c r="MW2" s="130"/>
      <c r="MX2" s="130"/>
      <c r="MY2" s="130"/>
      <c r="MZ2" s="130"/>
      <c r="NA2" s="130"/>
      <c r="NB2" s="130"/>
      <c r="NC2" s="130"/>
      <c r="ND2" s="130"/>
      <c r="NE2" s="130"/>
      <c r="NF2" s="130"/>
      <c r="NG2" s="130"/>
      <c r="NH2" s="130"/>
      <c r="NI2" s="130"/>
      <c r="NJ2" s="130"/>
      <c r="NK2" s="130"/>
      <c r="NL2" s="130"/>
      <c r="NM2" s="130"/>
      <c r="NN2" s="130"/>
      <c r="NO2" s="130"/>
      <c r="NP2" s="130"/>
      <c r="NQ2" s="130"/>
      <c r="NR2" s="130"/>
    </row>
    <row r="3" spans="1:382" ht="9.75" customHeight="1" x14ac:dyDescent="0.15">
      <c r="A3" s="2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130"/>
      <c r="GK3" s="130"/>
      <c r="GL3" s="130"/>
      <c r="GM3" s="130"/>
      <c r="GN3" s="130"/>
      <c r="GO3" s="130"/>
      <c r="GP3" s="130"/>
      <c r="GQ3" s="130"/>
      <c r="GR3" s="130"/>
      <c r="GS3" s="130"/>
      <c r="GT3" s="130"/>
      <c r="GU3" s="130"/>
      <c r="GV3" s="130"/>
      <c r="GW3" s="130"/>
      <c r="GX3" s="130"/>
      <c r="GY3" s="130"/>
      <c r="GZ3" s="130"/>
      <c r="HA3" s="130"/>
      <c r="HB3" s="130"/>
      <c r="HC3" s="130"/>
      <c r="HD3" s="130"/>
      <c r="HE3" s="130"/>
      <c r="HF3" s="130"/>
      <c r="HG3" s="130"/>
      <c r="HH3" s="130"/>
      <c r="HI3" s="130"/>
      <c r="HJ3" s="130"/>
      <c r="HK3" s="130"/>
      <c r="HL3" s="130"/>
      <c r="HM3" s="130"/>
      <c r="HN3" s="130"/>
      <c r="HO3" s="130"/>
      <c r="HP3" s="130"/>
      <c r="HQ3" s="130"/>
      <c r="HR3" s="130"/>
      <c r="HS3" s="130"/>
      <c r="HT3" s="130"/>
      <c r="HU3" s="130"/>
      <c r="HV3" s="130"/>
      <c r="HW3" s="130"/>
      <c r="HX3" s="130"/>
      <c r="HY3" s="130"/>
      <c r="HZ3" s="130"/>
      <c r="IA3" s="130"/>
      <c r="IB3" s="130"/>
      <c r="IC3" s="130"/>
      <c r="ID3" s="130"/>
      <c r="IE3" s="130"/>
      <c r="IF3" s="130"/>
      <c r="IG3" s="130"/>
      <c r="IH3" s="130"/>
      <c r="II3" s="130"/>
      <c r="IJ3" s="130"/>
      <c r="IK3" s="130"/>
      <c r="IL3" s="130"/>
      <c r="IM3" s="130"/>
      <c r="IN3" s="130"/>
      <c r="IO3" s="130"/>
      <c r="IP3" s="130"/>
      <c r="IQ3" s="130"/>
      <c r="IR3" s="130"/>
      <c r="IS3" s="130"/>
      <c r="IT3" s="130"/>
      <c r="IU3" s="130"/>
      <c r="IV3" s="130"/>
      <c r="IW3" s="130"/>
      <c r="IX3" s="130"/>
      <c r="IY3" s="130"/>
      <c r="IZ3" s="130"/>
      <c r="JA3" s="130"/>
      <c r="JB3" s="130"/>
      <c r="JC3" s="130"/>
      <c r="JD3" s="130"/>
      <c r="JE3" s="130"/>
      <c r="JF3" s="130"/>
      <c r="JG3" s="130"/>
      <c r="JH3" s="130"/>
      <c r="JI3" s="130"/>
      <c r="JJ3" s="130"/>
      <c r="JK3" s="130"/>
      <c r="JL3" s="130"/>
      <c r="JM3" s="130"/>
      <c r="JN3" s="130"/>
      <c r="JO3" s="130"/>
      <c r="JP3" s="130"/>
      <c r="JQ3" s="130"/>
      <c r="JR3" s="130"/>
      <c r="JS3" s="130"/>
      <c r="JT3" s="130"/>
      <c r="JU3" s="130"/>
      <c r="JV3" s="130"/>
      <c r="JW3" s="130"/>
      <c r="JX3" s="130"/>
      <c r="JY3" s="130"/>
      <c r="JZ3" s="130"/>
      <c r="KA3" s="130"/>
      <c r="KB3" s="130"/>
      <c r="KC3" s="130"/>
      <c r="KD3" s="130"/>
      <c r="KE3" s="130"/>
      <c r="KF3" s="130"/>
      <c r="KG3" s="130"/>
      <c r="KH3" s="130"/>
      <c r="KI3" s="130"/>
      <c r="KJ3" s="130"/>
      <c r="KK3" s="130"/>
      <c r="KL3" s="130"/>
      <c r="KM3" s="130"/>
      <c r="KN3" s="130"/>
      <c r="KO3" s="130"/>
      <c r="KP3" s="130"/>
      <c r="KQ3" s="130"/>
      <c r="KR3" s="130"/>
      <c r="KS3" s="130"/>
      <c r="KT3" s="130"/>
      <c r="KU3" s="130"/>
      <c r="KV3" s="130"/>
      <c r="KW3" s="130"/>
      <c r="KX3" s="130"/>
      <c r="KY3" s="130"/>
      <c r="KZ3" s="130"/>
      <c r="LA3" s="130"/>
      <c r="LB3" s="130"/>
      <c r="LC3" s="130"/>
      <c r="LD3" s="130"/>
      <c r="LE3" s="130"/>
      <c r="LF3" s="130"/>
      <c r="LG3" s="130"/>
      <c r="LH3" s="130"/>
      <c r="LI3" s="130"/>
      <c r="LJ3" s="130"/>
      <c r="LK3" s="130"/>
      <c r="LL3" s="130"/>
      <c r="LM3" s="130"/>
      <c r="LN3" s="130"/>
      <c r="LO3" s="130"/>
      <c r="LP3" s="130"/>
      <c r="LQ3" s="130"/>
      <c r="LR3" s="130"/>
      <c r="LS3" s="130"/>
      <c r="LT3" s="130"/>
      <c r="LU3" s="130"/>
      <c r="LV3" s="130"/>
      <c r="LW3" s="130"/>
      <c r="LX3" s="130"/>
      <c r="LY3" s="130"/>
      <c r="LZ3" s="130"/>
      <c r="MA3" s="130"/>
      <c r="MB3" s="130"/>
      <c r="MC3" s="130"/>
      <c r="MD3" s="130"/>
      <c r="ME3" s="130"/>
      <c r="MF3" s="130"/>
      <c r="MG3" s="130"/>
      <c r="MH3" s="130"/>
      <c r="MI3" s="130"/>
      <c r="MJ3" s="130"/>
      <c r="MK3" s="130"/>
      <c r="ML3" s="130"/>
      <c r="MM3" s="130"/>
      <c r="MN3" s="130"/>
      <c r="MO3" s="130"/>
      <c r="MP3" s="130"/>
      <c r="MQ3" s="130"/>
      <c r="MR3" s="130"/>
      <c r="MS3" s="130"/>
      <c r="MT3" s="130"/>
      <c r="MU3" s="130"/>
      <c r="MV3" s="130"/>
      <c r="MW3" s="130"/>
      <c r="MX3" s="130"/>
      <c r="MY3" s="130"/>
      <c r="MZ3" s="130"/>
      <c r="NA3" s="130"/>
      <c r="NB3" s="130"/>
      <c r="NC3" s="130"/>
      <c r="ND3" s="130"/>
      <c r="NE3" s="130"/>
      <c r="NF3" s="130"/>
      <c r="NG3" s="130"/>
      <c r="NH3" s="130"/>
      <c r="NI3" s="130"/>
      <c r="NJ3" s="130"/>
      <c r="NK3" s="130"/>
      <c r="NL3" s="130"/>
      <c r="NM3" s="130"/>
      <c r="NN3" s="130"/>
      <c r="NO3" s="130"/>
      <c r="NP3" s="130"/>
      <c r="NQ3" s="130"/>
      <c r="NR3" s="130"/>
    </row>
    <row r="4" spans="1:382" ht="9.75" customHeight="1" x14ac:dyDescent="0.15">
      <c r="A4" s="2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0"/>
      <c r="IW4" s="130"/>
      <c r="IX4" s="130"/>
      <c r="IY4" s="130"/>
      <c r="IZ4" s="130"/>
      <c r="JA4" s="130"/>
      <c r="JB4" s="130"/>
      <c r="JC4" s="130"/>
      <c r="JD4" s="130"/>
      <c r="JE4" s="130"/>
      <c r="JF4" s="130"/>
      <c r="JG4" s="130"/>
      <c r="JH4" s="130"/>
      <c r="JI4" s="130"/>
      <c r="JJ4" s="130"/>
      <c r="JK4" s="130"/>
      <c r="JL4" s="130"/>
      <c r="JM4" s="130"/>
      <c r="JN4" s="130"/>
      <c r="JO4" s="130"/>
      <c r="JP4" s="130"/>
      <c r="JQ4" s="130"/>
      <c r="JR4" s="130"/>
      <c r="JS4" s="130"/>
      <c r="JT4" s="130"/>
      <c r="JU4" s="130"/>
      <c r="JV4" s="130"/>
      <c r="JW4" s="130"/>
      <c r="JX4" s="130"/>
      <c r="JY4" s="130"/>
      <c r="JZ4" s="130"/>
      <c r="KA4" s="130"/>
      <c r="KB4" s="130"/>
      <c r="KC4" s="130"/>
      <c r="KD4" s="130"/>
      <c r="KE4" s="130"/>
      <c r="KF4" s="130"/>
      <c r="KG4" s="130"/>
      <c r="KH4" s="130"/>
      <c r="KI4" s="130"/>
      <c r="KJ4" s="130"/>
      <c r="KK4" s="130"/>
      <c r="KL4" s="130"/>
      <c r="KM4" s="130"/>
      <c r="KN4" s="130"/>
      <c r="KO4" s="130"/>
      <c r="KP4" s="130"/>
      <c r="KQ4" s="130"/>
      <c r="KR4" s="130"/>
      <c r="KS4" s="130"/>
      <c r="KT4" s="130"/>
      <c r="KU4" s="130"/>
      <c r="KV4" s="130"/>
      <c r="KW4" s="130"/>
      <c r="KX4" s="130"/>
      <c r="KY4" s="130"/>
      <c r="KZ4" s="130"/>
      <c r="LA4" s="130"/>
      <c r="LB4" s="130"/>
      <c r="LC4" s="130"/>
      <c r="LD4" s="130"/>
      <c r="LE4" s="130"/>
      <c r="LF4" s="130"/>
      <c r="LG4" s="130"/>
      <c r="LH4" s="130"/>
      <c r="LI4" s="130"/>
      <c r="LJ4" s="130"/>
      <c r="LK4" s="130"/>
      <c r="LL4" s="130"/>
      <c r="LM4" s="130"/>
      <c r="LN4" s="130"/>
      <c r="LO4" s="130"/>
      <c r="LP4" s="130"/>
      <c r="LQ4" s="130"/>
      <c r="LR4" s="130"/>
      <c r="LS4" s="130"/>
      <c r="LT4" s="130"/>
      <c r="LU4" s="130"/>
      <c r="LV4" s="130"/>
      <c r="LW4" s="130"/>
      <c r="LX4" s="130"/>
      <c r="LY4" s="130"/>
      <c r="LZ4" s="130"/>
      <c r="MA4" s="130"/>
      <c r="MB4" s="130"/>
      <c r="MC4" s="130"/>
      <c r="MD4" s="130"/>
      <c r="ME4" s="130"/>
      <c r="MF4" s="130"/>
      <c r="MG4" s="130"/>
      <c r="MH4" s="130"/>
      <c r="MI4" s="130"/>
      <c r="MJ4" s="130"/>
      <c r="MK4" s="130"/>
      <c r="ML4" s="130"/>
      <c r="MM4" s="130"/>
      <c r="MN4" s="130"/>
      <c r="MO4" s="130"/>
      <c r="MP4" s="130"/>
      <c r="MQ4" s="130"/>
      <c r="MR4" s="130"/>
      <c r="MS4" s="130"/>
      <c r="MT4" s="130"/>
      <c r="MU4" s="130"/>
      <c r="MV4" s="130"/>
      <c r="MW4" s="130"/>
      <c r="MX4" s="130"/>
      <c r="MY4" s="130"/>
      <c r="MZ4" s="130"/>
      <c r="NA4" s="130"/>
      <c r="NB4" s="130"/>
      <c r="NC4" s="130"/>
      <c r="ND4" s="130"/>
      <c r="NE4" s="130"/>
      <c r="NF4" s="130"/>
      <c r="NG4" s="130"/>
      <c r="NH4" s="130"/>
      <c r="NI4" s="130"/>
      <c r="NJ4" s="130"/>
      <c r="NK4" s="130"/>
      <c r="NL4" s="130"/>
      <c r="NM4" s="130"/>
      <c r="NN4" s="130"/>
      <c r="NO4" s="130"/>
      <c r="NP4" s="130"/>
      <c r="NQ4" s="130"/>
      <c r="NR4" s="13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1" t="str">
        <f>データ!H6&amp;"　"&amp;データ!I6</f>
        <v>広島県三原市　円一町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131"/>
      <c r="FQ6" s="131"/>
      <c r="FR6" s="131"/>
      <c r="FS6" s="131"/>
      <c r="FT6" s="131"/>
      <c r="FU6" s="131"/>
      <c r="FV6" s="131"/>
      <c r="FW6" s="131"/>
      <c r="FX6" s="131"/>
      <c r="FY6" s="131"/>
      <c r="FZ6" s="131"/>
      <c r="GA6" s="131"/>
      <c r="GB6" s="131"/>
      <c r="GC6" s="131"/>
      <c r="GD6" s="131"/>
      <c r="GE6" s="131"/>
      <c r="GF6" s="131"/>
      <c r="GG6" s="131"/>
      <c r="GH6" s="131"/>
      <c r="GI6" s="131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20" t="s">
        <v>1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2"/>
      <c r="AQ7" s="120" t="s">
        <v>2</v>
      </c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21"/>
      <c r="BY7" s="121"/>
      <c r="BZ7" s="121"/>
      <c r="CA7" s="121"/>
      <c r="CB7" s="121"/>
      <c r="CC7" s="121"/>
      <c r="CD7" s="121"/>
      <c r="CE7" s="122"/>
      <c r="CF7" s="120" t="s">
        <v>3</v>
      </c>
      <c r="CG7" s="121"/>
      <c r="CH7" s="121"/>
      <c r="CI7" s="121"/>
      <c r="CJ7" s="121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1"/>
      <c r="DA7" s="121"/>
      <c r="DB7" s="121"/>
      <c r="DC7" s="121"/>
      <c r="DD7" s="121"/>
      <c r="DE7" s="121"/>
      <c r="DF7" s="121"/>
      <c r="DG7" s="121"/>
      <c r="DH7" s="121"/>
      <c r="DI7" s="121"/>
      <c r="DJ7" s="121"/>
      <c r="DK7" s="121"/>
      <c r="DL7" s="121"/>
      <c r="DM7" s="121"/>
      <c r="DN7" s="121"/>
      <c r="DO7" s="121"/>
      <c r="DP7" s="121"/>
      <c r="DQ7" s="121"/>
      <c r="DR7" s="121"/>
      <c r="DS7" s="121"/>
      <c r="DT7" s="122"/>
      <c r="DU7" s="132" t="s">
        <v>4</v>
      </c>
      <c r="DV7" s="132"/>
      <c r="DW7" s="132"/>
      <c r="DX7" s="132"/>
      <c r="DY7" s="132"/>
      <c r="DZ7" s="132"/>
      <c r="EA7" s="132"/>
      <c r="EB7" s="132"/>
      <c r="EC7" s="132"/>
      <c r="ED7" s="132"/>
      <c r="EE7" s="132"/>
      <c r="EF7" s="132"/>
      <c r="EG7" s="132"/>
      <c r="EH7" s="132"/>
      <c r="EI7" s="132"/>
      <c r="EJ7" s="132"/>
      <c r="EK7" s="132"/>
      <c r="EL7" s="132"/>
      <c r="EM7" s="132"/>
      <c r="EN7" s="132"/>
      <c r="EO7" s="132"/>
      <c r="EP7" s="132"/>
      <c r="EQ7" s="132"/>
      <c r="ER7" s="132"/>
      <c r="ES7" s="132"/>
      <c r="ET7" s="132"/>
      <c r="EU7" s="132"/>
      <c r="EV7" s="132"/>
      <c r="EW7" s="132"/>
      <c r="EX7" s="132"/>
      <c r="EY7" s="132"/>
      <c r="EZ7" s="132"/>
      <c r="FA7" s="132"/>
      <c r="FB7" s="132"/>
      <c r="FC7" s="132"/>
      <c r="FD7" s="132"/>
      <c r="FE7" s="132"/>
      <c r="FF7" s="132"/>
      <c r="FG7" s="132"/>
      <c r="FH7" s="132"/>
      <c r="FI7" s="132"/>
      <c r="FJ7" s="123" t="s">
        <v>5</v>
      </c>
      <c r="FK7" s="123"/>
      <c r="FL7" s="123"/>
      <c r="FM7" s="123"/>
      <c r="FN7" s="123"/>
      <c r="FO7" s="123"/>
      <c r="FP7" s="123"/>
      <c r="FQ7" s="123"/>
      <c r="FR7" s="123"/>
      <c r="FS7" s="123"/>
      <c r="FT7" s="123"/>
      <c r="FU7" s="123"/>
      <c r="FV7" s="123"/>
      <c r="FW7" s="123"/>
      <c r="FX7" s="123"/>
      <c r="FY7" s="123"/>
      <c r="FZ7" s="123"/>
      <c r="GA7" s="123"/>
      <c r="GB7" s="123"/>
      <c r="GC7" s="123"/>
      <c r="GD7" s="123"/>
      <c r="GE7" s="123"/>
      <c r="GF7" s="123"/>
      <c r="GG7" s="123"/>
      <c r="GH7" s="123"/>
      <c r="GI7" s="123"/>
      <c r="GJ7" s="123"/>
      <c r="GK7" s="123"/>
      <c r="GL7" s="123"/>
      <c r="GM7" s="123"/>
      <c r="GN7" s="123"/>
      <c r="GO7" s="123"/>
      <c r="GP7" s="123"/>
      <c r="GQ7" s="123"/>
      <c r="GR7" s="123"/>
      <c r="GS7" s="123"/>
      <c r="GT7" s="123"/>
      <c r="GU7" s="123"/>
      <c r="GV7" s="123"/>
      <c r="GW7" s="123"/>
      <c r="GX7" s="123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3" t="s">
        <v>6</v>
      </c>
      <c r="HY7" s="123"/>
      <c r="HZ7" s="123"/>
      <c r="IA7" s="123"/>
      <c r="IB7" s="123"/>
      <c r="IC7" s="123"/>
      <c r="ID7" s="123"/>
      <c r="IE7" s="123"/>
      <c r="IF7" s="123"/>
      <c r="IG7" s="123"/>
      <c r="IH7" s="123"/>
      <c r="II7" s="123"/>
      <c r="IJ7" s="123"/>
      <c r="IK7" s="123"/>
      <c r="IL7" s="123"/>
      <c r="IM7" s="123"/>
      <c r="IN7" s="123"/>
      <c r="IO7" s="123"/>
      <c r="IP7" s="123"/>
      <c r="IQ7" s="123"/>
      <c r="IR7" s="123"/>
      <c r="IS7" s="123"/>
      <c r="IT7" s="123"/>
      <c r="IU7" s="123"/>
      <c r="IV7" s="123"/>
      <c r="IW7" s="123"/>
      <c r="IX7" s="123"/>
      <c r="IY7" s="123"/>
      <c r="IZ7" s="123"/>
      <c r="JA7" s="123"/>
      <c r="JB7" s="123"/>
      <c r="JC7" s="123"/>
      <c r="JD7" s="123"/>
      <c r="JE7" s="123"/>
      <c r="JF7" s="123"/>
      <c r="JG7" s="123"/>
      <c r="JH7" s="123"/>
      <c r="JI7" s="123"/>
      <c r="JJ7" s="123"/>
      <c r="JK7" s="123"/>
      <c r="JL7" s="123"/>
      <c r="JM7" s="123"/>
      <c r="JN7" s="123"/>
      <c r="JO7" s="123"/>
      <c r="JP7" s="123"/>
      <c r="JQ7" s="123" t="s">
        <v>7</v>
      </c>
      <c r="JR7" s="123"/>
      <c r="JS7" s="123"/>
      <c r="JT7" s="123"/>
      <c r="JU7" s="123"/>
      <c r="JV7" s="123"/>
      <c r="JW7" s="123"/>
      <c r="JX7" s="123"/>
      <c r="JY7" s="123"/>
      <c r="JZ7" s="123"/>
      <c r="KA7" s="123"/>
      <c r="KB7" s="123"/>
      <c r="KC7" s="123"/>
      <c r="KD7" s="123"/>
      <c r="KE7" s="123"/>
      <c r="KF7" s="123"/>
      <c r="KG7" s="123"/>
      <c r="KH7" s="123"/>
      <c r="KI7" s="123"/>
      <c r="KJ7" s="123"/>
      <c r="KK7" s="123"/>
      <c r="KL7" s="123"/>
      <c r="KM7" s="123"/>
      <c r="KN7" s="123"/>
      <c r="KO7" s="123"/>
      <c r="KP7" s="123"/>
      <c r="KQ7" s="123"/>
      <c r="KR7" s="123"/>
      <c r="KS7" s="123"/>
      <c r="KT7" s="123"/>
      <c r="KU7" s="123"/>
      <c r="KV7" s="123"/>
      <c r="KW7" s="123"/>
      <c r="KX7" s="123"/>
      <c r="KY7" s="123"/>
      <c r="KZ7" s="123"/>
      <c r="LA7" s="123"/>
      <c r="LB7" s="123"/>
      <c r="LC7" s="123"/>
      <c r="LD7" s="123"/>
      <c r="LE7" s="123"/>
      <c r="LF7" s="123"/>
      <c r="LG7" s="123"/>
      <c r="LH7" s="123"/>
      <c r="LI7" s="123"/>
      <c r="LJ7" s="123" t="s">
        <v>8</v>
      </c>
      <c r="LK7" s="123"/>
      <c r="LL7" s="123"/>
      <c r="LM7" s="123"/>
      <c r="LN7" s="123"/>
      <c r="LO7" s="123"/>
      <c r="LP7" s="123"/>
      <c r="LQ7" s="123"/>
      <c r="LR7" s="123"/>
      <c r="LS7" s="123"/>
      <c r="LT7" s="123"/>
      <c r="LU7" s="123"/>
      <c r="LV7" s="123"/>
      <c r="LW7" s="123"/>
      <c r="LX7" s="123"/>
      <c r="LY7" s="123"/>
      <c r="LZ7" s="123"/>
      <c r="MA7" s="123"/>
      <c r="MB7" s="123"/>
      <c r="MC7" s="123"/>
      <c r="MD7" s="123"/>
      <c r="ME7" s="123"/>
      <c r="MF7" s="123"/>
      <c r="MG7" s="123"/>
      <c r="MH7" s="123"/>
      <c r="MI7" s="123"/>
      <c r="MJ7" s="123"/>
      <c r="MK7" s="123"/>
      <c r="ML7" s="123"/>
      <c r="MM7" s="123"/>
      <c r="MN7" s="123"/>
      <c r="MO7" s="123"/>
      <c r="MP7" s="123"/>
      <c r="MQ7" s="123"/>
      <c r="MR7" s="123"/>
      <c r="MS7" s="123"/>
      <c r="MT7" s="123"/>
      <c r="MU7" s="123"/>
      <c r="MV7" s="123"/>
      <c r="MW7" s="123"/>
      <c r="MX7" s="123"/>
      <c r="MY7" s="123"/>
      <c r="MZ7" s="123"/>
      <c r="NA7" s="123"/>
      <c r="NB7" s="123"/>
      <c r="NC7" s="3"/>
      <c r="ND7" s="133" t="s">
        <v>9</v>
      </c>
      <c r="NE7" s="134"/>
      <c r="NF7" s="134"/>
      <c r="NG7" s="134"/>
      <c r="NH7" s="134"/>
      <c r="NI7" s="134"/>
      <c r="NJ7" s="134"/>
      <c r="NK7" s="134"/>
      <c r="NL7" s="134"/>
      <c r="NM7" s="134"/>
      <c r="NN7" s="134"/>
      <c r="NO7" s="134"/>
      <c r="NP7" s="134"/>
      <c r="NQ7" s="135"/>
    </row>
    <row r="8" spans="1:382" ht="18.75" customHeight="1" x14ac:dyDescent="0.15">
      <c r="A8" s="2"/>
      <c r="B8" s="114" t="str">
        <f>データ!J7</f>
        <v>法非適用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6"/>
      <c r="AQ8" s="114" t="str">
        <f>データ!K7</f>
        <v>駐車場整備事業</v>
      </c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6"/>
      <c r="CF8" s="114" t="str">
        <f>データ!L7</f>
        <v>-</v>
      </c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15"/>
      <c r="DK8" s="115"/>
      <c r="DL8" s="115"/>
      <c r="DM8" s="115"/>
      <c r="DN8" s="115"/>
      <c r="DO8" s="115"/>
      <c r="DP8" s="115"/>
      <c r="DQ8" s="115"/>
      <c r="DR8" s="115"/>
      <c r="DS8" s="115"/>
      <c r="DT8" s="116"/>
      <c r="DU8" s="101" t="str">
        <f>データ!M7</f>
        <v>Ａ１Ｂ２</v>
      </c>
      <c r="DV8" s="101"/>
      <c r="DW8" s="101"/>
      <c r="DX8" s="101"/>
      <c r="DY8" s="101"/>
      <c r="DZ8" s="101"/>
      <c r="EA8" s="101"/>
      <c r="EB8" s="101"/>
      <c r="EC8" s="101"/>
      <c r="ED8" s="101"/>
      <c r="EE8" s="101"/>
      <c r="EF8" s="101"/>
      <c r="EG8" s="101"/>
      <c r="EH8" s="101"/>
      <c r="EI8" s="101"/>
      <c r="EJ8" s="101"/>
      <c r="EK8" s="101"/>
      <c r="EL8" s="101"/>
      <c r="EM8" s="101"/>
      <c r="EN8" s="101"/>
      <c r="EO8" s="101"/>
      <c r="EP8" s="101"/>
      <c r="EQ8" s="101"/>
      <c r="ER8" s="101"/>
      <c r="ES8" s="101"/>
      <c r="ET8" s="101"/>
      <c r="EU8" s="101"/>
      <c r="EV8" s="101"/>
      <c r="EW8" s="101"/>
      <c r="EX8" s="101"/>
      <c r="EY8" s="101"/>
      <c r="EZ8" s="101"/>
      <c r="FA8" s="101"/>
      <c r="FB8" s="101"/>
      <c r="FC8" s="101"/>
      <c r="FD8" s="101"/>
      <c r="FE8" s="101"/>
      <c r="FF8" s="101"/>
      <c r="FG8" s="101"/>
      <c r="FH8" s="101"/>
      <c r="FI8" s="101"/>
      <c r="FJ8" s="101" t="str">
        <f>データ!N7</f>
        <v>非設置</v>
      </c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  <c r="GM8" s="101"/>
      <c r="GN8" s="101"/>
      <c r="GO8" s="101"/>
      <c r="GP8" s="101"/>
      <c r="GQ8" s="101"/>
      <c r="GR8" s="101"/>
      <c r="GS8" s="101"/>
      <c r="GT8" s="101"/>
      <c r="GU8" s="101"/>
      <c r="GV8" s="101"/>
      <c r="GW8" s="101"/>
      <c r="GX8" s="101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1" t="str">
        <f>データ!S7</f>
        <v>公共施設</v>
      </c>
      <c r="HY8" s="101"/>
      <c r="HZ8" s="101"/>
      <c r="IA8" s="101"/>
      <c r="IB8" s="101"/>
      <c r="IC8" s="101"/>
      <c r="ID8" s="101"/>
      <c r="IE8" s="101"/>
      <c r="IF8" s="101"/>
      <c r="IG8" s="101"/>
      <c r="IH8" s="101"/>
      <c r="II8" s="101"/>
      <c r="IJ8" s="101"/>
      <c r="IK8" s="101"/>
      <c r="IL8" s="101"/>
      <c r="IM8" s="101"/>
      <c r="IN8" s="101"/>
      <c r="IO8" s="101"/>
      <c r="IP8" s="101"/>
      <c r="IQ8" s="101"/>
      <c r="IR8" s="101"/>
      <c r="IS8" s="101"/>
      <c r="IT8" s="101"/>
      <c r="IU8" s="101"/>
      <c r="IV8" s="101"/>
      <c r="IW8" s="101"/>
      <c r="IX8" s="101"/>
      <c r="IY8" s="101"/>
      <c r="IZ8" s="101"/>
      <c r="JA8" s="101"/>
      <c r="JB8" s="101"/>
      <c r="JC8" s="101"/>
      <c r="JD8" s="101"/>
      <c r="JE8" s="101"/>
      <c r="JF8" s="101"/>
      <c r="JG8" s="101"/>
      <c r="JH8" s="101"/>
      <c r="JI8" s="101"/>
      <c r="JJ8" s="101"/>
      <c r="JK8" s="101"/>
      <c r="JL8" s="101"/>
      <c r="JM8" s="101"/>
      <c r="JN8" s="101"/>
      <c r="JO8" s="101"/>
      <c r="JP8" s="101"/>
      <c r="JQ8" s="101" t="str">
        <f>データ!T7</f>
        <v>無</v>
      </c>
      <c r="JR8" s="101"/>
      <c r="JS8" s="101"/>
      <c r="JT8" s="101"/>
      <c r="JU8" s="101"/>
      <c r="JV8" s="101"/>
      <c r="JW8" s="101"/>
      <c r="JX8" s="101"/>
      <c r="JY8" s="101"/>
      <c r="JZ8" s="101"/>
      <c r="KA8" s="101"/>
      <c r="KB8" s="101"/>
      <c r="KC8" s="101"/>
      <c r="KD8" s="101"/>
      <c r="KE8" s="101"/>
      <c r="KF8" s="101"/>
      <c r="KG8" s="101"/>
      <c r="KH8" s="101"/>
      <c r="KI8" s="101"/>
      <c r="KJ8" s="101"/>
      <c r="KK8" s="101"/>
      <c r="KL8" s="101"/>
      <c r="KM8" s="101"/>
      <c r="KN8" s="101"/>
      <c r="KO8" s="101"/>
      <c r="KP8" s="101"/>
      <c r="KQ8" s="101"/>
      <c r="KR8" s="101"/>
      <c r="KS8" s="101"/>
      <c r="KT8" s="101"/>
      <c r="KU8" s="101"/>
      <c r="KV8" s="101"/>
      <c r="KW8" s="101"/>
      <c r="KX8" s="101"/>
      <c r="KY8" s="101"/>
      <c r="KZ8" s="101"/>
      <c r="LA8" s="101"/>
      <c r="LB8" s="101"/>
      <c r="LC8" s="101"/>
      <c r="LD8" s="101"/>
      <c r="LE8" s="101"/>
      <c r="LF8" s="101"/>
      <c r="LG8" s="101"/>
      <c r="LH8" s="101"/>
      <c r="LI8" s="101"/>
      <c r="LJ8" s="117">
        <f>データ!U7</f>
        <v>9157</v>
      </c>
      <c r="LK8" s="117"/>
      <c r="LL8" s="117"/>
      <c r="LM8" s="117"/>
      <c r="LN8" s="117"/>
      <c r="LO8" s="117"/>
      <c r="LP8" s="117"/>
      <c r="LQ8" s="117"/>
      <c r="LR8" s="117"/>
      <c r="LS8" s="117"/>
      <c r="LT8" s="117"/>
      <c r="LU8" s="117"/>
      <c r="LV8" s="117"/>
      <c r="LW8" s="117"/>
      <c r="LX8" s="117"/>
      <c r="LY8" s="117"/>
      <c r="LZ8" s="117"/>
      <c r="MA8" s="117"/>
      <c r="MB8" s="117"/>
      <c r="MC8" s="117"/>
      <c r="MD8" s="117"/>
      <c r="ME8" s="117"/>
      <c r="MF8" s="117"/>
      <c r="MG8" s="117"/>
      <c r="MH8" s="117"/>
      <c r="MI8" s="117"/>
      <c r="MJ8" s="117"/>
      <c r="MK8" s="117"/>
      <c r="ML8" s="117"/>
      <c r="MM8" s="117"/>
      <c r="MN8" s="117"/>
      <c r="MO8" s="117"/>
      <c r="MP8" s="117"/>
      <c r="MQ8" s="117"/>
      <c r="MR8" s="117"/>
      <c r="MS8" s="117"/>
      <c r="MT8" s="117"/>
      <c r="MU8" s="117"/>
      <c r="MV8" s="117"/>
      <c r="MW8" s="117"/>
      <c r="MX8" s="117"/>
      <c r="MY8" s="117"/>
      <c r="MZ8" s="117"/>
      <c r="NA8" s="117"/>
      <c r="NB8" s="117"/>
      <c r="NC8" s="3"/>
      <c r="ND8" s="128" t="s">
        <v>10</v>
      </c>
      <c r="NE8" s="129"/>
      <c r="NF8" s="118" t="s">
        <v>11</v>
      </c>
      <c r="NG8" s="118"/>
      <c r="NH8" s="118"/>
      <c r="NI8" s="118"/>
      <c r="NJ8" s="118"/>
      <c r="NK8" s="118"/>
      <c r="NL8" s="118"/>
      <c r="NM8" s="118"/>
      <c r="NN8" s="118"/>
      <c r="NO8" s="118"/>
      <c r="NP8" s="118"/>
      <c r="NQ8" s="119"/>
    </row>
    <row r="9" spans="1:382" ht="18.75" customHeight="1" x14ac:dyDescent="0.15">
      <c r="A9" s="2"/>
      <c r="B9" s="120" t="s">
        <v>12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2"/>
      <c r="AQ9" s="120" t="s">
        <v>13</v>
      </c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  <c r="CA9" s="121"/>
      <c r="CB9" s="121"/>
      <c r="CC9" s="121"/>
      <c r="CD9" s="121"/>
      <c r="CE9" s="122"/>
      <c r="CF9" s="120" t="s">
        <v>14</v>
      </c>
      <c r="CG9" s="121"/>
      <c r="CH9" s="121"/>
      <c r="CI9" s="121"/>
      <c r="CJ9" s="121"/>
      <c r="CK9" s="121"/>
      <c r="CL9" s="121"/>
      <c r="CM9" s="121"/>
      <c r="CN9" s="121"/>
      <c r="CO9" s="121"/>
      <c r="CP9" s="121"/>
      <c r="CQ9" s="121"/>
      <c r="CR9" s="121"/>
      <c r="CS9" s="121"/>
      <c r="CT9" s="121"/>
      <c r="CU9" s="121"/>
      <c r="CV9" s="121"/>
      <c r="CW9" s="121"/>
      <c r="CX9" s="121"/>
      <c r="CY9" s="121"/>
      <c r="CZ9" s="121"/>
      <c r="DA9" s="121"/>
      <c r="DB9" s="121"/>
      <c r="DC9" s="121"/>
      <c r="DD9" s="121"/>
      <c r="DE9" s="121"/>
      <c r="DF9" s="121"/>
      <c r="DG9" s="121"/>
      <c r="DH9" s="121"/>
      <c r="DI9" s="121"/>
      <c r="DJ9" s="121"/>
      <c r="DK9" s="121"/>
      <c r="DL9" s="121"/>
      <c r="DM9" s="121"/>
      <c r="DN9" s="121"/>
      <c r="DO9" s="121"/>
      <c r="DP9" s="121"/>
      <c r="DQ9" s="121"/>
      <c r="DR9" s="121"/>
      <c r="DS9" s="121"/>
      <c r="DT9" s="122"/>
      <c r="DU9" s="123" t="s">
        <v>15</v>
      </c>
      <c r="DV9" s="123"/>
      <c r="DW9" s="123"/>
      <c r="DX9" s="123"/>
      <c r="DY9" s="123"/>
      <c r="DZ9" s="123"/>
      <c r="EA9" s="123"/>
      <c r="EB9" s="123"/>
      <c r="EC9" s="123"/>
      <c r="ED9" s="123"/>
      <c r="EE9" s="123"/>
      <c r="EF9" s="123"/>
      <c r="EG9" s="123"/>
      <c r="EH9" s="123"/>
      <c r="EI9" s="123"/>
      <c r="EJ9" s="123"/>
      <c r="EK9" s="123"/>
      <c r="EL9" s="123"/>
      <c r="EM9" s="123"/>
      <c r="EN9" s="123"/>
      <c r="EO9" s="123"/>
      <c r="EP9" s="123"/>
      <c r="EQ9" s="123"/>
      <c r="ER9" s="123"/>
      <c r="ES9" s="123"/>
      <c r="ET9" s="123"/>
      <c r="EU9" s="123"/>
      <c r="EV9" s="123"/>
      <c r="EW9" s="123"/>
      <c r="EX9" s="123"/>
      <c r="EY9" s="123"/>
      <c r="EZ9" s="123"/>
      <c r="FA9" s="123"/>
      <c r="FB9" s="123"/>
      <c r="FC9" s="123"/>
      <c r="FD9" s="123"/>
      <c r="FE9" s="123"/>
      <c r="FF9" s="123"/>
      <c r="FG9" s="123"/>
      <c r="FH9" s="123"/>
      <c r="FI9" s="123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3" t="s">
        <v>16</v>
      </c>
      <c r="HY9" s="123"/>
      <c r="HZ9" s="123"/>
      <c r="IA9" s="123"/>
      <c r="IB9" s="123"/>
      <c r="IC9" s="123"/>
      <c r="ID9" s="123"/>
      <c r="IE9" s="123"/>
      <c r="IF9" s="123"/>
      <c r="IG9" s="123"/>
      <c r="IH9" s="123"/>
      <c r="II9" s="123"/>
      <c r="IJ9" s="123"/>
      <c r="IK9" s="123"/>
      <c r="IL9" s="123"/>
      <c r="IM9" s="123"/>
      <c r="IN9" s="123"/>
      <c r="IO9" s="123"/>
      <c r="IP9" s="123"/>
      <c r="IQ9" s="123"/>
      <c r="IR9" s="123"/>
      <c r="IS9" s="123"/>
      <c r="IT9" s="123"/>
      <c r="IU9" s="123"/>
      <c r="IV9" s="123"/>
      <c r="IW9" s="123"/>
      <c r="IX9" s="123"/>
      <c r="IY9" s="123"/>
      <c r="IZ9" s="123"/>
      <c r="JA9" s="123"/>
      <c r="JB9" s="123"/>
      <c r="JC9" s="123"/>
      <c r="JD9" s="123"/>
      <c r="JE9" s="123"/>
      <c r="JF9" s="123"/>
      <c r="JG9" s="123"/>
      <c r="JH9" s="123"/>
      <c r="JI9" s="123"/>
      <c r="JJ9" s="123"/>
      <c r="JK9" s="123"/>
      <c r="JL9" s="123"/>
      <c r="JM9" s="123"/>
      <c r="JN9" s="123"/>
      <c r="JO9" s="123"/>
      <c r="JP9" s="123"/>
      <c r="JQ9" s="123" t="s">
        <v>17</v>
      </c>
      <c r="JR9" s="123"/>
      <c r="JS9" s="123"/>
      <c r="JT9" s="123"/>
      <c r="JU9" s="123"/>
      <c r="JV9" s="123"/>
      <c r="JW9" s="123"/>
      <c r="JX9" s="123"/>
      <c r="JY9" s="123"/>
      <c r="JZ9" s="123"/>
      <c r="KA9" s="123"/>
      <c r="KB9" s="123"/>
      <c r="KC9" s="123"/>
      <c r="KD9" s="123"/>
      <c r="KE9" s="123"/>
      <c r="KF9" s="123"/>
      <c r="KG9" s="123"/>
      <c r="KH9" s="123"/>
      <c r="KI9" s="123"/>
      <c r="KJ9" s="123"/>
      <c r="KK9" s="123"/>
      <c r="KL9" s="123"/>
      <c r="KM9" s="123"/>
      <c r="KN9" s="123"/>
      <c r="KO9" s="123"/>
      <c r="KP9" s="123"/>
      <c r="KQ9" s="123"/>
      <c r="KR9" s="123"/>
      <c r="KS9" s="123"/>
      <c r="KT9" s="123"/>
      <c r="KU9" s="123"/>
      <c r="KV9" s="123"/>
      <c r="KW9" s="123"/>
      <c r="KX9" s="123"/>
      <c r="KY9" s="123"/>
      <c r="KZ9" s="123"/>
      <c r="LA9" s="123"/>
      <c r="LB9" s="123"/>
      <c r="LC9" s="123"/>
      <c r="LD9" s="123"/>
      <c r="LE9" s="123"/>
      <c r="LF9" s="123"/>
      <c r="LG9" s="123"/>
      <c r="LH9" s="123"/>
      <c r="LI9" s="123"/>
      <c r="LJ9" s="123" t="s">
        <v>18</v>
      </c>
      <c r="LK9" s="123"/>
      <c r="LL9" s="123"/>
      <c r="LM9" s="123"/>
      <c r="LN9" s="123"/>
      <c r="LO9" s="123"/>
      <c r="LP9" s="123"/>
      <c r="LQ9" s="123"/>
      <c r="LR9" s="123"/>
      <c r="LS9" s="123"/>
      <c r="LT9" s="123"/>
      <c r="LU9" s="123"/>
      <c r="LV9" s="123"/>
      <c r="LW9" s="123"/>
      <c r="LX9" s="123"/>
      <c r="LY9" s="123"/>
      <c r="LZ9" s="123"/>
      <c r="MA9" s="123"/>
      <c r="MB9" s="123"/>
      <c r="MC9" s="123"/>
      <c r="MD9" s="123"/>
      <c r="ME9" s="123"/>
      <c r="MF9" s="123"/>
      <c r="MG9" s="123"/>
      <c r="MH9" s="123"/>
      <c r="MI9" s="123"/>
      <c r="MJ9" s="123"/>
      <c r="MK9" s="123"/>
      <c r="ML9" s="123"/>
      <c r="MM9" s="123"/>
      <c r="MN9" s="123"/>
      <c r="MO9" s="123"/>
      <c r="MP9" s="123"/>
      <c r="MQ9" s="123"/>
      <c r="MR9" s="123"/>
      <c r="MS9" s="123"/>
      <c r="MT9" s="123"/>
      <c r="MU9" s="123"/>
      <c r="MV9" s="123"/>
      <c r="MW9" s="123"/>
      <c r="MX9" s="123"/>
      <c r="MY9" s="123"/>
      <c r="MZ9" s="123"/>
      <c r="NA9" s="123"/>
      <c r="NB9" s="123"/>
      <c r="NC9" s="3"/>
      <c r="ND9" s="124" t="s">
        <v>19</v>
      </c>
      <c r="NE9" s="125"/>
      <c r="NF9" s="126" t="s">
        <v>20</v>
      </c>
      <c r="NG9" s="126"/>
      <c r="NH9" s="126"/>
      <c r="NI9" s="126"/>
      <c r="NJ9" s="126"/>
      <c r="NK9" s="126"/>
      <c r="NL9" s="126"/>
      <c r="NM9" s="126"/>
      <c r="NN9" s="126"/>
      <c r="NO9" s="126"/>
      <c r="NP9" s="126"/>
      <c r="NQ9" s="127"/>
    </row>
    <row r="10" spans="1:382" ht="18.75" customHeight="1" x14ac:dyDescent="0.15">
      <c r="A10" s="2"/>
      <c r="B10" s="108" t="str">
        <f>データ!O7</f>
        <v>該当数値なし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10"/>
      <c r="AQ10" s="111" t="s">
        <v>125</v>
      </c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12"/>
      <c r="CE10" s="113"/>
      <c r="CF10" s="114" t="str">
        <f>データ!Q7</f>
        <v>立体式</v>
      </c>
      <c r="CG10" s="115"/>
      <c r="CH10" s="115"/>
      <c r="CI10" s="115"/>
      <c r="CJ10" s="115"/>
      <c r="CK10" s="115"/>
      <c r="CL10" s="115"/>
      <c r="CM10" s="115"/>
      <c r="CN10" s="115"/>
      <c r="CO10" s="115"/>
      <c r="CP10" s="115"/>
      <c r="CQ10" s="115"/>
      <c r="CR10" s="115"/>
      <c r="CS10" s="115"/>
      <c r="CT10" s="115"/>
      <c r="CU10" s="115"/>
      <c r="CV10" s="115"/>
      <c r="CW10" s="115"/>
      <c r="CX10" s="115"/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6"/>
      <c r="DU10" s="117">
        <f>データ!R7</f>
        <v>41</v>
      </c>
      <c r="DV10" s="117"/>
      <c r="DW10" s="117"/>
      <c r="DX10" s="117"/>
      <c r="DY10" s="117"/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17"/>
      <c r="EU10" s="117"/>
      <c r="EV10" s="117"/>
      <c r="EW10" s="117"/>
      <c r="EX10" s="117"/>
      <c r="EY10" s="117"/>
      <c r="EZ10" s="117"/>
      <c r="FA10" s="117"/>
      <c r="FB10" s="117"/>
      <c r="FC10" s="117"/>
      <c r="FD10" s="117"/>
      <c r="FE10" s="117"/>
      <c r="FF10" s="117"/>
      <c r="FG10" s="117"/>
      <c r="FH10" s="117"/>
      <c r="FI10" s="117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7">
        <f>データ!V7</f>
        <v>410</v>
      </c>
      <c r="HY10" s="117"/>
      <c r="HZ10" s="117"/>
      <c r="IA10" s="117"/>
      <c r="IB10" s="117"/>
      <c r="IC10" s="117"/>
      <c r="ID10" s="117"/>
      <c r="IE10" s="117"/>
      <c r="IF10" s="117"/>
      <c r="IG10" s="117"/>
      <c r="IH10" s="117"/>
      <c r="II10" s="117"/>
      <c r="IJ10" s="117"/>
      <c r="IK10" s="117"/>
      <c r="IL10" s="117"/>
      <c r="IM10" s="117"/>
      <c r="IN10" s="117"/>
      <c r="IO10" s="117"/>
      <c r="IP10" s="117"/>
      <c r="IQ10" s="117"/>
      <c r="IR10" s="117"/>
      <c r="IS10" s="117"/>
      <c r="IT10" s="117"/>
      <c r="IU10" s="117"/>
      <c r="IV10" s="117"/>
      <c r="IW10" s="117"/>
      <c r="IX10" s="117"/>
      <c r="IY10" s="117"/>
      <c r="IZ10" s="117"/>
      <c r="JA10" s="117"/>
      <c r="JB10" s="117"/>
      <c r="JC10" s="117"/>
      <c r="JD10" s="117"/>
      <c r="JE10" s="117"/>
      <c r="JF10" s="117"/>
      <c r="JG10" s="117"/>
      <c r="JH10" s="117"/>
      <c r="JI10" s="117"/>
      <c r="JJ10" s="117"/>
      <c r="JK10" s="117"/>
      <c r="JL10" s="117"/>
      <c r="JM10" s="117"/>
      <c r="JN10" s="117"/>
      <c r="JO10" s="117"/>
      <c r="JP10" s="117"/>
      <c r="JQ10" s="117">
        <f>データ!W7</f>
        <v>70</v>
      </c>
      <c r="JR10" s="117"/>
      <c r="JS10" s="117"/>
      <c r="JT10" s="117"/>
      <c r="JU10" s="117"/>
      <c r="JV10" s="117"/>
      <c r="JW10" s="117"/>
      <c r="JX10" s="117"/>
      <c r="JY10" s="117"/>
      <c r="JZ10" s="117"/>
      <c r="KA10" s="117"/>
      <c r="KB10" s="117"/>
      <c r="KC10" s="117"/>
      <c r="KD10" s="117"/>
      <c r="KE10" s="117"/>
      <c r="KF10" s="117"/>
      <c r="KG10" s="117"/>
      <c r="KH10" s="117"/>
      <c r="KI10" s="117"/>
      <c r="KJ10" s="117"/>
      <c r="KK10" s="117"/>
      <c r="KL10" s="117"/>
      <c r="KM10" s="117"/>
      <c r="KN10" s="117"/>
      <c r="KO10" s="117"/>
      <c r="KP10" s="117"/>
      <c r="KQ10" s="117"/>
      <c r="KR10" s="117"/>
      <c r="KS10" s="117"/>
      <c r="KT10" s="117"/>
      <c r="KU10" s="117"/>
      <c r="KV10" s="117"/>
      <c r="KW10" s="117"/>
      <c r="KX10" s="117"/>
      <c r="KY10" s="117"/>
      <c r="KZ10" s="117"/>
      <c r="LA10" s="117"/>
      <c r="LB10" s="117"/>
      <c r="LC10" s="117"/>
      <c r="LD10" s="117"/>
      <c r="LE10" s="117"/>
      <c r="LF10" s="117"/>
      <c r="LG10" s="117"/>
      <c r="LH10" s="117"/>
      <c r="LI10" s="117"/>
      <c r="LJ10" s="101" t="str">
        <f>データ!X7</f>
        <v>無</v>
      </c>
      <c r="LK10" s="101"/>
      <c r="LL10" s="101"/>
      <c r="LM10" s="101"/>
      <c r="LN10" s="101"/>
      <c r="LO10" s="101"/>
      <c r="LP10" s="101"/>
      <c r="LQ10" s="101"/>
      <c r="LR10" s="101"/>
      <c r="LS10" s="101"/>
      <c r="LT10" s="101"/>
      <c r="LU10" s="101"/>
      <c r="LV10" s="101"/>
      <c r="LW10" s="101"/>
      <c r="LX10" s="101"/>
      <c r="LY10" s="101"/>
      <c r="LZ10" s="101"/>
      <c r="MA10" s="101"/>
      <c r="MB10" s="101"/>
      <c r="MC10" s="101"/>
      <c r="MD10" s="101"/>
      <c r="ME10" s="101"/>
      <c r="MF10" s="101"/>
      <c r="MG10" s="101"/>
      <c r="MH10" s="101"/>
      <c r="MI10" s="101"/>
      <c r="MJ10" s="101"/>
      <c r="MK10" s="101"/>
      <c r="ML10" s="101"/>
      <c r="MM10" s="101"/>
      <c r="MN10" s="101"/>
      <c r="MO10" s="101"/>
      <c r="MP10" s="101"/>
      <c r="MQ10" s="101"/>
      <c r="MR10" s="101"/>
      <c r="MS10" s="101"/>
      <c r="MT10" s="101"/>
      <c r="MU10" s="101"/>
      <c r="MV10" s="101"/>
      <c r="MW10" s="101"/>
      <c r="MX10" s="101"/>
      <c r="MY10" s="101"/>
      <c r="MZ10" s="101"/>
      <c r="NA10" s="101"/>
      <c r="NB10" s="101"/>
      <c r="NC10" s="2"/>
      <c r="ND10" s="102" t="s">
        <v>21</v>
      </c>
      <c r="NE10" s="103"/>
      <c r="NF10" s="104" t="s">
        <v>22</v>
      </c>
      <c r="NG10" s="104"/>
      <c r="NH10" s="104"/>
      <c r="NI10" s="104"/>
      <c r="NJ10" s="104"/>
      <c r="NK10" s="104"/>
      <c r="NL10" s="104"/>
      <c r="NM10" s="104"/>
      <c r="NN10" s="104"/>
      <c r="NO10" s="104"/>
      <c r="NP10" s="104"/>
      <c r="NQ10" s="105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6" t="s">
        <v>23</v>
      </c>
      <c r="NE11" s="106"/>
      <c r="NF11" s="106"/>
      <c r="NG11" s="106"/>
      <c r="NH11" s="106"/>
      <c r="NI11" s="106"/>
      <c r="NJ11" s="106"/>
      <c r="NK11" s="106"/>
      <c r="NL11" s="106"/>
      <c r="NM11" s="106"/>
      <c r="NN11" s="106"/>
      <c r="NO11" s="106"/>
      <c r="NP11" s="106"/>
      <c r="NQ11" s="106"/>
      <c r="NR11" s="106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6"/>
      <c r="NE12" s="106"/>
      <c r="NF12" s="106"/>
      <c r="NG12" s="106"/>
      <c r="NH12" s="106"/>
      <c r="NI12" s="106"/>
      <c r="NJ12" s="106"/>
      <c r="NK12" s="106"/>
      <c r="NL12" s="106"/>
      <c r="NM12" s="106"/>
      <c r="NN12" s="106"/>
      <c r="NO12" s="106"/>
      <c r="NP12" s="106"/>
      <c r="NQ12" s="106"/>
      <c r="NR12" s="106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7"/>
      <c r="NE13" s="107"/>
      <c r="NF13" s="107"/>
      <c r="NG13" s="107"/>
      <c r="NH13" s="107"/>
      <c r="NI13" s="107"/>
      <c r="NJ13" s="107"/>
      <c r="NK13" s="107"/>
      <c r="NL13" s="107"/>
      <c r="NM13" s="107"/>
      <c r="NN13" s="107"/>
      <c r="NO13" s="107"/>
      <c r="NP13" s="107"/>
      <c r="NQ13" s="107"/>
      <c r="NR13" s="107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135</v>
      </c>
      <c r="NE15" s="100"/>
      <c r="NF15" s="100"/>
      <c r="NG15" s="100"/>
      <c r="NH15" s="100"/>
      <c r="NI15" s="100"/>
      <c r="NJ15" s="100"/>
      <c r="NK15" s="100"/>
      <c r="NL15" s="100"/>
      <c r="NM15" s="100"/>
      <c r="NN15" s="100"/>
      <c r="NO15" s="100"/>
      <c r="NP15" s="100"/>
      <c r="NQ15" s="100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100"/>
      <c r="NF16" s="100"/>
      <c r="NG16" s="100"/>
      <c r="NH16" s="100"/>
      <c r="NI16" s="100"/>
      <c r="NJ16" s="100"/>
      <c r="NK16" s="100"/>
      <c r="NL16" s="100"/>
      <c r="NM16" s="100"/>
      <c r="NN16" s="100"/>
      <c r="NO16" s="100"/>
      <c r="NP16" s="100"/>
      <c r="NQ16" s="100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100"/>
      <c r="NF17" s="100"/>
      <c r="NG17" s="100"/>
      <c r="NH17" s="100"/>
      <c r="NI17" s="100"/>
      <c r="NJ17" s="100"/>
      <c r="NK17" s="100"/>
      <c r="NL17" s="100"/>
      <c r="NM17" s="100"/>
      <c r="NN17" s="100"/>
      <c r="NO17" s="100"/>
      <c r="NP17" s="100"/>
      <c r="NQ17" s="100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100"/>
      <c r="NF18" s="100"/>
      <c r="NG18" s="100"/>
      <c r="NH18" s="100"/>
      <c r="NI18" s="100"/>
      <c r="NJ18" s="100"/>
      <c r="NK18" s="100"/>
      <c r="NL18" s="100"/>
      <c r="NM18" s="100"/>
      <c r="NN18" s="100"/>
      <c r="NO18" s="100"/>
      <c r="NP18" s="100"/>
      <c r="NQ18" s="100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100"/>
      <c r="NF19" s="100"/>
      <c r="NG19" s="100"/>
      <c r="NH19" s="100"/>
      <c r="NI19" s="100"/>
      <c r="NJ19" s="100"/>
      <c r="NK19" s="100"/>
      <c r="NL19" s="100"/>
      <c r="NM19" s="100"/>
      <c r="NN19" s="100"/>
      <c r="NO19" s="100"/>
      <c r="NP19" s="100"/>
      <c r="NQ19" s="100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100"/>
      <c r="NF20" s="100"/>
      <c r="NG20" s="100"/>
      <c r="NH20" s="100"/>
      <c r="NI20" s="100"/>
      <c r="NJ20" s="100"/>
      <c r="NK20" s="100"/>
      <c r="NL20" s="100"/>
      <c r="NM20" s="100"/>
      <c r="NN20" s="100"/>
      <c r="NO20" s="100"/>
      <c r="NP20" s="100"/>
      <c r="NQ20" s="100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100"/>
      <c r="NF21" s="100"/>
      <c r="NG21" s="100"/>
      <c r="NH21" s="100"/>
      <c r="NI21" s="100"/>
      <c r="NJ21" s="100"/>
      <c r="NK21" s="100"/>
      <c r="NL21" s="100"/>
      <c r="NM21" s="100"/>
      <c r="NN21" s="100"/>
      <c r="NO21" s="100"/>
      <c r="NP21" s="100"/>
      <c r="NQ21" s="100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100"/>
      <c r="NF22" s="100"/>
      <c r="NG22" s="100"/>
      <c r="NH22" s="100"/>
      <c r="NI22" s="100"/>
      <c r="NJ22" s="100"/>
      <c r="NK22" s="100"/>
      <c r="NL22" s="100"/>
      <c r="NM22" s="100"/>
      <c r="NN22" s="100"/>
      <c r="NO22" s="100"/>
      <c r="NP22" s="100"/>
      <c r="NQ22" s="100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100"/>
      <c r="NF23" s="100"/>
      <c r="NG23" s="100"/>
      <c r="NH23" s="100"/>
      <c r="NI23" s="100"/>
      <c r="NJ23" s="100"/>
      <c r="NK23" s="100"/>
      <c r="NL23" s="100"/>
      <c r="NM23" s="100"/>
      <c r="NN23" s="100"/>
      <c r="NO23" s="100"/>
      <c r="NP23" s="100"/>
      <c r="NQ23" s="100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100"/>
      <c r="NF24" s="100"/>
      <c r="NG24" s="100"/>
      <c r="NH24" s="100"/>
      <c r="NI24" s="100"/>
      <c r="NJ24" s="100"/>
      <c r="NK24" s="100"/>
      <c r="NL24" s="100"/>
      <c r="NM24" s="100"/>
      <c r="NN24" s="100"/>
      <c r="NO24" s="100"/>
      <c r="NP24" s="100"/>
      <c r="NQ24" s="100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100"/>
      <c r="NF25" s="100"/>
      <c r="NG25" s="100"/>
      <c r="NH25" s="100"/>
      <c r="NI25" s="100"/>
      <c r="NJ25" s="100"/>
      <c r="NK25" s="100"/>
      <c r="NL25" s="100"/>
      <c r="NM25" s="100"/>
      <c r="NN25" s="100"/>
      <c r="NO25" s="100"/>
      <c r="NP25" s="100"/>
      <c r="NQ25" s="100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100"/>
      <c r="NF26" s="100"/>
      <c r="NG26" s="100"/>
      <c r="NH26" s="100"/>
      <c r="NI26" s="100"/>
      <c r="NJ26" s="100"/>
      <c r="NK26" s="100"/>
      <c r="NL26" s="100"/>
      <c r="NM26" s="100"/>
      <c r="NN26" s="100"/>
      <c r="NO26" s="100"/>
      <c r="NP26" s="100"/>
      <c r="NQ26" s="100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100"/>
      <c r="NF27" s="100"/>
      <c r="NG27" s="100"/>
      <c r="NH27" s="100"/>
      <c r="NI27" s="100"/>
      <c r="NJ27" s="100"/>
      <c r="NK27" s="100"/>
      <c r="NL27" s="100"/>
      <c r="NM27" s="100"/>
      <c r="NN27" s="100"/>
      <c r="NO27" s="100"/>
      <c r="NP27" s="100"/>
      <c r="NQ27" s="100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100"/>
      <c r="NF28" s="100"/>
      <c r="NG28" s="100"/>
      <c r="NH28" s="100"/>
      <c r="NI28" s="100"/>
      <c r="NJ28" s="100"/>
      <c r="NK28" s="100"/>
      <c r="NL28" s="100"/>
      <c r="NM28" s="100"/>
      <c r="NN28" s="100"/>
      <c r="NO28" s="100"/>
      <c r="NP28" s="100"/>
      <c r="NQ28" s="100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100"/>
      <c r="NF29" s="100"/>
      <c r="NG29" s="100"/>
      <c r="NH29" s="100"/>
      <c r="NI29" s="100"/>
      <c r="NJ29" s="100"/>
      <c r="NK29" s="100"/>
      <c r="NL29" s="100"/>
      <c r="NM29" s="100"/>
      <c r="NN29" s="100"/>
      <c r="NO29" s="100"/>
      <c r="NP29" s="100"/>
      <c r="NQ29" s="100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H29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H30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R01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R02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R03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H29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H30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R01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R02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R03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H29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H30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R01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R02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R03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100"/>
      <c r="NF30" s="100"/>
      <c r="NG30" s="100"/>
      <c r="NH30" s="100"/>
      <c r="NI30" s="100"/>
      <c r="NJ30" s="100"/>
      <c r="NK30" s="100"/>
      <c r="NL30" s="100"/>
      <c r="NM30" s="100"/>
      <c r="NN30" s="100"/>
      <c r="NO30" s="100"/>
      <c r="NP30" s="100"/>
      <c r="NQ30" s="100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150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179.5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139.69999999999999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121.2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127.7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124.1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123.4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129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96.6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88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204.3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224.9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230.7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166.4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177.9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3.8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3.6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1.7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9.9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5.0999999999999996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159.4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160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164.6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140.30000000000001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147.30000000000001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137</v>
      </c>
      <c r="NE32" s="100"/>
      <c r="NF32" s="100"/>
      <c r="NG32" s="100"/>
      <c r="NH32" s="100"/>
      <c r="NI32" s="100"/>
      <c r="NJ32" s="100"/>
      <c r="NK32" s="100"/>
      <c r="NL32" s="100"/>
      <c r="NM32" s="100"/>
      <c r="NN32" s="100"/>
      <c r="NO32" s="100"/>
      <c r="NP32" s="100"/>
      <c r="NQ32" s="100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100"/>
      <c r="NF33" s="100"/>
      <c r="NG33" s="100"/>
      <c r="NH33" s="100"/>
      <c r="NI33" s="100"/>
      <c r="NJ33" s="100"/>
      <c r="NK33" s="100"/>
      <c r="NL33" s="100"/>
      <c r="NM33" s="100"/>
      <c r="NN33" s="100"/>
      <c r="NO33" s="100"/>
      <c r="NP33" s="100"/>
      <c r="NQ33" s="100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100"/>
      <c r="NF34" s="100"/>
      <c r="NG34" s="100"/>
      <c r="NH34" s="100"/>
      <c r="NI34" s="100"/>
      <c r="NJ34" s="100"/>
      <c r="NK34" s="100"/>
      <c r="NL34" s="100"/>
      <c r="NM34" s="100"/>
      <c r="NN34" s="100"/>
      <c r="NO34" s="100"/>
      <c r="NP34" s="100"/>
      <c r="NQ34" s="100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100"/>
      <c r="NF35" s="100"/>
      <c r="NG35" s="100"/>
      <c r="NH35" s="100"/>
      <c r="NI35" s="100"/>
      <c r="NJ35" s="100"/>
      <c r="NK35" s="100"/>
      <c r="NL35" s="100"/>
      <c r="NM35" s="100"/>
      <c r="NN35" s="100"/>
      <c r="NO35" s="100"/>
      <c r="NP35" s="100"/>
      <c r="NQ35" s="100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100"/>
      <c r="NF36" s="100"/>
      <c r="NG36" s="100"/>
      <c r="NH36" s="100"/>
      <c r="NI36" s="100"/>
      <c r="NJ36" s="100"/>
      <c r="NK36" s="100"/>
      <c r="NL36" s="100"/>
      <c r="NM36" s="100"/>
      <c r="NN36" s="100"/>
      <c r="NO36" s="100"/>
      <c r="NP36" s="100"/>
      <c r="NQ36" s="100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100"/>
      <c r="NF37" s="100"/>
      <c r="NG37" s="100"/>
      <c r="NH37" s="100"/>
      <c r="NI37" s="100"/>
      <c r="NJ37" s="100"/>
      <c r="NK37" s="100"/>
      <c r="NL37" s="100"/>
      <c r="NM37" s="100"/>
      <c r="NN37" s="100"/>
      <c r="NO37" s="100"/>
      <c r="NP37" s="100"/>
      <c r="NQ37" s="100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100"/>
      <c r="NF38" s="100"/>
      <c r="NG38" s="100"/>
      <c r="NH38" s="100"/>
      <c r="NI38" s="100"/>
      <c r="NJ38" s="100"/>
      <c r="NK38" s="100"/>
      <c r="NL38" s="100"/>
      <c r="NM38" s="100"/>
      <c r="NN38" s="100"/>
      <c r="NO38" s="100"/>
      <c r="NP38" s="100"/>
      <c r="NQ38" s="100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100"/>
      <c r="NF39" s="100"/>
      <c r="NG39" s="100"/>
      <c r="NH39" s="100"/>
      <c r="NI39" s="100"/>
      <c r="NJ39" s="100"/>
      <c r="NK39" s="100"/>
      <c r="NL39" s="100"/>
      <c r="NM39" s="100"/>
      <c r="NN39" s="100"/>
      <c r="NO39" s="100"/>
      <c r="NP39" s="100"/>
      <c r="NQ39" s="100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100"/>
      <c r="NF40" s="100"/>
      <c r="NG40" s="100"/>
      <c r="NH40" s="100"/>
      <c r="NI40" s="100"/>
      <c r="NJ40" s="100"/>
      <c r="NK40" s="100"/>
      <c r="NL40" s="100"/>
      <c r="NM40" s="100"/>
      <c r="NN40" s="100"/>
      <c r="NO40" s="100"/>
      <c r="NP40" s="100"/>
      <c r="NQ40" s="100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100"/>
      <c r="NF41" s="100"/>
      <c r="NG41" s="100"/>
      <c r="NH41" s="100"/>
      <c r="NI41" s="100"/>
      <c r="NJ41" s="100"/>
      <c r="NK41" s="100"/>
      <c r="NL41" s="100"/>
      <c r="NM41" s="100"/>
      <c r="NN41" s="100"/>
      <c r="NO41" s="100"/>
      <c r="NP41" s="100"/>
      <c r="NQ41" s="100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100"/>
      <c r="NF42" s="100"/>
      <c r="NG42" s="100"/>
      <c r="NH42" s="100"/>
      <c r="NI42" s="100"/>
      <c r="NJ42" s="100"/>
      <c r="NK42" s="100"/>
      <c r="NL42" s="100"/>
      <c r="NM42" s="100"/>
      <c r="NN42" s="100"/>
      <c r="NO42" s="100"/>
      <c r="NP42" s="100"/>
      <c r="NQ42" s="100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100"/>
      <c r="NF43" s="100"/>
      <c r="NG43" s="100"/>
      <c r="NH43" s="100"/>
      <c r="NI43" s="100"/>
      <c r="NJ43" s="100"/>
      <c r="NK43" s="100"/>
      <c r="NL43" s="100"/>
      <c r="NM43" s="100"/>
      <c r="NN43" s="100"/>
      <c r="NO43" s="100"/>
      <c r="NP43" s="100"/>
      <c r="NQ43" s="100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100"/>
      <c r="NF44" s="100"/>
      <c r="NG44" s="100"/>
      <c r="NH44" s="100"/>
      <c r="NI44" s="100"/>
      <c r="NJ44" s="100"/>
      <c r="NK44" s="100"/>
      <c r="NL44" s="100"/>
      <c r="NM44" s="100"/>
      <c r="NN44" s="100"/>
      <c r="NO44" s="100"/>
      <c r="NP44" s="100"/>
      <c r="NQ44" s="100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100"/>
      <c r="NF45" s="100"/>
      <c r="NG45" s="100"/>
      <c r="NH45" s="100"/>
      <c r="NI45" s="100"/>
      <c r="NJ45" s="100"/>
      <c r="NK45" s="100"/>
      <c r="NL45" s="100"/>
      <c r="NM45" s="100"/>
      <c r="NN45" s="100"/>
      <c r="NO45" s="100"/>
      <c r="NP45" s="100"/>
      <c r="NQ45" s="100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100"/>
      <c r="NF46" s="100"/>
      <c r="NG46" s="100"/>
      <c r="NH46" s="100"/>
      <c r="NI46" s="100"/>
      <c r="NJ46" s="100"/>
      <c r="NK46" s="100"/>
      <c r="NL46" s="100"/>
      <c r="NM46" s="100"/>
      <c r="NN46" s="100"/>
      <c r="NO46" s="100"/>
      <c r="NP46" s="100"/>
      <c r="NQ46" s="100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100"/>
      <c r="NF47" s="100"/>
      <c r="NG47" s="100"/>
      <c r="NH47" s="100"/>
      <c r="NI47" s="100"/>
      <c r="NJ47" s="100"/>
      <c r="NK47" s="100"/>
      <c r="NL47" s="100"/>
      <c r="NM47" s="100"/>
      <c r="NN47" s="100"/>
      <c r="NO47" s="100"/>
      <c r="NP47" s="100"/>
      <c r="NQ47" s="100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136</v>
      </c>
      <c r="NE49" s="100"/>
      <c r="NF49" s="100"/>
      <c r="NG49" s="100"/>
      <c r="NH49" s="100"/>
      <c r="NI49" s="100"/>
      <c r="NJ49" s="100"/>
      <c r="NK49" s="100"/>
      <c r="NL49" s="100"/>
      <c r="NM49" s="100"/>
      <c r="NN49" s="100"/>
      <c r="NO49" s="100"/>
      <c r="NP49" s="100"/>
      <c r="NQ49" s="100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100"/>
      <c r="NF50" s="100"/>
      <c r="NG50" s="100"/>
      <c r="NH50" s="100"/>
      <c r="NI50" s="100"/>
      <c r="NJ50" s="100"/>
      <c r="NK50" s="100"/>
      <c r="NL50" s="100"/>
      <c r="NM50" s="100"/>
      <c r="NN50" s="100"/>
      <c r="NO50" s="100"/>
      <c r="NP50" s="100"/>
      <c r="NQ50" s="100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H29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H30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R01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R02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R03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H29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H30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R01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R02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R03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H29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H30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R01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R02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R03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100"/>
      <c r="NF51" s="100"/>
      <c r="NG51" s="100"/>
      <c r="NH51" s="100"/>
      <c r="NI51" s="100"/>
      <c r="NJ51" s="100"/>
      <c r="NK51" s="100"/>
      <c r="NL51" s="100"/>
      <c r="NM51" s="100"/>
      <c r="NN51" s="100"/>
      <c r="NO51" s="100"/>
      <c r="NP51" s="100"/>
      <c r="NQ51" s="100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33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44.3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28.4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17.5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21.7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4348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12766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6902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3557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4612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100"/>
      <c r="NF52" s="100"/>
      <c r="NG52" s="100"/>
      <c r="NH52" s="100"/>
      <c r="NI52" s="100"/>
      <c r="NJ52" s="100"/>
      <c r="NK52" s="100"/>
      <c r="NL52" s="100"/>
      <c r="NM52" s="100"/>
      <c r="NN52" s="100"/>
      <c r="NO52" s="100"/>
      <c r="NP52" s="100"/>
      <c r="NQ52" s="100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14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11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7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260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15564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32.299999999999997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43.4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36.200000000000003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-15.8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5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22549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26255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24482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13494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17746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100"/>
      <c r="NF53" s="100"/>
      <c r="NG53" s="100"/>
      <c r="NH53" s="100"/>
      <c r="NI53" s="100"/>
      <c r="NJ53" s="100"/>
      <c r="NK53" s="100"/>
      <c r="NL53" s="100"/>
      <c r="NM53" s="100"/>
      <c r="NN53" s="100"/>
      <c r="NO53" s="100"/>
      <c r="NP53" s="100"/>
      <c r="NQ53" s="100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100"/>
      <c r="NF54" s="100"/>
      <c r="NG54" s="100"/>
      <c r="NH54" s="100"/>
      <c r="NI54" s="100"/>
      <c r="NJ54" s="100"/>
      <c r="NK54" s="100"/>
      <c r="NL54" s="100"/>
      <c r="NM54" s="100"/>
      <c r="NN54" s="100"/>
      <c r="NO54" s="100"/>
      <c r="NP54" s="100"/>
      <c r="NQ54" s="100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100"/>
      <c r="NF55" s="100"/>
      <c r="NG55" s="100"/>
      <c r="NH55" s="100"/>
      <c r="NI55" s="100"/>
      <c r="NJ55" s="100"/>
      <c r="NK55" s="100"/>
      <c r="NL55" s="100"/>
      <c r="NM55" s="100"/>
      <c r="NN55" s="100"/>
      <c r="NO55" s="100"/>
      <c r="NP55" s="100"/>
      <c r="NQ55" s="100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100"/>
      <c r="NF56" s="100"/>
      <c r="NG56" s="100"/>
      <c r="NH56" s="100"/>
      <c r="NI56" s="100"/>
      <c r="NJ56" s="100"/>
      <c r="NK56" s="100"/>
      <c r="NL56" s="100"/>
      <c r="NM56" s="100"/>
      <c r="NN56" s="100"/>
      <c r="NO56" s="100"/>
      <c r="NP56" s="100"/>
      <c r="NQ56" s="100"/>
      <c r="NR56" s="78"/>
    </row>
    <row r="57" spans="1:382" ht="13.5" customHeight="1" x14ac:dyDescent="0.15">
      <c r="A57" s="2"/>
      <c r="B57" s="25"/>
      <c r="NB57" s="26"/>
      <c r="NC57" s="2"/>
      <c r="ND57" s="76"/>
      <c r="NE57" s="100"/>
      <c r="NF57" s="100"/>
      <c r="NG57" s="100"/>
      <c r="NH57" s="100"/>
      <c r="NI57" s="100"/>
      <c r="NJ57" s="100"/>
      <c r="NK57" s="100"/>
      <c r="NL57" s="100"/>
      <c r="NM57" s="100"/>
      <c r="NN57" s="100"/>
      <c r="NO57" s="100"/>
      <c r="NP57" s="100"/>
      <c r="NQ57" s="100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100"/>
      <c r="NF58" s="100"/>
      <c r="NG58" s="100"/>
      <c r="NH58" s="100"/>
      <c r="NI58" s="100"/>
      <c r="NJ58" s="100"/>
      <c r="NK58" s="100"/>
      <c r="NL58" s="100"/>
      <c r="NM58" s="100"/>
      <c r="NN58" s="100"/>
      <c r="NO58" s="100"/>
      <c r="NP58" s="100"/>
      <c r="NQ58" s="100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100"/>
      <c r="NF59" s="100"/>
      <c r="NG59" s="100"/>
      <c r="NH59" s="100"/>
      <c r="NI59" s="100"/>
      <c r="NJ59" s="100"/>
      <c r="NK59" s="100"/>
      <c r="NL59" s="100"/>
      <c r="NM59" s="100"/>
      <c r="NN59" s="100"/>
      <c r="NO59" s="100"/>
      <c r="NP59" s="100"/>
      <c r="NQ59" s="100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100"/>
      <c r="NF60" s="100"/>
      <c r="NG60" s="100"/>
      <c r="NH60" s="100"/>
      <c r="NI60" s="100"/>
      <c r="NJ60" s="100"/>
      <c r="NK60" s="100"/>
      <c r="NL60" s="100"/>
      <c r="NM60" s="100"/>
      <c r="NN60" s="100"/>
      <c r="NO60" s="100"/>
      <c r="NP60" s="100"/>
      <c r="NQ60" s="100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100"/>
      <c r="NF61" s="100"/>
      <c r="NG61" s="100"/>
      <c r="NH61" s="100"/>
      <c r="NI61" s="100"/>
      <c r="NJ61" s="100"/>
      <c r="NK61" s="100"/>
      <c r="NL61" s="100"/>
      <c r="NM61" s="100"/>
      <c r="NN61" s="100"/>
      <c r="NO61" s="100"/>
      <c r="NP61" s="100"/>
      <c r="NQ61" s="100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100"/>
      <c r="NF62" s="100"/>
      <c r="NG62" s="100"/>
      <c r="NH62" s="100"/>
      <c r="NI62" s="100"/>
      <c r="NJ62" s="100"/>
      <c r="NK62" s="100"/>
      <c r="NL62" s="100"/>
      <c r="NM62" s="100"/>
      <c r="NN62" s="100"/>
      <c r="NO62" s="100"/>
      <c r="NP62" s="100"/>
      <c r="NQ62" s="100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100"/>
      <c r="NF63" s="100"/>
      <c r="NG63" s="100"/>
      <c r="NH63" s="100"/>
      <c r="NI63" s="100"/>
      <c r="NJ63" s="100"/>
      <c r="NK63" s="100"/>
      <c r="NL63" s="100"/>
      <c r="NM63" s="100"/>
      <c r="NN63" s="100"/>
      <c r="NO63" s="100"/>
      <c r="NP63" s="100"/>
      <c r="NQ63" s="100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134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258600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H29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H30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R01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R02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R03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H29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H30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R01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R02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R03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H29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H30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R01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R02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R03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119.2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107.2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1555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69.3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93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32nbM1fCoayCqg9aTo6pzmxNs0OYTI+yxc8v6BCD1tt199pnwwD/kO/51NkW7wvpBbWRGyHN4Gkb4+GhgB5m3w==" saltValue="SSpHmW6ewm7Yape0RIG8HQ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9" t="s">
        <v>59</v>
      </c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1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36" t="s">
        <v>64</v>
      </c>
      <c r="Z4" s="137"/>
      <c r="AA4" s="137"/>
      <c r="AB4" s="137"/>
      <c r="AC4" s="137"/>
      <c r="AD4" s="137"/>
      <c r="AE4" s="137"/>
      <c r="AF4" s="137"/>
      <c r="AG4" s="137"/>
      <c r="AH4" s="137"/>
      <c r="AI4" s="138"/>
      <c r="AJ4" s="143" t="s">
        <v>65</v>
      </c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4" t="s">
        <v>66</v>
      </c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 t="s">
        <v>67</v>
      </c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4" t="s">
        <v>68</v>
      </c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 t="s">
        <v>69</v>
      </c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5" t="s">
        <v>70</v>
      </c>
      <c r="CN4" s="145" t="s">
        <v>71</v>
      </c>
      <c r="CO4" s="136" t="s">
        <v>72</v>
      </c>
      <c r="CP4" s="137"/>
      <c r="CQ4" s="137"/>
      <c r="CR4" s="137"/>
      <c r="CS4" s="137"/>
      <c r="CT4" s="137"/>
      <c r="CU4" s="137"/>
      <c r="CV4" s="137"/>
      <c r="CW4" s="137"/>
      <c r="CX4" s="137"/>
      <c r="CY4" s="138"/>
      <c r="CZ4" s="143" t="s">
        <v>73</v>
      </c>
      <c r="DA4" s="143"/>
      <c r="DB4" s="143"/>
      <c r="DC4" s="143"/>
      <c r="DD4" s="143"/>
      <c r="DE4" s="143"/>
      <c r="DF4" s="143"/>
      <c r="DG4" s="143"/>
      <c r="DH4" s="143"/>
      <c r="DI4" s="143"/>
      <c r="DJ4" s="143"/>
      <c r="DK4" s="136" t="s">
        <v>74</v>
      </c>
      <c r="DL4" s="137"/>
      <c r="DM4" s="137"/>
      <c r="DN4" s="137"/>
      <c r="DO4" s="137"/>
      <c r="DP4" s="137"/>
      <c r="DQ4" s="137"/>
      <c r="DR4" s="137"/>
      <c r="DS4" s="137"/>
      <c r="DT4" s="137"/>
      <c r="DU4" s="138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90</v>
      </c>
      <c r="AK5" s="47" t="s">
        <v>91</v>
      </c>
      <c r="AL5" s="47" t="s">
        <v>92</v>
      </c>
      <c r="AM5" s="47" t="s">
        <v>101</v>
      </c>
      <c r="AN5" s="47" t="s">
        <v>102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103</v>
      </c>
      <c r="AV5" s="47" t="s">
        <v>104</v>
      </c>
      <c r="AW5" s="47" t="s">
        <v>92</v>
      </c>
      <c r="AX5" s="47" t="s">
        <v>93</v>
      </c>
      <c r="AY5" s="47" t="s">
        <v>105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106</v>
      </c>
      <c r="BG5" s="47" t="s">
        <v>91</v>
      </c>
      <c r="BH5" s="47" t="s">
        <v>107</v>
      </c>
      <c r="BI5" s="47" t="s">
        <v>93</v>
      </c>
      <c r="BJ5" s="47" t="s">
        <v>102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90</v>
      </c>
      <c r="BR5" s="47" t="s">
        <v>91</v>
      </c>
      <c r="BS5" s="47" t="s">
        <v>92</v>
      </c>
      <c r="BT5" s="47" t="s">
        <v>108</v>
      </c>
      <c r="BU5" s="47" t="s">
        <v>102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109</v>
      </c>
      <c r="CC5" s="47" t="s">
        <v>91</v>
      </c>
      <c r="CD5" s="47" t="s">
        <v>92</v>
      </c>
      <c r="CE5" s="47" t="s">
        <v>93</v>
      </c>
      <c r="CF5" s="47" t="s">
        <v>110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6"/>
      <c r="CN5" s="146"/>
      <c r="CO5" s="47" t="s">
        <v>106</v>
      </c>
      <c r="CP5" s="47" t="s">
        <v>104</v>
      </c>
      <c r="CQ5" s="47" t="s">
        <v>111</v>
      </c>
      <c r="CR5" s="47" t="s">
        <v>101</v>
      </c>
      <c r="CS5" s="47" t="s">
        <v>105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90</v>
      </c>
      <c r="DA5" s="47" t="s">
        <v>91</v>
      </c>
      <c r="DB5" s="47" t="s">
        <v>92</v>
      </c>
      <c r="DC5" s="47" t="s">
        <v>93</v>
      </c>
      <c r="DD5" s="47" t="s">
        <v>110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90</v>
      </c>
      <c r="DL5" s="47" t="s">
        <v>91</v>
      </c>
      <c r="DM5" s="47" t="s">
        <v>107</v>
      </c>
      <c r="DN5" s="47" t="s">
        <v>112</v>
      </c>
      <c r="DO5" s="47" t="s">
        <v>105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113</v>
      </c>
      <c r="B6" s="48">
        <f>B8</f>
        <v>2021</v>
      </c>
      <c r="C6" s="48">
        <f t="shared" ref="C6:X6" si="1">C8</f>
        <v>342041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3</v>
      </c>
      <c r="H6" s="48" t="str">
        <f>SUBSTITUTE(H8,"　","")</f>
        <v>広島県三原市</v>
      </c>
      <c r="I6" s="48" t="str">
        <f t="shared" si="1"/>
        <v>円一町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Ａ１Ｂ２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41</v>
      </c>
      <c r="S6" s="50" t="str">
        <f t="shared" si="1"/>
        <v>公共施設</v>
      </c>
      <c r="T6" s="50" t="str">
        <f t="shared" si="1"/>
        <v>無</v>
      </c>
      <c r="U6" s="51">
        <f t="shared" si="1"/>
        <v>9157</v>
      </c>
      <c r="V6" s="51">
        <f t="shared" si="1"/>
        <v>410</v>
      </c>
      <c r="W6" s="51">
        <f t="shared" si="1"/>
        <v>70</v>
      </c>
      <c r="X6" s="50" t="str">
        <f t="shared" si="1"/>
        <v>無</v>
      </c>
      <c r="Y6" s="52">
        <f>IF(Y8="-",NA(),Y8)</f>
        <v>150</v>
      </c>
      <c r="Z6" s="52">
        <f t="shared" ref="Z6:AH6" si="2">IF(Z8="-",NA(),Z8)</f>
        <v>179.5</v>
      </c>
      <c r="AA6" s="52">
        <f t="shared" si="2"/>
        <v>139.69999999999999</v>
      </c>
      <c r="AB6" s="52">
        <f t="shared" si="2"/>
        <v>121.2</v>
      </c>
      <c r="AC6" s="52">
        <f t="shared" si="2"/>
        <v>127.7</v>
      </c>
      <c r="AD6" s="52">
        <f t="shared" si="2"/>
        <v>204.3</v>
      </c>
      <c r="AE6" s="52">
        <f t="shared" si="2"/>
        <v>224.9</v>
      </c>
      <c r="AF6" s="52">
        <f t="shared" si="2"/>
        <v>230.7</v>
      </c>
      <c r="AG6" s="52">
        <f t="shared" si="2"/>
        <v>166.4</v>
      </c>
      <c r="AH6" s="52">
        <f t="shared" si="2"/>
        <v>177.9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3.8</v>
      </c>
      <c r="AP6" s="52">
        <f t="shared" si="3"/>
        <v>3.6</v>
      </c>
      <c r="AQ6" s="52">
        <f t="shared" si="3"/>
        <v>1.7</v>
      </c>
      <c r="AR6" s="52">
        <f t="shared" si="3"/>
        <v>9.9</v>
      </c>
      <c r="AS6" s="52">
        <f t="shared" si="3"/>
        <v>5.0999999999999996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14</v>
      </c>
      <c r="BA6" s="53">
        <f t="shared" si="4"/>
        <v>11</v>
      </c>
      <c r="BB6" s="53">
        <f t="shared" si="4"/>
        <v>7</v>
      </c>
      <c r="BC6" s="53">
        <f t="shared" si="4"/>
        <v>260</v>
      </c>
      <c r="BD6" s="53">
        <f t="shared" si="4"/>
        <v>15564</v>
      </c>
      <c r="BE6" s="51" t="str">
        <f>IF(BE8="-","",IF(BE8="-","【-】","【"&amp;SUBSTITUTE(TEXT(BE8,"#,##0"),"-","△")&amp;"】"))</f>
        <v>【3,111】</v>
      </c>
      <c r="BF6" s="52">
        <f>IF(BF8="-",NA(),BF8)</f>
        <v>33</v>
      </c>
      <c r="BG6" s="52">
        <f t="shared" ref="BG6:BO6" si="5">IF(BG8="-",NA(),BG8)</f>
        <v>44.3</v>
      </c>
      <c r="BH6" s="52">
        <f t="shared" si="5"/>
        <v>28.4</v>
      </c>
      <c r="BI6" s="52">
        <f t="shared" si="5"/>
        <v>17.5</v>
      </c>
      <c r="BJ6" s="52">
        <f t="shared" si="5"/>
        <v>21.7</v>
      </c>
      <c r="BK6" s="52">
        <f t="shared" si="5"/>
        <v>32.299999999999997</v>
      </c>
      <c r="BL6" s="52">
        <f t="shared" si="5"/>
        <v>43.4</v>
      </c>
      <c r="BM6" s="52">
        <f t="shared" si="5"/>
        <v>36.200000000000003</v>
      </c>
      <c r="BN6" s="52">
        <f t="shared" si="5"/>
        <v>-15.8</v>
      </c>
      <c r="BO6" s="52">
        <f t="shared" si="5"/>
        <v>5</v>
      </c>
      <c r="BP6" s="49" t="str">
        <f>IF(BP8="-","",IF(BP8="-","【-】","【"&amp;SUBSTITUTE(TEXT(BP8,"#,##0.0"),"-","△")&amp;"】"))</f>
        <v>【0.8】</v>
      </c>
      <c r="BQ6" s="53">
        <f>IF(BQ8="-",NA(),BQ8)</f>
        <v>4348</v>
      </c>
      <c r="BR6" s="53">
        <f t="shared" ref="BR6:BZ6" si="6">IF(BR8="-",NA(),BR8)</f>
        <v>12766</v>
      </c>
      <c r="BS6" s="53">
        <f t="shared" si="6"/>
        <v>6902</v>
      </c>
      <c r="BT6" s="53">
        <f t="shared" si="6"/>
        <v>3557</v>
      </c>
      <c r="BU6" s="53">
        <f t="shared" si="6"/>
        <v>4612</v>
      </c>
      <c r="BV6" s="53">
        <f t="shared" si="6"/>
        <v>22549</v>
      </c>
      <c r="BW6" s="53">
        <f t="shared" si="6"/>
        <v>26255</v>
      </c>
      <c r="BX6" s="53">
        <f t="shared" si="6"/>
        <v>24482</v>
      </c>
      <c r="BY6" s="53">
        <f t="shared" si="6"/>
        <v>13494</v>
      </c>
      <c r="BZ6" s="53">
        <f t="shared" si="6"/>
        <v>17746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114</v>
      </c>
      <c r="CM6" s="51">
        <f t="shared" ref="CM6:CN6" si="7">CM8</f>
        <v>258600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114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119.2</v>
      </c>
      <c r="DF6" s="52">
        <f t="shared" si="8"/>
        <v>107.2</v>
      </c>
      <c r="DG6" s="52">
        <f t="shared" si="8"/>
        <v>1555</v>
      </c>
      <c r="DH6" s="52">
        <f t="shared" si="8"/>
        <v>69.3</v>
      </c>
      <c r="DI6" s="52">
        <f t="shared" si="8"/>
        <v>93</v>
      </c>
      <c r="DJ6" s="49" t="str">
        <f>IF(DJ8="-","",IF(DJ8="-","【-】","【"&amp;SUBSTITUTE(TEXT(DJ8,"#,##0.0"),"-","△")&amp;"】"))</f>
        <v>【99.8】</v>
      </c>
      <c r="DK6" s="52">
        <f>IF(DK8="-",NA(),DK8)</f>
        <v>124.1</v>
      </c>
      <c r="DL6" s="52">
        <f t="shared" ref="DL6:DT6" si="9">IF(DL8="-",NA(),DL8)</f>
        <v>123.4</v>
      </c>
      <c r="DM6" s="52">
        <f t="shared" si="9"/>
        <v>129</v>
      </c>
      <c r="DN6" s="52">
        <f t="shared" si="9"/>
        <v>96.6</v>
      </c>
      <c r="DO6" s="52">
        <f t="shared" si="9"/>
        <v>88</v>
      </c>
      <c r="DP6" s="52">
        <f t="shared" si="9"/>
        <v>159.4</v>
      </c>
      <c r="DQ6" s="52">
        <f t="shared" si="9"/>
        <v>160</v>
      </c>
      <c r="DR6" s="52">
        <f t="shared" si="9"/>
        <v>164.6</v>
      </c>
      <c r="DS6" s="52">
        <f t="shared" si="9"/>
        <v>140.30000000000001</v>
      </c>
      <c r="DT6" s="52">
        <f t="shared" si="9"/>
        <v>147.30000000000001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115</v>
      </c>
      <c r="B7" s="48">
        <f t="shared" ref="B7:X7" si="10">B8</f>
        <v>2021</v>
      </c>
      <c r="C7" s="48">
        <f t="shared" si="10"/>
        <v>342041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3</v>
      </c>
      <c r="H7" s="48" t="str">
        <f t="shared" si="10"/>
        <v>広島県　三原市</v>
      </c>
      <c r="I7" s="48" t="str">
        <f t="shared" si="10"/>
        <v>円一町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Ａ１Ｂ２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41</v>
      </c>
      <c r="S7" s="50" t="str">
        <f t="shared" si="10"/>
        <v>公共施設</v>
      </c>
      <c r="T7" s="50" t="str">
        <f t="shared" si="10"/>
        <v>無</v>
      </c>
      <c r="U7" s="51">
        <f t="shared" si="10"/>
        <v>9157</v>
      </c>
      <c r="V7" s="51">
        <f t="shared" si="10"/>
        <v>410</v>
      </c>
      <c r="W7" s="51">
        <f t="shared" si="10"/>
        <v>70</v>
      </c>
      <c r="X7" s="50" t="str">
        <f t="shared" si="10"/>
        <v>無</v>
      </c>
      <c r="Y7" s="52">
        <f>Y8</f>
        <v>150</v>
      </c>
      <c r="Z7" s="52">
        <f t="shared" ref="Z7:AH7" si="11">Z8</f>
        <v>179.5</v>
      </c>
      <c r="AA7" s="52">
        <f t="shared" si="11"/>
        <v>139.69999999999999</v>
      </c>
      <c r="AB7" s="52">
        <f t="shared" si="11"/>
        <v>121.2</v>
      </c>
      <c r="AC7" s="52">
        <f t="shared" si="11"/>
        <v>127.7</v>
      </c>
      <c r="AD7" s="52">
        <f t="shared" si="11"/>
        <v>204.3</v>
      </c>
      <c r="AE7" s="52">
        <f t="shared" si="11"/>
        <v>224.9</v>
      </c>
      <c r="AF7" s="52">
        <f t="shared" si="11"/>
        <v>230.7</v>
      </c>
      <c r="AG7" s="52">
        <f t="shared" si="11"/>
        <v>166.4</v>
      </c>
      <c r="AH7" s="52">
        <f t="shared" si="11"/>
        <v>177.9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3.8</v>
      </c>
      <c r="AP7" s="52">
        <f t="shared" si="12"/>
        <v>3.6</v>
      </c>
      <c r="AQ7" s="52">
        <f t="shared" si="12"/>
        <v>1.7</v>
      </c>
      <c r="AR7" s="52">
        <f t="shared" si="12"/>
        <v>9.9</v>
      </c>
      <c r="AS7" s="52">
        <f t="shared" si="12"/>
        <v>5.0999999999999996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14</v>
      </c>
      <c r="BA7" s="53">
        <f t="shared" si="13"/>
        <v>11</v>
      </c>
      <c r="BB7" s="53">
        <f t="shared" si="13"/>
        <v>7</v>
      </c>
      <c r="BC7" s="53">
        <f t="shared" si="13"/>
        <v>260</v>
      </c>
      <c r="BD7" s="53">
        <f t="shared" si="13"/>
        <v>15564</v>
      </c>
      <c r="BE7" s="51"/>
      <c r="BF7" s="52">
        <f>BF8</f>
        <v>33</v>
      </c>
      <c r="BG7" s="52">
        <f t="shared" ref="BG7:BO7" si="14">BG8</f>
        <v>44.3</v>
      </c>
      <c r="BH7" s="52">
        <f t="shared" si="14"/>
        <v>28.4</v>
      </c>
      <c r="BI7" s="52">
        <f t="shared" si="14"/>
        <v>17.5</v>
      </c>
      <c r="BJ7" s="52">
        <f t="shared" si="14"/>
        <v>21.7</v>
      </c>
      <c r="BK7" s="52">
        <f t="shared" si="14"/>
        <v>32.299999999999997</v>
      </c>
      <c r="BL7" s="52">
        <f t="shared" si="14"/>
        <v>43.4</v>
      </c>
      <c r="BM7" s="52">
        <f t="shared" si="14"/>
        <v>36.200000000000003</v>
      </c>
      <c r="BN7" s="52">
        <f t="shared" si="14"/>
        <v>-15.8</v>
      </c>
      <c r="BO7" s="52">
        <f t="shared" si="14"/>
        <v>5</v>
      </c>
      <c r="BP7" s="49"/>
      <c r="BQ7" s="53">
        <f>BQ8</f>
        <v>4348</v>
      </c>
      <c r="BR7" s="53">
        <f t="shared" ref="BR7:BZ7" si="15">BR8</f>
        <v>12766</v>
      </c>
      <c r="BS7" s="53">
        <f t="shared" si="15"/>
        <v>6902</v>
      </c>
      <c r="BT7" s="53">
        <f t="shared" si="15"/>
        <v>3557</v>
      </c>
      <c r="BU7" s="53">
        <f t="shared" si="15"/>
        <v>4612</v>
      </c>
      <c r="BV7" s="53">
        <f t="shared" si="15"/>
        <v>22549</v>
      </c>
      <c r="BW7" s="53">
        <f t="shared" si="15"/>
        <v>26255</v>
      </c>
      <c r="BX7" s="53">
        <f t="shared" si="15"/>
        <v>24482</v>
      </c>
      <c r="BY7" s="53">
        <f t="shared" si="15"/>
        <v>13494</v>
      </c>
      <c r="BZ7" s="53">
        <f t="shared" si="15"/>
        <v>17746</v>
      </c>
      <c r="CA7" s="51"/>
      <c r="CB7" s="52" t="s">
        <v>116</v>
      </c>
      <c r="CC7" s="52" t="s">
        <v>116</v>
      </c>
      <c r="CD7" s="52" t="s">
        <v>116</v>
      </c>
      <c r="CE7" s="52" t="s">
        <v>116</v>
      </c>
      <c r="CF7" s="52" t="s">
        <v>116</v>
      </c>
      <c r="CG7" s="52" t="s">
        <v>116</v>
      </c>
      <c r="CH7" s="52" t="s">
        <v>116</v>
      </c>
      <c r="CI7" s="52" t="s">
        <v>116</v>
      </c>
      <c r="CJ7" s="52" t="s">
        <v>116</v>
      </c>
      <c r="CK7" s="52" t="s">
        <v>114</v>
      </c>
      <c r="CL7" s="49"/>
      <c r="CM7" s="51">
        <f>CM8</f>
        <v>258600</v>
      </c>
      <c r="CN7" s="51">
        <f>CN8</f>
        <v>0</v>
      </c>
      <c r="CO7" s="52" t="s">
        <v>116</v>
      </c>
      <c r="CP7" s="52" t="s">
        <v>116</v>
      </c>
      <c r="CQ7" s="52" t="s">
        <v>116</v>
      </c>
      <c r="CR7" s="52" t="s">
        <v>116</v>
      </c>
      <c r="CS7" s="52" t="s">
        <v>116</v>
      </c>
      <c r="CT7" s="52" t="s">
        <v>116</v>
      </c>
      <c r="CU7" s="52" t="s">
        <v>116</v>
      </c>
      <c r="CV7" s="52" t="s">
        <v>116</v>
      </c>
      <c r="CW7" s="52" t="s">
        <v>116</v>
      </c>
      <c r="CX7" s="52" t="s">
        <v>114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119.2</v>
      </c>
      <c r="DF7" s="52">
        <f t="shared" si="16"/>
        <v>107.2</v>
      </c>
      <c r="DG7" s="52">
        <f t="shared" si="16"/>
        <v>1555</v>
      </c>
      <c r="DH7" s="52">
        <f t="shared" si="16"/>
        <v>69.3</v>
      </c>
      <c r="DI7" s="52">
        <f t="shared" si="16"/>
        <v>93</v>
      </c>
      <c r="DJ7" s="49"/>
      <c r="DK7" s="52">
        <f>DK8</f>
        <v>124.1</v>
      </c>
      <c r="DL7" s="52">
        <f t="shared" ref="DL7:DT7" si="17">DL8</f>
        <v>123.4</v>
      </c>
      <c r="DM7" s="52">
        <f t="shared" si="17"/>
        <v>129</v>
      </c>
      <c r="DN7" s="52">
        <f t="shared" si="17"/>
        <v>96.6</v>
      </c>
      <c r="DO7" s="52">
        <f t="shared" si="17"/>
        <v>88</v>
      </c>
      <c r="DP7" s="52">
        <f t="shared" si="17"/>
        <v>159.4</v>
      </c>
      <c r="DQ7" s="52">
        <f t="shared" si="17"/>
        <v>160</v>
      </c>
      <c r="DR7" s="52">
        <f t="shared" si="17"/>
        <v>164.6</v>
      </c>
      <c r="DS7" s="52">
        <f t="shared" si="17"/>
        <v>140.30000000000001</v>
      </c>
      <c r="DT7" s="52">
        <f t="shared" si="17"/>
        <v>147.30000000000001</v>
      </c>
      <c r="DU7" s="49"/>
    </row>
    <row r="8" spans="1:125" s="54" customFormat="1" x14ac:dyDescent="0.15">
      <c r="A8" s="37"/>
      <c r="B8" s="55">
        <v>2021</v>
      </c>
      <c r="C8" s="55">
        <v>342041</v>
      </c>
      <c r="D8" s="55">
        <v>47</v>
      </c>
      <c r="E8" s="55">
        <v>14</v>
      </c>
      <c r="F8" s="55">
        <v>0</v>
      </c>
      <c r="G8" s="55">
        <v>3</v>
      </c>
      <c r="H8" s="55" t="s">
        <v>117</v>
      </c>
      <c r="I8" s="55" t="s">
        <v>118</v>
      </c>
      <c r="J8" s="55" t="s">
        <v>119</v>
      </c>
      <c r="K8" s="55" t="s">
        <v>120</v>
      </c>
      <c r="L8" s="55" t="s">
        <v>121</v>
      </c>
      <c r="M8" s="55" t="s">
        <v>122</v>
      </c>
      <c r="N8" s="55" t="s">
        <v>123</v>
      </c>
      <c r="O8" s="56" t="s">
        <v>124</v>
      </c>
      <c r="P8" s="57" t="s">
        <v>125</v>
      </c>
      <c r="Q8" s="57" t="s">
        <v>126</v>
      </c>
      <c r="R8" s="58">
        <v>41</v>
      </c>
      <c r="S8" s="57" t="s">
        <v>127</v>
      </c>
      <c r="T8" s="57" t="s">
        <v>128</v>
      </c>
      <c r="U8" s="58">
        <v>9157</v>
      </c>
      <c r="V8" s="58">
        <v>410</v>
      </c>
      <c r="W8" s="58">
        <v>70</v>
      </c>
      <c r="X8" s="57" t="s">
        <v>128</v>
      </c>
      <c r="Y8" s="59">
        <v>150</v>
      </c>
      <c r="Z8" s="59">
        <v>179.5</v>
      </c>
      <c r="AA8" s="59">
        <v>139.69999999999999</v>
      </c>
      <c r="AB8" s="59">
        <v>121.2</v>
      </c>
      <c r="AC8" s="59">
        <v>127.7</v>
      </c>
      <c r="AD8" s="59">
        <v>204.3</v>
      </c>
      <c r="AE8" s="59">
        <v>224.9</v>
      </c>
      <c r="AF8" s="59">
        <v>230.7</v>
      </c>
      <c r="AG8" s="59">
        <v>166.4</v>
      </c>
      <c r="AH8" s="59">
        <v>177.9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3.8</v>
      </c>
      <c r="AP8" s="59">
        <v>3.6</v>
      </c>
      <c r="AQ8" s="59">
        <v>1.7</v>
      </c>
      <c r="AR8" s="59">
        <v>9.9</v>
      </c>
      <c r="AS8" s="59">
        <v>5.0999999999999996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14</v>
      </c>
      <c r="BA8" s="60">
        <v>11</v>
      </c>
      <c r="BB8" s="60">
        <v>7</v>
      </c>
      <c r="BC8" s="60">
        <v>260</v>
      </c>
      <c r="BD8" s="60">
        <v>15564</v>
      </c>
      <c r="BE8" s="60">
        <v>3111</v>
      </c>
      <c r="BF8" s="59">
        <v>33</v>
      </c>
      <c r="BG8" s="59">
        <v>44.3</v>
      </c>
      <c r="BH8" s="59">
        <v>28.4</v>
      </c>
      <c r="BI8" s="59">
        <v>17.5</v>
      </c>
      <c r="BJ8" s="59">
        <v>21.7</v>
      </c>
      <c r="BK8" s="59">
        <v>32.299999999999997</v>
      </c>
      <c r="BL8" s="59">
        <v>43.4</v>
      </c>
      <c r="BM8" s="59">
        <v>36.200000000000003</v>
      </c>
      <c r="BN8" s="59">
        <v>-15.8</v>
      </c>
      <c r="BO8" s="59">
        <v>5</v>
      </c>
      <c r="BP8" s="56">
        <v>0.8</v>
      </c>
      <c r="BQ8" s="60">
        <v>4348</v>
      </c>
      <c r="BR8" s="60">
        <v>12766</v>
      </c>
      <c r="BS8" s="60">
        <v>6902</v>
      </c>
      <c r="BT8" s="61">
        <v>3557</v>
      </c>
      <c r="BU8" s="61">
        <v>4612</v>
      </c>
      <c r="BV8" s="60">
        <v>22549</v>
      </c>
      <c r="BW8" s="60">
        <v>26255</v>
      </c>
      <c r="BX8" s="60">
        <v>24482</v>
      </c>
      <c r="BY8" s="60">
        <v>13494</v>
      </c>
      <c r="BZ8" s="60">
        <v>17746</v>
      </c>
      <c r="CA8" s="58">
        <v>10906</v>
      </c>
      <c r="CB8" s="59" t="s">
        <v>121</v>
      </c>
      <c r="CC8" s="59" t="s">
        <v>121</v>
      </c>
      <c r="CD8" s="59" t="s">
        <v>121</v>
      </c>
      <c r="CE8" s="59" t="s">
        <v>121</v>
      </c>
      <c r="CF8" s="59" t="s">
        <v>121</v>
      </c>
      <c r="CG8" s="59" t="s">
        <v>121</v>
      </c>
      <c r="CH8" s="59" t="s">
        <v>121</v>
      </c>
      <c r="CI8" s="59" t="s">
        <v>121</v>
      </c>
      <c r="CJ8" s="59" t="s">
        <v>121</v>
      </c>
      <c r="CK8" s="59" t="s">
        <v>121</v>
      </c>
      <c r="CL8" s="56" t="s">
        <v>121</v>
      </c>
      <c r="CM8" s="58">
        <v>258600</v>
      </c>
      <c r="CN8" s="58">
        <v>0</v>
      </c>
      <c r="CO8" s="59" t="s">
        <v>121</v>
      </c>
      <c r="CP8" s="59" t="s">
        <v>121</v>
      </c>
      <c r="CQ8" s="59" t="s">
        <v>121</v>
      </c>
      <c r="CR8" s="59" t="s">
        <v>121</v>
      </c>
      <c r="CS8" s="59" t="s">
        <v>121</v>
      </c>
      <c r="CT8" s="59" t="s">
        <v>121</v>
      </c>
      <c r="CU8" s="59" t="s">
        <v>121</v>
      </c>
      <c r="CV8" s="59" t="s">
        <v>121</v>
      </c>
      <c r="CW8" s="59" t="s">
        <v>121</v>
      </c>
      <c r="CX8" s="59" t="s">
        <v>121</v>
      </c>
      <c r="CY8" s="56" t="s">
        <v>121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119.2</v>
      </c>
      <c r="DF8" s="59">
        <v>107.2</v>
      </c>
      <c r="DG8" s="59">
        <v>1555</v>
      </c>
      <c r="DH8" s="59">
        <v>69.3</v>
      </c>
      <c r="DI8" s="59">
        <v>93</v>
      </c>
      <c r="DJ8" s="56">
        <v>99.8</v>
      </c>
      <c r="DK8" s="59">
        <v>124.1</v>
      </c>
      <c r="DL8" s="59">
        <v>123.4</v>
      </c>
      <c r="DM8" s="59">
        <v>129</v>
      </c>
      <c r="DN8" s="59">
        <v>96.6</v>
      </c>
      <c r="DO8" s="59">
        <v>88</v>
      </c>
      <c r="DP8" s="59">
        <v>159.4</v>
      </c>
      <c r="DQ8" s="59">
        <v>160</v>
      </c>
      <c r="DR8" s="59">
        <v>164.6</v>
      </c>
      <c r="DS8" s="59">
        <v>140.30000000000001</v>
      </c>
      <c r="DT8" s="59">
        <v>147.30000000000001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129</v>
      </c>
      <c r="C10" s="64" t="s">
        <v>130</v>
      </c>
      <c r="D10" s="64" t="s">
        <v>131</v>
      </c>
      <c r="E10" s="64" t="s">
        <v>132</v>
      </c>
      <c r="F10" s="64" t="s">
        <v>133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宮岡 潤志</cp:lastModifiedBy>
  <cp:lastPrinted>2023-01-28T02:16:14Z</cp:lastPrinted>
  <dcterms:created xsi:type="dcterms:W3CDTF">2022-12-09T03:30:24Z</dcterms:created>
  <dcterms:modified xsi:type="dcterms:W3CDTF">2023-02-02T00:30:33Z</dcterms:modified>
  <cp:category/>
</cp:coreProperties>
</file>