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927\Desktop\R5.1.11 公営企業に係る経営比較分析表（R3年度決算）の分析等について\"/>
    </mc:Choice>
  </mc:AlternateContent>
  <workbookProtection workbookAlgorithmName="SHA-512" workbookHashValue="f36SNWmRXa0NhHmVFAFcsTk3jXFwDA/uOSa0imdta5Ccdl/FbfobzeYgLJhsTE5p8/dISD3frDcyuZWrgJBzJg==" workbookSaltValue="ExSUBjvdM7lCNMQY8c7BXA==" workbookSpinCount="100000" lockStructure="1"/>
  <bookViews>
    <workbookView xWindow="0" yWindow="0" windowWidth="28800" windowHeight="123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<sst xmlns="http://schemas.openxmlformats.org/spreadsheetml/2006/main" count="228" uniqueCount="116">
  <si>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</si>
  <si>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</si>
  <si>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</si>
  <si>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</si>
  <si>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</si>
  <si>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</si>
  <si>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</si>
  <si>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</si>
  <si>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</si>
  <si>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</si>
  <si>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</si>
  <si>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</si>
  <si>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</si>
  <si>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</si>
  <si>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</si>
  <si>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</si>
  <si>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</si>
  <si>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</si>
  <si>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</si>
  <si>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</si>
  <si>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</si>
  <si>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</si>
  <si>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</si>
  <si>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</si>
  <si>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</si>
  <si>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</si>
  <si>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</si>
  <si>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</si>
  <si>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</si>
  <si>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</si>
  <si>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</si>
  <si>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</si>
  <si>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</si>
  <si>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</si>
  <si>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</si>
  <si>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</si>
  <si>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</si>
  <si>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</si>
  <si>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</si>
  <si>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</si>
  <si>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</si>
  <si>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</si>
  <si>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</si>
  <si>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</si>
  <si>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</si>
  <si>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</si>
  <si>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</si>
  <si>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</si>
  <si>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</si>
  <si>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</si>
  <si>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</si>
  <si>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</si>
  <si>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</si>
  <si>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</si>
  <si>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</si>
  <si>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</si>
  <si>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</si>
  <si>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</si>
  <si>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</si>
  <si>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</si>
  <si>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</si>
  <si>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</si>
  <si>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</si>
  <si>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</si>
  <si>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</si>
  <si>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</si>
  <si>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</si>
  <si>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</si>
  <si>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</si>
  <si>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</si>
  <si>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</si>
  <si>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</si>
  <si>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</si>
  <si>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</si>
  <si>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</si>
  <si>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</si>
  <si>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</si>
  <si>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</si>
  <si>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</si>
  <si>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</si>
  <si>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</si>
  <si>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</si>
  <si>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</si>
  <si>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</si>
  <si>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</si>
  <si>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</si>
  <si>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</si>
  <si>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</si>
  <si>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</si>
  <si>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</si>
  <si>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</si>
  <si>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</si>
  <si>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</si>
  <si>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府中市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</si>
  <si>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</si>
  <si>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</si>
  <si>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</si>
  <si>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</si>
  <si>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</si>
  <si>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</si>
  <si>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</si>
  <si>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</si>
  <si>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</si>
  <si>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</si>
  <si>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</si>
  <si>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</si>
  <si>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</si>
  <si>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</si>
  <si>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</si>
  <si>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</si>
  <si>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</si>
  <si>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</si>
  <si>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</si>
  <si>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xml:space="preserve">
人口推移が減少する中、安定した健全経営を行うため、また他の事業との関連もありますが、計画的に施設及び管路の更新を進めて行くために必要な財源確保と一層の事業の効率化に努めて運営を行わなければならない時期になっております。</t>
    <rPh sb="1" eb="3">
      <t>ジンコウ</t>
    </rPh>
    <rPh sb="3" eb="5">
      <t>スイイ</t>
    </rPh>
    <rPh sb="6" eb="8">
      <t>ゲンショウ</t>
    </rPh>
    <rPh sb="10" eb="11">
      <t>ナカ</t>
    </rPh>
    <rPh sb="12" eb="14">
      <t>アンテイ</t>
    </rPh>
    <rPh sb="16" eb="18">
      <t>ケンゼン</t>
    </rPh>
    <rPh sb="18" eb="20">
      <t>ケイエイ</t>
    </rPh>
    <rPh sb="21" eb="22">
      <t>オコナ</t>
    </rPh>
    <rPh sb="28" eb="29">
      <t>タ</t>
    </rPh>
    <rPh sb="30" eb="32">
      <t>ジギョウ</t>
    </rPh>
    <rPh sb="34" eb="36">
      <t>カンレン</t>
    </rPh>
    <rPh sb="43" eb="46">
      <t>ケイカクテキ</t>
    </rPh>
    <rPh sb="47" eb="49">
      <t>シセツ</t>
    </rPh>
    <rPh sb="49" eb="50">
      <t>オヨ</t>
    </rPh>
    <rPh sb="51" eb="53">
      <t>カンロ</t>
    </rPh>
    <rPh sb="54" eb="56">
      <t>コウシン</t>
    </rPh>
    <rPh sb="57" eb="58">
      <t>スス</t>
    </rPh>
    <rPh sb="60" eb="61">
      <t>イ</t>
    </rPh>
    <rPh sb="65" eb="67">
      <t>ヒツヨウ</t>
    </rPh>
    <rPh sb="68" eb="70">
      <t>ザイゲン</t>
    </rPh>
    <rPh sb="70" eb="72">
      <t>カクホ</t>
    </rPh>
    <rPh sb="73" eb="75">
      <t>イッソウ</t>
    </rPh>
    <rPh sb="76" eb="78">
      <t>ジギョウ</t>
    </rPh>
    <rPh sb="79" eb="82">
      <t>コウリツカ</t>
    </rPh>
    <rPh sb="83" eb="84">
      <t>ツト</t>
    </rPh>
    <rPh sb="86" eb="88">
      <t>ウンエイ</t>
    </rPh>
    <rPh sb="89" eb="90">
      <t>オコナ</t>
    </rPh>
    <rPh sb="99" eb="101">
      <t>ジキ</t>
    </rPh>
    <phoneticPr fontId="17"/>
  </si>
  <si>
    <t xml:space="preserve">
①単年度の収支が100%を超えて経営できております。今後、給水収益の減少に備え、一層の事業の効率化に努めて運営していきたいと思います。
②累積欠損金や不良債権は発生しておりません。
③100%を大きく上回っていることから支払能力は備わっていると言えます。
④人口が減少傾向にあるため、給水収益も減少傾向へとなっていくことから、今後必要となる施設及び管路の更新を行うためにも経営改善、投資の規模や料金水準の適正化につなげていきたいと思います。
⑤100%を上回っており、給水に係る費用が給水収益で賄われております。
⑤⑥更新投資に充てる財源確保等、今後も健全経営を続けていくため料金の水準見直しが必要となっていると思います。
⑦ほぼ横ばいで推移していますが、平均値より低い値になっております。令和5年4月から広島県水道広域連合企業団による運営が始まるが、今後施設の統廃合等の検討が必要と思われます。
⑧全国平均を下回っており、引き続き老朽管更新、管路漏水調査等を行い、有収率の向上に努める必要があります。</t>
    <rPh sb="2" eb="5">
      <t>タンネンド</t>
    </rPh>
    <rPh sb="6" eb="8">
      <t>シュウシ</t>
    </rPh>
    <rPh sb="14" eb="15">
      <t>コ</t>
    </rPh>
    <rPh sb="17" eb="19">
      <t>ケイエイ</t>
    </rPh>
    <rPh sb="27" eb="29">
      <t>コンゴ</t>
    </rPh>
    <rPh sb="30" eb="32">
      <t>キュウスイ</t>
    </rPh>
    <rPh sb="32" eb="34">
      <t>シュウエキ</t>
    </rPh>
    <rPh sb="35" eb="37">
      <t>ゲンショウ</t>
    </rPh>
    <rPh sb="38" eb="39">
      <t>ソナ</t>
    </rPh>
    <rPh sb="41" eb="43">
      <t>イッソウ</t>
    </rPh>
    <rPh sb="44" eb="46">
      <t>ジギョウ</t>
    </rPh>
    <rPh sb="47" eb="50">
      <t>コウリツカ</t>
    </rPh>
    <rPh sb="51" eb="52">
      <t>ツト</t>
    </rPh>
    <rPh sb="54" eb="56">
      <t>ウンエイ</t>
    </rPh>
    <rPh sb="63" eb="64">
      <t>オモ</t>
    </rPh>
    <rPh sb="71" eb="73">
      <t>ルイセキ</t>
    </rPh>
    <rPh sb="73" eb="76">
      <t>ケッソンキン</t>
    </rPh>
    <rPh sb="77" eb="79">
      <t>フリョウ</t>
    </rPh>
    <rPh sb="79" eb="81">
      <t>サイケン</t>
    </rPh>
    <rPh sb="82" eb="84">
      <t>ハッセイ</t>
    </rPh>
    <rPh sb="100" eb="101">
      <t>オオ</t>
    </rPh>
    <rPh sb="103" eb="105">
      <t>ウワマワ</t>
    </rPh>
    <rPh sb="113" eb="115">
      <t>シハライ</t>
    </rPh>
    <rPh sb="115" eb="117">
      <t>ノウリョク</t>
    </rPh>
    <rPh sb="118" eb="119">
      <t>ソナ</t>
    </rPh>
    <rPh sb="125" eb="126">
      <t>イ</t>
    </rPh>
    <rPh sb="133" eb="135">
      <t>ジンコウ</t>
    </rPh>
    <rPh sb="136" eb="138">
      <t>ゲンショウ</t>
    </rPh>
    <rPh sb="138" eb="140">
      <t>ケイコウ</t>
    </rPh>
    <rPh sb="146" eb="148">
      <t>キュウスイ</t>
    </rPh>
    <rPh sb="148" eb="150">
      <t>シュウエキ</t>
    </rPh>
    <rPh sb="151" eb="153">
      <t>ゲンショウ</t>
    </rPh>
    <rPh sb="153" eb="155">
      <t>ケイコウ</t>
    </rPh>
    <rPh sb="167" eb="169">
      <t>コンゴ</t>
    </rPh>
    <rPh sb="169" eb="171">
      <t>ヒツヨウ</t>
    </rPh>
    <rPh sb="174" eb="176">
      <t>シセツ</t>
    </rPh>
    <rPh sb="176" eb="177">
      <t>オヨ</t>
    </rPh>
    <rPh sb="178" eb="180">
      <t>カンロ</t>
    </rPh>
    <rPh sb="181" eb="183">
      <t>コウシン</t>
    </rPh>
    <rPh sb="184" eb="185">
      <t>オコナ</t>
    </rPh>
    <rPh sb="190" eb="192">
      <t>ケイエイ</t>
    </rPh>
    <rPh sb="192" eb="194">
      <t>カイゼン</t>
    </rPh>
    <rPh sb="195" eb="197">
      <t>トウシ</t>
    </rPh>
    <rPh sb="198" eb="200">
      <t>キボ</t>
    </rPh>
    <rPh sb="201" eb="203">
      <t>リョウキン</t>
    </rPh>
    <rPh sb="203" eb="205">
      <t>スイジュン</t>
    </rPh>
    <rPh sb="206" eb="209">
      <t>テキセイカ</t>
    </rPh>
    <rPh sb="219" eb="220">
      <t>オモ</t>
    </rPh>
    <rPh sb="232" eb="234">
      <t>ウワマワ</t>
    </rPh>
    <rPh sb="239" eb="241">
      <t>キュウスイ</t>
    </rPh>
    <rPh sb="242" eb="243">
      <t>カカ</t>
    </rPh>
    <rPh sb="244" eb="246">
      <t>ヒヨウ</t>
    </rPh>
    <rPh sb="247" eb="249">
      <t>キュウスイ</t>
    </rPh>
    <rPh sb="249" eb="251">
      <t>シュウエキ</t>
    </rPh>
    <rPh sb="252" eb="253">
      <t>マカナ</t>
    </rPh>
    <rPh sb="265" eb="267">
      <t>コウシン</t>
    </rPh>
    <rPh sb="267" eb="269">
      <t>トウシ</t>
    </rPh>
    <rPh sb="270" eb="271">
      <t>ア</t>
    </rPh>
    <rPh sb="273" eb="275">
      <t>ザイゲン</t>
    </rPh>
    <rPh sb="275" eb="277">
      <t>カクホ</t>
    </rPh>
    <rPh sb="277" eb="278">
      <t>トウ</t>
    </rPh>
    <rPh sb="279" eb="281">
      <t>コンゴ</t>
    </rPh>
    <rPh sb="282" eb="284">
      <t>ケンゼン</t>
    </rPh>
    <rPh sb="284" eb="286">
      <t>ケイエイ</t>
    </rPh>
    <rPh sb="287" eb="288">
      <t>ツヅ</t>
    </rPh>
    <rPh sb="294" eb="296">
      <t>リョウキン</t>
    </rPh>
    <rPh sb="297" eb="299">
      <t>スイジュン</t>
    </rPh>
    <rPh sb="299" eb="301">
      <t>ミナオ</t>
    </rPh>
    <rPh sb="303" eb="305">
      <t>ヒツヨウ</t>
    </rPh>
    <rPh sb="312" eb="313">
      <t>オモ</t>
    </rPh>
    <rPh sb="322" eb="323">
      <t>ヨコ</t>
    </rPh>
    <rPh sb="326" eb="328">
      <t>スイイ</t>
    </rPh>
    <rPh sb="335" eb="338">
      <t>ヘイキンチ</t>
    </rPh>
    <rPh sb="340" eb="341">
      <t>ヒク</t>
    </rPh>
    <rPh sb="342" eb="343">
      <t>アタイ</t>
    </rPh>
    <rPh sb="352" eb="354">
      <t>レイワ</t>
    </rPh>
    <rPh sb="355" eb="356">
      <t>ネン</t>
    </rPh>
    <rPh sb="357" eb="358">
      <t>ガツ</t>
    </rPh>
    <rPh sb="360" eb="363">
      <t>ヒロシマケン</t>
    </rPh>
    <rPh sb="363" eb="365">
      <t>スイドウ</t>
    </rPh>
    <rPh sb="365" eb="367">
      <t>コウイキ</t>
    </rPh>
    <rPh sb="367" eb="369">
      <t>レンゴウ</t>
    </rPh>
    <rPh sb="369" eb="372">
      <t>キギョウダン</t>
    </rPh>
    <rPh sb="375" eb="377">
      <t>ウンエイ</t>
    </rPh>
    <rPh sb="378" eb="379">
      <t>ハジ</t>
    </rPh>
    <rPh sb="383" eb="385">
      <t>コンゴ</t>
    </rPh>
    <rPh sb="385" eb="387">
      <t>シセツ</t>
    </rPh>
    <rPh sb="388" eb="391">
      <t>トウハイゴウ</t>
    </rPh>
    <rPh sb="391" eb="392">
      <t>トウ</t>
    </rPh>
    <rPh sb="393" eb="395">
      <t>ケントウ</t>
    </rPh>
    <rPh sb="396" eb="398">
      <t>ヒツヨウ</t>
    </rPh>
    <rPh sb="399" eb="400">
      <t>オモ</t>
    </rPh>
    <rPh sb="408" eb="410">
      <t>ゼンコク</t>
    </rPh>
    <rPh sb="420" eb="421">
      <t>ヒ</t>
    </rPh>
    <rPh sb="422" eb="423">
      <t>ツヅ</t>
    </rPh>
    <rPh sb="424" eb="426">
      <t>ロウキュウ</t>
    </rPh>
    <rPh sb="426" eb="427">
      <t>カン</t>
    </rPh>
    <rPh sb="430" eb="432">
      <t>カンロ</t>
    </rPh>
    <rPh sb="432" eb="434">
      <t>ロウスイ</t>
    </rPh>
    <rPh sb="434" eb="436">
      <t>チョウサ</t>
    </rPh>
    <rPh sb="436" eb="437">
      <t>トウ</t>
    </rPh>
    <rPh sb="438" eb="439">
      <t>オコナ</t>
    </rPh>
    <rPh sb="441" eb="442">
      <t>ユウ</t>
    </rPh>
    <rPh sb="442" eb="443">
      <t>シュウ</t>
    </rPh>
    <rPh sb="443" eb="444">
      <t>リツ</t>
    </rPh>
    <rPh sb="445" eb="447">
      <t>コウジョウ</t>
    </rPh>
    <rPh sb="448" eb="449">
      <t>ツト</t>
    </rPh>
    <rPh sb="451" eb="453">
      <t>ヒツヨウ</t>
    </rPh>
    <phoneticPr fontId="17"/>
  </si>
  <si>
    <t xml:space="preserve">
①年々増加傾向にあり、50%を超えております。法定耐用年数に近い資産が半分以上あることを示しております。
②③管路経年化率が増加傾向にあり、老朽化の状況は悪化している状況にあります。しかし管路更新率は全国平均を下回っている状況です。
①②③今後、計画的に管路更新を進めていけるよう財源の確保に務める必要があると思います。</t>
    <rPh sb="2" eb="4">
      <t>ネンネン</t>
    </rPh>
    <rPh sb="4" eb="6">
      <t>ゾウカ</t>
    </rPh>
    <rPh sb="6" eb="8">
      <t>ケイコウ</t>
    </rPh>
    <rPh sb="16" eb="17">
      <t>コ</t>
    </rPh>
    <rPh sb="24" eb="26">
      <t>ホウテイ</t>
    </rPh>
    <rPh sb="26" eb="28">
      <t>タイヨウ</t>
    </rPh>
    <rPh sb="28" eb="30">
      <t>ネンスウ</t>
    </rPh>
    <rPh sb="31" eb="32">
      <t>チカ</t>
    </rPh>
    <rPh sb="33" eb="35">
      <t>シサン</t>
    </rPh>
    <rPh sb="36" eb="38">
      <t>ハンブン</t>
    </rPh>
    <rPh sb="38" eb="40">
      <t>イジョウ</t>
    </rPh>
    <rPh sb="45" eb="46">
      <t>シメ</t>
    </rPh>
    <rPh sb="57" eb="59">
      <t>カンロ</t>
    </rPh>
    <rPh sb="59" eb="61">
      <t>ケイネン</t>
    </rPh>
    <rPh sb="61" eb="62">
      <t>カ</t>
    </rPh>
    <rPh sb="62" eb="63">
      <t>リツ</t>
    </rPh>
    <rPh sb="64" eb="66">
      <t>ゾウカ</t>
    </rPh>
    <rPh sb="66" eb="68">
      <t>ケイコウ</t>
    </rPh>
    <rPh sb="72" eb="75">
      <t>ロウキュウカ</t>
    </rPh>
    <rPh sb="76" eb="78">
      <t>ジョウキョウ</t>
    </rPh>
    <rPh sb="79" eb="81">
      <t>アッカ</t>
    </rPh>
    <rPh sb="85" eb="87">
      <t>ジョウキョウ</t>
    </rPh>
    <rPh sb="96" eb="98">
      <t>カンロ</t>
    </rPh>
    <rPh sb="98" eb="100">
      <t>コウシン</t>
    </rPh>
    <rPh sb="100" eb="101">
      <t>リツ</t>
    </rPh>
    <rPh sb="102" eb="104">
      <t>ゼンコク</t>
    </rPh>
    <rPh sb="104" eb="106">
      <t>ヘイキン</t>
    </rPh>
    <rPh sb="107" eb="109">
      <t>シタマワ</t>
    </rPh>
    <rPh sb="113" eb="115">
      <t>ジョウキョウ</t>
    </rPh>
    <rPh sb="130" eb="132">
      <t>カンロ</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</si>
</sst>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0.67</c:v>
                </c:pt>
                <c:pt idx="1">
                  <c:v>0.01</c:v>
                </c:pt>
                <c:pt idx="2">
                  <c:v>0.44</c:v>
                </c:pt>
                <c:pt idx="3">
                  <c:v>0.09</c:v>
                </c:pt>
                <c:pt idx="4">
                  <c:v>0.26</c:v>
                </c:pt>
              </c:numCache>
            </c:numRef>
          </c:val>
          <c:extLst>
            <c:ext xmlns:c16="http://schemas.microsoft.com/office/drawing/2014/chart" uri="{C3380CC4-5D6E-409C-BE32-E72D297353CC}">
              <c16:uniqueId val="{00000000-62F2-4BBF-8312-09C58092AD1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62F2-4BBF-8312-09C58092AD1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38.549999999999997</c:v>
                </c:pt>
                <c:pt idx="1">
                  <c:v>40.49</c:v>
                </c:pt>
                <c:pt idx="2">
                  <c:v>37.71</c:v>
                </c:pt>
                <c:pt idx="3">
                  <c:v>37.590000000000003</c:v>
                </c:pt>
                <c:pt idx="4">
                  <c:v>37.61</c:v>
                </c:pt>
              </c:numCache>
            </c:numRef>
          </c:val>
          <c:extLst>
            <c:ext xmlns:c16="http://schemas.microsoft.com/office/drawing/2014/chart" uri="{C3380CC4-5D6E-409C-BE32-E72D297353CC}">
              <c16:uniqueId val="{00000000-246F-4718-A1A5-ADA789B47E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246F-4718-A1A5-ADA789B47E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81.599999999999994</c:v>
                </c:pt>
                <c:pt idx="1">
                  <c:v>79.39</c:v>
                </c:pt>
                <c:pt idx="2">
                  <c:v>83.6</c:v>
                </c:pt>
                <c:pt idx="3">
                  <c:v>84.53</c:v>
                </c:pt>
                <c:pt idx="4">
                  <c:v>82.88</c:v>
                </c:pt>
              </c:numCache>
            </c:numRef>
          </c:val>
          <c:extLst>
            <c:ext xmlns:c16="http://schemas.microsoft.com/office/drawing/2014/chart" uri="{C3380CC4-5D6E-409C-BE32-E72D297353CC}">
              <c16:uniqueId val="{00000000-CCC7-4BA9-B2B9-ED7A85A78E0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CCC7-4BA9-B2B9-ED7A85A78E0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108.94</c:v>
                </c:pt>
                <c:pt idx="1">
                  <c:v>102.84</c:v>
                </c:pt>
                <c:pt idx="2">
                  <c:v>105.22</c:v>
                </c:pt>
                <c:pt idx="3">
                  <c:v>114.97</c:v>
                </c:pt>
                <c:pt idx="4">
                  <c:v>111.01</c:v>
                </c:pt>
              </c:numCache>
            </c:numRef>
          </c:val>
          <c:extLst>
            <c:ext xmlns:c16="http://schemas.microsoft.com/office/drawing/2014/chart" uri="{C3380CC4-5D6E-409C-BE32-E72D297353CC}">
              <c16:uniqueId val="{00000000-1313-4A0F-A5D6-BFE924534CD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1313-4A0F-A5D6-BFE924534CD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48.26</c:v>
                </c:pt>
                <c:pt idx="1">
                  <c:v>49.16</c:v>
                </c:pt>
                <c:pt idx="2">
                  <c:v>50.43</c:v>
                </c:pt>
                <c:pt idx="3">
                  <c:v>52.3</c:v>
                </c:pt>
                <c:pt idx="4">
                  <c:v>53.02</c:v>
                </c:pt>
              </c:numCache>
            </c:numRef>
          </c:val>
          <c:extLst>
            <c:ext xmlns:c16="http://schemas.microsoft.com/office/drawing/2014/chart" uri="{C3380CC4-5D6E-409C-BE32-E72D297353CC}">
              <c16:uniqueId val="{00000000-2FB7-4243-ADE2-A1F941D7060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2FB7-4243-ADE2-A1F941D7060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16.28</c:v>
                </c:pt>
                <c:pt idx="1">
                  <c:v>18.84</c:v>
                </c:pt>
                <c:pt idx="2">
                  <c:v>20.76</c:v>
                </c:pt>
                <c:pt idx="3">
                  <c:v>20.68</c:v>
                </c:pt>
                <c:pt idx="4">
                  <c:v>20.75</c:v>
                </c:pt>
              </c:numCache>
            </c:numRef>
          </c:val>
          <c:extLst>
            <c:ext xmlns:c16="http://schemas.microsoft.com/office/drawing/2014/chart" uri="{C3380CC4-5D6E-409C-BE32-E72D297353CC}">
              <c16:uniqueId val="{00000000-BD72-474A-AF83-FAECFD43F60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BD72-474A-AF83-FAECFD43F60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18-4ED0-BDA7-BE67FB892A9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F818-4ED0-BDA7-BE67FB892A9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353.84</c:v>
                </c:pt>
                <c:pt idx="1">
                  <c:v>293.69</c:v>
                </c:pt>
                <c:pt idx="2">
                  <c:v>310.35000000000002</c:v>
                </c:pt>
                <c:pt idx="3">
                  <c:v>302.13</c:v>
                </c:pt>
                <c:pt idx="4">
                  <c:v>394.48</c:v>
                </c:pt>
              </c:numCache>
            </c:numRef>
          </c:val>
          <c:extLst>
            <c:ext xmlns:c16="http://schemas.microsoft.com/office/drawing/2014/chart" uri="{C3380CC4-5D6E-409C-BE32-E72D297353CC}">
              <c16:uniqueId val="{00000000-E3D4-4927-82C3-BC8F36297D0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E3D4-4927-82C3-BC8F36297D0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445.58</c:v>
                </c:pt>
                <c:pt idx="1">
                  <c:v>450.29</c:v>
                </c:pt>
                <c:pt idx="2">
                  <c:v>448.12</c:v>
                </c:pt>
                <c:pt idx="3">
                  <c:v>433.8</c:v>
                </c:pt>
                <c:pt idx="4">
                  <c:v>431.66</c:v>
                </c:pt>
              </c:numCache>
            </c:numRef>
          </c:val>
          <c:extLst>
            <c:ext xmlns:c16="http://schemas.microsoft.com/office/drawing/2014/chart" uri="{C3380CC4-5D6E-409C-BE32-E72D297353CC}">
              <c16:uniqueId val="{00000000-73B0-4707-B08E-56A2CC0538E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73B0-4707-B08E-56A2CC0538E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104.44</c:v>
                </c:pt>
                <c:pt idx="1">
                  <c:v>97.65</c:v>
                </c:pt>
                <c:pt idx="2">
                  <c:v>100.69</c:v>
                </c:pt>
                <c:pt idx="3">
                  <c:v>103.77</c:v>
                </c:pt>
                <c:pt idx="4">
                  <c:v>106.76</c:v>
                </c:pt>
              </c:numCache>
            </c:numRef>
          </c:val>
          <c:extLst>
            <c:ext xmlns:c16="http://schemas.microsoft.com/office/drawing/2014/chart" uri="{C3380CC4-5D6E-409C-BE32-E72D297353CC}">
              <c16:uniqueId val="{00000000-BBC0-4D27-A2A5-B8A0142828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BBC0-4D27-A2A5-B8A0142828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224.82</c:v>
                </c:pt>
                <c:pt idx="1">
                  <c:v>240.39</c:v>
                </c:pt>
                <c:pt idx="2">
                  <c:v>233.17</c:v>
                </c:pt>
                <c:pt idx="3">
                  <c:v>225.89</c:v>
                </c:pt>
                <c:pt idx="4">
                  <c:v>219.31</c:v>
                </c:pt>
              </c:numCache>
            </c:numRef>
          </c:val>
          <c:extLst>
            <c:ext xmlns:c16="http://schemas.microsoft.com/office/drawing/2014/chart" uri="{C3380CC4-5D6E-409C-BE32-E72D297353CC}">
              <c16:uniqueId val="{00000000-4EA7-4F13-B33D-A38016E5CCC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4EA7-4F13-B33D-A38016E5CCC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広島県　府中市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37226</v>
      </c>
      <c r="AM8" s="45"/>
      <c r="AN8" s="45"/>
      <c r="AO8" s="45"/>
      <c r="AP8" s="45"/>
      <c r="AQ8" s="45"/>
      <c r="AR8" s="45"/>
      <c r="AS8" s="45"/>
      <c r="AT8" s="46">
        <f>データ!$S$6</f>
        <v>195.75</v>
      </c>
      <c r="AU8" s="47"/>
      <c r="AV8" s="47"/>
      <c r="AW8" s="47"/>
      <c r="AX8" s="47"/>
      <c r="AY8" s="47"/>
      <c r="AZ8" s="47"/>
      <c r="BA8" s="47"/>
      <c r="BB8" s="48">
        <f>データ!$T$6</f>
        <v>190.17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64.06</v>
      </c>
      <c r="J10" s="47"/>
      <c r="K10" s="47"/>
      <c r="L10" s="47"/>
      <c r="M10" s="47"/>
      <c r="N10" s="47"/>
      <c r="O10" s="81"/>
      <c r="P10" s="48">
        <f>データ!$P$6</f>
        <v>76.739999999999995</v>
      </c>
      <c r="Q10" s="48"/>
      <c r="R10" s="48"/>
      <c r="S10" s="48"/>
      <c r="T10" s="48"/>
      <c r="U10" s="48"/>
      <c r="V10" s="48"/>
      <c r="W10" s="45">
        <f>データ!$Q$6</f>
        <v>4526</v>
      </c>
      <c r="X10" s="45"/>
      <c r="Y10" s="45"/>
      <c r="Z10" s="45"/>
      <c r="AA10" s="45"/>
      <c r="AB10" s="45"/>
      <c r="AC10" s="45"/>
      <c r="AD10" s="2"/>
      <c r="AE10" s="2"/>
      <c r="AF10" s="2"/>
      <c r="AG10" s="2"/>
      <c r="AH10" s="2"/>
      <c r="AI10" s="2"/>
      <c r="AJ10" s="2"/>
      <c r="AK10" s="2"/>
      <c r="AL10" s="45">
        <f>データ!$U$6</f>
        <v>28370</v>
      </c>
      <c r="AM10" s="45"/>
      <c r="AN10" s="45"/>
      <c r="AO10" s="45"/>
      <c r="AP10" s="45"/>
      <c r="AQ10" s="45"/>
      <c r="AR10" s="45"/>
      <c r="AS10" s="45"/>
      <c r="AT10" s="46">
        <f>データ!$V$6</f>
        <v>22.87</v>
      </c>
      <c r="AU10" s="47"/>
      <c r="AV10" s="47"/>
      <c r="AW10" s="47"/>
      <c r="AX10" s="47"/>
      <c r="AY10" s="47"/>
      <c r="AZ10" s="47"/>
      <c r="BA10" s="47"/>
      <c r="BB10" s="48">
        <f>データ!$W$6</f>
        <v>1240.49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115</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uWigswkFKvQepNQ5MYYrhh6ryWE84TXizwupb+t3ddIi0GFvY4gC7qEV0ll8QWxlru4WPWvTCd9b3OUqyDqQQ==" saltValue="cWnVJgHRl+7qG6P/SvbFb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342084</v>
      </c>
      <c r="D6" s="20">
        <f t="shared" si="3"/>
        <v>46</v>
      </c>
      <c r="E6" s="20">
        <f t="shared" si="3"/>
        <v>1</v>
      </c>
      <c r="F6" s="20">
        <f t="shared" si="3"/>
        <v>0</v>
      </c>
      <c r="G6" s="20">
        <f t="shared" si="3"/>
        <v>1</v>
      </c>
      <c r="H6" s="20" t="str">
        <f t="shared" si="3"/>
        <v>広島県　府中市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64.06</v>
      </c>
      <c r="P6" s="21">
        <f t="shared" si="3"/>
        <v>76.739999999999995</v>
      </c>
      <c r="Q6" s="21">
        <f t="shared" si="3"/>
        <v>4526</v>
      </c>
      <c r="R6" s="21">
        <f t="shared" si="3"/>
        <v>37226</v>
      </c>
      <c r="S6" s="21">
        <f t="shared" si="3"/>
        <v>195.75</v>
      </c>
      <c r="T6" s="21">
        <f t="shared" si="3"/>
        <v>190.17</v>
      </c>
      <c r="U6" s="21">
        <f t="shared" si="3"/>
        <v>28370</v>
      </c>
      <c r="V6" s="21">
        <f t="shared" si="3"/>
        <v>22.87</v>
      </c>
      <c r="W6" s="21">
        <f t="shared" si="3"/>
        <v>1240.49</v>
      </c>
      <c r="X6" s="22">
        <f>IF(X7="",NA(),X7)</f>
        <v>108.94</v>
      </c>
      <c r="Y6" s="22">
        <f t="shared" ref="Y6:AG6" si="4">IF(Y7="",NA(),Y7)</f>
        <v>102.84</v>
      </c>
      <c r="Z6" s="22">
        <f t="shared" si="4"/>
        <v>105.22</v>
      </c>
      <c r="AA6" s="22">
        <f t="shared" si="4"/>
        <v>114.97</v>
      </c>
      <c r="AB6" s="22">
        <f t="shared" si="4"/>
        <v>111.01</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353.84</v>
      </c>
      <c r="AU6" s="22">
        <f t="shared" ref="AU6:BC6" si="6">IF(AU7="",NA(),AU7)</f>
        <v>293.69</v>
      </c>
      <c r="AV6" s="22">
        <f t="shared" si="6"/>
        <v>310.35000000000002</v>
      </c>
      <c r="AW6" s="22">
        <f t="shared" si="6"/>
        <v>302.13</v>
      </c>
      <c r="AX6" s="22">
        <f t="shared" si="6"/>
        <v>394.48</v>
      </c>
      <c r="AY6" s="22">
        <f t="shared" si="6"/>
        <v>359.47</v>
      </c>
      <c r="AZ6" s="22">
        <f t="shared" si="6"/>
        <v>369.69</v>
      </c>
      <c r="BA6" s="22">
        <f t="shared" si="6"/>
        <v>379.08</v>
      </c>
      <c r="BB6" s="22">
        <f t="shared" si="6"/>
        <v>367.55</v>
      </c>
      <c r="BC6" s="22">
        <f t="shared" si="6"/>
        <v>378.56</v>
      </c>
      <c r="BD6" s="21" t="str">
        <f>IF(BD7="","",IF(BD7="-","【-】","【"&amp;SUBSTITUTE(TEXT(BD7,"#,##0.00"),"-","△")&amp;"】"))</f>
        <v>【261.51】</v>
      </c>
      <c r="BE6" s="22">
        <f>IF(BE7="",NA(),BE7)</f>
        <v>445.58</v>
      </c>
      <c r="BF6" s="22">
        <f t="shared" ref="BF6:BN6" si="7">IF(BF7="",NA(),BF7)</f>
        <v>450.29</v>
      </c>
      <c r="BG6" s="22">
        <f t="shared" si="7"/>
        <v>448.12</v>
      </c>
      <c r="BH6" s="22">
        <f t="shared" si="7"/>
        <v>433.8</v>
      </c>
      <c r="BI6" s="22">
        <f t="shared" si="7"/>
        <v>431.66</v>
      </c>
      <c r="BJ6" s="22">
        <f t="shared" si="7"/>
        <v>401.79</v>
      </c>
      <c r="BK6" s="22">
        <f t="shared" si="7"/>
        <v>402.99</v>
      </c>
      <c r="BL6" s="22">
        <f t="shared" si="7"/>
        <v>398.98</v>
      </c>
      <c r="BM6" s="22">
        <f t="shared" si="7"/>
        <v>418.68</v>
      </c>
      <c r="BN6" s="22">
        <f t="shared" si="7"/>
        <v>395.68</v>
      </c>
      <c r="BO6" s="21" t="str">
        <f>IF(BO7="","",IF(BO7="-","【-】","【"&amp;SUBSTITUTE(TEXT(BO7,"#,##0.00"),"-","△")&amp;"】"))</f>
        <v>【265.16】</v>
      </c>
      <c r="BP6" s="22">
        <f>IF(BP7="",NA(),BP7)</f>
        <v>104.44</v>
      </c>
      <c r="BQ6" s="22">
        <f t="shared" ref="BQ6:BY6" si="8">IF(BQ7="",NA(),BQ7)</f>
        <v>97.65</v>
      </c>
      <c r="BR6" s="22">
        <f t="shared" si="8"/>
        <v>100.69</v>
      </c>
      <c r="BS6" s="22">
        <f t="shared" si="8"/>
        <v>103.77</v>
      </c>
      <c r="BT6" s="22">
        <f t="shared" si="8"/>
        <v>106.76</v>
      </c>
      <c r="BU6" s="22">
        <f t="shared" si="8"/>
        <v>100.12</v>
      </c>
      <c r="BV6" s="22">
        <f t="shared" si="8"/>
        <v>98.66</v>
      </c>
      <c r="BW6" s="22">
        <f t="shared" si="8"/>
        <v>98.64</v>
      </c>
      <c r="BX6" s="22">
        <f t="shared" si="8"/>
        <v>94.78</v>
      </c>
      <c r="BY6" s="22">
        <f t="shared" si="8"/>
        <v>97.59</v>
      </c>
      <c r="BZ6" s="21" t="str">
        <f>IF(BZ7="","",IF(BZ7="-","【-】","【"&amp;SUBSTITUTE(TEXT(BZ7,"#,##0.00"),"-","△")&amp;"】"))</f>
        <v>【102.35】</v>
      </c>
      <c r="CA6" s="22">
        <f>IF(CA7="",NA(),CA7)</f>
        <v>224.82</v>
      </c>
      <c r="CB6" s="22">
        <f t="shared" ref="CB6:CJ6" si="9">IF(CB7="",NA(),CB7)</f>
        <v>240.39</v>
      </c>
      <c r="CC6" s="22">
        <f t="shared" si="9"/>
        <v>233.17</v>
      </c>
      <c r="CD6" s="22">
        <f t="shared" si="9"/>
        <v>225.89</v>
      </c>
      <c r="CE6" s="22">
        <f t="shared" si="9"/>
        <v>219.31</v>
      </c>
      <c r="CF6" s="22">
        <f t="shared" si="9"/>
        <v>174.97</v>
      </c>
      <c r="CG6" s="22">
        <f t="shared" si="9"/>
        <v>178.59</v>
      </c>
      <c r="CH6" s="22">
        <f t="shared" si="9"/>
        <v>178.92</v>
      </c>
      <c r="CI6" s="22">
        <f t="shared" si="9"/>
        <v>181.3</v>
      </c>
      <c r="CJ6" s="22">
        <f t="shared" si="9"/>
        <v>181.71</v>
      </c>
      <c r="CK6" s="21" t="str">
        <f>IF(CK7="","",IF(CK7="-","【-】","【"&amp;SUBSTITUTE(TEXT(CK7,"#,##0.00"),"-","△")&amp;"】"))</f>
        <v>【167.74】</v>
      </c>
      <c r="CL6" s="22">
        <f>IF(CL7="",NA(),CL7)</f>
        <v>38.549999999999997</v>
      </c>
      <c r="CM6" s="22">
        <f t="shared" ref="CM6:CU6" si="10">IF(CM7="",NA(),CM7)</f>
        <v>40.49</v>
      </c>
      <c r="CN6" s="22">
        <f t="shared" si="10"/>
        <v>37.71</v>
      </c>
      <c r="CO6" s="22">
        <f t="shared" si="10"/>
        <v>37.590000000000003</v>
      </c>
      <c r="CP6" s="22">
        <f t="shared" si="10"/>
        <v>37.61</v>
      </c>
      <c r="CQ6" s="22">
        <f t="shared" si="10"/>
        <v>55.63</v>
      </c>
      <c r="CR6" s="22">
        <f t="shared" si="10"/>
        <v>55.03</v>
      </c>
      <c r="CS6" s="22">
        <f t="shared" si="10"/>
        <v>55.14</v>
      </c>
      <c r="CT6" s="22">
        <f t="shared" si="10"/>
        <v>55.89</v>
      </c>
      <c r="CU6" s="22">
        <f t="shared" si="10"/>
        <v>55.72</v>
      </c>
      <c r="CV6" s="21" t="str">
        <f>IF(CV7="","",IF(CV7="-","【-】","【"&amp;SUBSTITUTE(TEXT(CV7,"#,##0.00"),"-","△")&amp;"】"))</f>
        <v>【60.29】</v>
      </c>
      <c r="CW6" s="22">
        <f>IF(CW7="",NA(),CW7)</f>
        <v>81.599999999999994</v>
      </c>
      <c r="CX6" s="22">
        <f t="shared" ref="CX6:DF6" si="11">IF(CX7="",NA(),CX7)</f>
        <v>79.39</v>
      </c>
      <c r="CY6" s="22">
        <f t="shared" si="11"/>
        <v>83.6</v>
      </c>
      <c r="CZ6" s="22">
        <f t="shared" si="11"/>
        <v>84.53</v>
      </c>
      <c r="DA6" s="22">
        <f t="shared" si="11"/>
        <v>82.88</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48.26</v>
      </c>
      <c r="DI6" s="22">
        <f t="shared" ref="DI6:DQ6" si="12">IF(DI7="",NA(),DI7)</f>
        <v>49.16</v>
      </c>
      <c r="DJ6" s="22">
        <f t="shared" si="12"/>
        <v>50.43</v>
      </c>
      <c r="DK6" s="22">
        <f t="shared" si="12"/>
        <v>52.3</v>
      </c>
      <c r="DL6" s="22">
        <f t="shared" si="12"/>
        <v>53.02</v>
      </c>
      <c r="DM6" s="22">
        <f t="shared" si="12"/>
        <v>48.05</v>
      </c>
      <c r="DN6" s="22">
        <f t="shared" si="12"/>
        <v>48.87</v>
      </c>
      <c r="DO6" s="22">
        <f t="shared" si="12"/>
        <v>49.92</v>
      </c>
      <c r="DP6" s="22">
        <f t="shared" si="12"/>
        <v>50.63</v>
      </c>
      <c r="DQ6" s="22">
        <f t="shared" si="12"/>
        <v>51.29</v>
      </c>
      <c r="DR6" s="21" t="str">
        <f>IF(DR7="","",IF(DR7="-","【-】","【"&amp;SUBSTITUTE(TEXT(DR7,"#,##0.00"),"-","△")&amp;"】"))</f>
        <v>【50.88】</v>
      </c>
      <c r="DS6" s="22">
        <f>IF(DS7="",NA(),DS7)</f>
        <v>16.28</v>
      </c>
      <c r="DT6" s="22">
        <f t="shared" ref="DT6:EB6" si="13">IF(DT7="",NA(),DT7)</f>
        <v>18.84</v>
      </c>
      <c r="DU6" s="22">
        <f t="shared" si="13"/>
        <v>20.76</v>
      </c>
      <c r="DV6" s="22">
        <f t="shared" si="13"/>
        <v>20.68</v>
      </c>
      <c r="DW6" s="22">
        <f t="shared" si="13"/>
        <v>20.75</v>
      </c>
      <c r="DX6" s="22">
        <f t="shared" si="13"/>
        <v>13.39</v>
      </c>
      <c r="DY6" s="22">
        <f t="shared" si="13"/>
        <v>14.85</v>
      </c>
      <c r="DZ6" s="22">
        <f t="shared" si="13"/>
        <v>16.88</v>
      </c>
      <c r="EA6" s="22">
        <f t="shared" si="13"/>
        <v>18.28</v>
      </c>
      <c r="EB6" s="22">
        <f t="shared" si="13"/>
        <v>19.61</v>
      </c>
      <c r="EC6" s="21" t="str">
        <f>IF(EC7="","",IF(EC7="-","【-】","【"&amp;SUBSTITUTE(TEXT(EC7,"#,##0.00"),"-","△")&amp;"】"))</f>
        <v>【22.30】</v>
      </c>
      <c r="ED6" s="22">
        <f>IF(ED7="",NA(),ED7)</f>
        <v>0.67</v>
      </c>
      <c r="EE6" s="22">
        <f t="shared" ref="EE6:EM6" si="14">IF(EE7="",NA(),EE7)</f>
        <v>0.01</v>
      </c>
      <c r="EF6" s="22">
        <f t="shared" si="14"/>
        <v>0.44</v>
      </c>
      <c r="EG6" s="22">
        <f t="shared" si="14"/>
        <v>0.09</v>
      </c>
      <c r="EH6" s="22">
        <f t="shared" si="14"/>
        <v>0.26</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342084</v>
      </c>
      <c r="D7" s="24">
        <v>46</v>
      </c>
      <c r="E7" s="24">
        <v>1</v>
      </c>
      <c r="F7" s="24">
        <v>0</v>
      </c>
      <c r="G7" s="24">
        <v>1</v>
      </c>
      <c r="H7" s="24" t="s">
        <v>93</v>
      </c>
      <c r="I7" s="24" t="s">
        <v>94</v>
      </c>
      <c r="J7" s="24" t="s">
        <v>95</v>
      </c>
      <c r="K7" s="24" t="s">
        <v>96</v>
      </c>
      <c r="L7" s="24" t="s">
        <v>97</v>
      </c>
      <c r="M7" s="24" t="s">
        <v>98</v>
      </c>
      <c r="N7" s="25" t="s">
        <v>99</v>
      </c>
      <c r="O7" s="25">
        <v>64.06</v>
      </c>
      <c r="P7" s="25">
        <v>76.739999999999995</v>
      </c>
      <c r="Q7" s="25">
        <v>4526</v>
      </c>
      <c r="R7" s="25">
        <v>37226</v>
      </c>
      <c r="S7" s="25">
        <v>195.75</v>
      </c>
      <c r="T7" s="25">
        <v>190.17</v>
      </c>
      <c r="U7" s="25">
        <v>28370</v>
      </c>
      <c r="V7" s="25">
        <v>22.87</v>
      </c>
      <c r="W7" s="25">
        <v>1240.49</v>
      </c>
      <c r="X7" s="25">
        <v>108.94</v>
      </c>
      <c r="Y7" s="25">
        <v>102.84</v>
      </c>
      <c r="Z7" s="25">
        <v>105.22</v>
      </c>
      <c r="AA7" s="25">
        <v>114.97</v>
      </c>
      <c r="AB7" s="25">
        <v>111.01</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353.84</v>
      </c>
      <c r="AU7" s="25">
        <v>293.69</v>
      </c>
      <c r="AV7" s="25">
        <v>310.35000000000002</v>
      </c>
      <c r="AW7" s="25">
        <v>302.13</v>
      </c>
      <c r="AX7" s="25">
        <v>394.48</v>
      </c>
      <c r="AY7" s="25">
        <v>359.47</v>
      </c>
      <c r="AZ7" s="25">
        <v>369.69</v>
      </c>
      <c r="BA7" s="25">
        <v>379.08</v>
      </c>
      <c r="BB7" s="25">
        <v>367.55</v>
      </c>
      <c r="BC7" s="25">
        <v>378.56</v>
      </c>
      <c r="BD7" s="25">
        <v>261.51</v>
      </c>
      <c r="BE7" s="25">
        <v>445.58</v>
      </c>
      <c r="BF7" s="25">
        <v>450.29</v>
      </c>
      <c r="BG7" s="25">
        <v>448.12</v>
      </c>
      <c r="BH7" s="25">
        <v>433.8</v>
      </c>
      <c r="BI7" s="25">
        <v>431.66</v>
      </c>
      <c r="BJ7" s="25">
        <v>401.79</v>
      </c>
      <c r="BK7" s="25">
        <v>402.99</v>
      </c>
      <c r="BL7" s="25">
        <v>398.98</v>
      </c>
      <c r="BM7" s="25">
        <v>418.68</v>
      </c>
      <c r="BN7" s="25">
        <v>395.68</v>
      </c>
      <c r="BO7" s="25">
        <v>265.16000000000003</v>
      </c>
      <c r="BP7" s="25">
        <v>104.44</v>
      </c>
      <c r="BQ7" s="25">
        <v>97.65</v>
      </c>
      <c r="BR7" s="25">
        <v>100.69</v>
      </c>
      <c r="BS7" s="25">
        <v>103.77</v>
      </c>
      <c r="BT7" s="25">
        <v>106.76</v>
      </c>
      <c r="BU7" s="25">
        <v>100.12</v>
      </c>
      <c r="BV7" s="25">
        <v>98.66</v>
      </c>
      <c r="BW7" s="25">
        <v>98.64</v>
      </c>
      <c r="BX7" s="25">
        <v>94.78</v>
      </c>
      <c r="BY7" s="25">
        <v>97.59</v>
      </c>
      <c r="BZ7" s="25">
        <v>102.35</v>
      </c>
      <c r="CA7" s="25">
        <v>224.82</v>
      </c>
      <c r="CB7" s="25">
        <v>240.39</v>
      </c>
      <c r="CC7" s="25">
        <v>233.17</v>
      </c>
      <c r="CD7" s="25">
        <v>225.89</v>
      </c>
      <c r="CE7" s="25">
        <v>219.31</v>
      </c>
      <c r="CF7" s="25">
        <v>174.97</v>
      </c>
      <c r="CG7" s="25">
        <v>178.59</v>
      </c>
      <c r="CH7" s="25">
        <v>178.92</v>
      </c>
      <c r="CI7" s="25">
        <v>181.3</v>
      </c>
      <c r="CJ7" s="25">
        <v>181.71</v>
      </c>
      <c r="CK7" s="25">
        <v>167.74</v>
      </c>
      <c r="CL7" s="25">
        <v>38.549999999999997</v>
      </c>
      <c r="CM7" s="25">
        <v>40.49</v>
      </c>
      <c r="CN7" s="25">
        <v>37.71</v>
      </c>
      <c r="CO7" s="25">
        <v>37.590000000000003</v>
      </c>
      <c r="CP7" s="25">
        <v>37.61</v>
      </c>
      <c r="CQ7" s="25">
        <v>55.63</v>
      </c>
      <c r="CR7" s="25">
        <v>55.03</v>
      </c>
      <c r="CS7" s="25">
        <v>55.14</v>
      </c>
      <c r="CT7" s="25">
        <v>55.89</v>
      </c>
      <c r="CU7" s="25">
        <v>55.72</v>
      </c>
      <c r="CV7" s="25">
        <v>60.29</v>
      </c>
      <c r="CW7" s="25">
        <v>81.599999999999994</v>
      </c>
      <c r="CX7" s="25">
        <v>79.39</v>
      </c>
      <c r="CY7" s="25">
        <v>83.6</v>
      </c>
      <c r="CZ7" s="25">
        <v>84.53</v>
      </c>
      <c r="DA7" s="25">
        <v>82.88</v>
      </c>
      <c r="DB7" s="25">
        <v>82.04</v>
      </c>
      <c r="DC7" s="25">
        <v>81.900000000000006</v>
      </c>
      <c r="DD7" s="25">
        <v>81.39</v>
      </c>
      <c r="DE7" s="25">
        <v>81.27</v>
      </c>
      <c r="DF7" s="25">
        <v>81.260000000000005</v>
      </c>
      <c r="DG7" s="25">
        <v>90.12</v>
      </c>
      <c r="DH7" s="25">
        <v>48.26</v>
      </c>
      <c r="DI7" s="25">
        <v>49.16</v>
      </c>
      <c r="DJ7" s="25">
        <v>50.43</v>
      </c>
      <c r="DK7" s="25">
        <v>52.3</v>
      </c>
      <c r="DL7" s="25">
        <v>53.02</v>
      </c>
      <c r="DM7" s="25">
        <v>48.05</v>
      </c>
      <c r="DN7" s="25">
        <v>48.87</v>
      </c>
      <c r="DO7" s="25">
        <v>49.92</v>
      </c>
      <c r="DP7" s="25">
        <v>50.63</v>
      </c>
      <c r="DQ7" s="25">
        <v>51.29</v>
      </c>
      <c r="DR7" s="25">
        <v>50.88</v>
      </c>
      <c r="DS7" s="25">
        <v>16.28</v>
      </c>
      <c r="DT7" s="25">
        <v>18.84</v>
      </c>
      <c r="DU7" s="25">
        <v>20.76</v>
      </c>
      <c r="DV7" s="25">
        <v>20.68</v>
      </c>
      <c r="DW7" s="25">
        <v>20.75</v>
      </c>
      <c r="DX7" s="25">
        <v>13.39</v>
      </c>
      <c r="DY7" s="25">
        <v>14.85</v>
      </c>
      <c r="DZ7" s="25">
        <v>16.88</v>
      </c>
      <c r="EA7" s="25">
        <v>18.28</v>
      </c>
      <c r="EB7" s="25">
        <v>19.61</v>
      </c>
      <c r="EC7" s="25">
        <v>22.3</v>
      </c>
      <c r="ED7" s="25">
        <v>0.67</v>
      </c>
      <c r="EE7" s="25">
        <v>0.01</v>
      </c>
      <c r="EF7" s="25">
        <v>0.44</v>
      </c>
      <c r="EG7" s="25">
        <v>0.09</v>
      </c>
      <c r="EH7" s="25">
        <v>0.26</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2023-01-30T04:11:46Z</cp:lastPrinted>
  <dcterms:created xsi:type="dcterms:W3CDTF">2022-12-01T01:03:44Z</dcterms:created>
  <dcterms:modified xsi:type="dcterms:W3CDTF">2023-01-30T04:12:31Z</dcterms:modified>
  <cp:category/>
</cp:coreProperties>
</file>