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T:\040地域政策局\030市町行財政課\理財関係\010 公営企業\経営比較分析表（Ｈ27～）\R4\02 公営企業に係る経営比較分析表（令和３年度決算）の分析等について\06　R4グループ作業と提出準備\※アップ保存用\08　三次市\"/>
    </mc:Choice>
  </mc:AlternateContent>
  <workbookProtection workbookAlgorithmName="SHA-512" workbookHashValue="PMOKP0adpRw/OpEN9tydzUkSC1Nf4izJl3dl1bnLbS5F7rchJZAIGc0KxbbiNOuwK5Oyr4qpoqBu+ckUVA5W6w==" workbookSaltValue="ImTgP459J2ccrSe1yFxXiQ==" workbookSpinCount="100000" lockStructure="1"/>
  <bookViews>
    <workbookView xWindow="0" yWindow="0" windowWidth="15360" windowHeight="764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<sst xmlns="http://schemas.openxmlformats.org/spreadsheetml/2006/main" count="228" uniqueCount="115">
  <si>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</si>
  <si>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</si>
  <si>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</si>
  <si>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</si>
  <si>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</si>
  <si>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</si>
  <si>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</si>
  <si>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</si>
  <si>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</si>
  <si>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</si>
  <si>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</si>
  <si>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</si>
  <si>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</si>
  <si>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</si>
  <si>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</si>
  <si>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</si>
  <si>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</si>
  <si>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</si>
  <si>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</si>
  <si>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</si>
  <si>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</si>
  <si>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</si>
  <si>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</si>
  <si>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</si>
  <si>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</si>
  <si>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</si>
  <si>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</si>
  <si>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</si>
  <si>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</si>
  <si>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</si>
  <si>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</si>
  <si>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</si>
  <si>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</si>
  <si>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</si>
  <si>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</si>
  <si>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</si>
  <si>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</si>
  <si>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</si>
  <si>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</si>
  <si>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</si>
  <si>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</si>
  <si>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</si>
  <si>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</si>
  <si>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</si>
  <si>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</si>
  <si>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</si>
  <si>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</si>
  <si>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</si>
  <si>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</si>
  <si>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</si>
  <si>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</si>
  <si>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</si>
  <si>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</si>
  <si>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</si>
  <si>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</si>
  <si>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</si>
  <si>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</si>
  <si>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</si>
  <si>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</si>
  <si>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</si>
  <si>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</si>
  <si>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</si>
  <si>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</si>
  <si>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</si>
  <si>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</si>
  <si>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</si>
  <si>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</si>
  <si>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</si>
  <si>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</si>
  <si>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</si>
  <si>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</si>
  <si>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</si>
  <si>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</si>
  <si>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</si>
  <si>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</si>
  <si>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</si>
  <si>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</si>
  <si>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</si>
  <si>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</si>
  <si>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</si>
  <si>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</si>
  <si>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</si>
  <si>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</si>
  <si>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</si>
  <si>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</si>
  <si>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</si>
  <si>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</si>
  <si>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</si>
  <si>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</si>
  <si>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</si>
  <si>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</si>
  <si>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</si>
  <si>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</si>
  <si>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広島県　三次市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</si>
  <si>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</si>
  <si>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</si>
  <si>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</si>
  <si>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</si>
  <si>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</si>
  <si>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</si>
  <si>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</si>
  <si>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</si>
  <si>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</si>
  <si>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</si>
  <si>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</si>
  <si>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</si>
  <si>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</si>
  <si>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</si>
  <si>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</si>
  <si>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</si>
  <si>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</si>
  <si>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</si>
  <si>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①単年度収支は黒字で経常収支比率も100％以上を維持しているが，下降状況にある。料金回収率の改善に向け，令和4・5年度で料金改定するとともに，引き続き経費削減に努める。③流動比率は100％を超えており短期的に債務に対する支払能力を堅持している。④企業債残高対給水収支比率は，平成29年度に簡易水道事業と統合したことで企業債残高が増加し，全国・類似団体の平均値を上回っている。より有利な財源の検討や，投資規模の抑制が必要である。⑤料金回収率は，簡易水道事業を統合したことで回収率が下がり，全国・類似団体の平均値を大きく下回っている。中期・長期の経営状況を見据えた適正な料金水準の設定を検討する。➅給水原価は，中山間地域特有の地形への配水により，全国・類似団体の平均値を上回っている。また，簡易水道事業を統合したことによる費用負担が増加したため，施設の統廃合や長寿命化等を行い，経費削減に努める必要がある。➆➇施設利用率は全国・類似団体の平均値を上回っているが，有収率は平均値を下回っており，施設の稼働が収益につながっていない状況である。費用削減に向け，施設の統廃合やダウンサイジング等を計画的に実施する。併せて，効率的な漏水調査を行い，漏水箇所の早期発見，改修を実施します。</t>
    <rPh sb="1" eb="4">
      <t>タンネンド</t>
    </rPh>
    <rPh sb="4" eb="6">
      <t>シュウシ</t>
    </rPh>
    <rPh sb="7" eb="9">
      <t>クロジ</t>
    </rPh>
    <rPh sb="10" eb="12">
      <t>ケイジョウ</t>
    </rPh>
    <rPh sb="12" eb="14">
      <t>シュウシ</t>
    </rPh>
    <rPh sb="14" eb="16">
      <t>ヒリツ</t>
    </rPh>
    <rPh sb="21" eb="23">
      <t>イジョウ</t>
    </rPh>
    <rPh sb="24" eb="26">
      <t>イジ</t>
    </rPh>
    <rPh sb="32" eb="34">
      <t>カコウ</t>
    </rPh>
    <rPh sb="34" eb="36">
      <t>ジョウキョウ</t>
    </rPh>
    <rPh sb="40" eb="42">
      <t>リョウキン</t>
    </rPh>
    <rPh sb="42" eb="44">
      <t>カイシュウ</t>
    </rPh>
    <rPh sb="44" eb="45">
      <t>リツ</t>
    </rPh>
    <rPh sb="46" eb="48">
      <t>カイゼン</t>
    </rPh>
    <rPh sb="49" eb="50">
      <t>ム</t>
    </rPh>
    <rPh sb="52" eb="54">
      <t>レイワ</t>
    </rPh>
    <rPh sb="57" eb="58">
      <t>ネン</t>
    </rPh>
    <rPh sb="58" eb="59">
      <t>ド</t>
    </rPh>
    <rPh sb="60" eb="62">
      <t>リョウキン</t>
    </rPh>
    <rPh sb="62" eb="64">
      <t>カイテイ</t>
    </rPh>
    <rPh sb="71" eb="72">
      <t>ヒ</t>
    </rPh>
    <rPh sb="73" eb="74">
      <t>ツヅ</t>
    </rPh>
    <rPh sb="75" eb="77">
      <t>ケイヒ</t>
    </rPh>
    <rPh sb="77" eb="79">
      <t>サクゲン</t>
    </rPh>
    <rPh sb="80" eb="81">
      <t>ツト</t>
    </rPh>
    <rPh sb="85" eb="87">
      <t>リュウドウ</t>
    </rPh>
    <rPh sb="87" eb="89">
      <t>ヒリツ</t>
    </rPh>
    <rPh sb="95" eb="96">
      <t>コ</t>
    </rPh>
    <rPh sb="100" eb="103">
      <t>タンキテキ</t>
    </rPh>
    <rPh sb="104" eb="106">
      <t>サイム</t>
    </rPh>
    <rPh sb="107" eb="108">
      <t>タイ</t>
    </rPh>
    <rPh sb="110" eb="112">
      <t>シハライ</t>
    </rPh>
    <rPh sb="112" eb="114">
      <t>ノウリョク</t>
    </rPh>
    <rPh sb="115" eb="117">
      <t>ケンジ</t>
    </rPh>
    <rPh sb="123" eb="125">
      <t>キギョウ</t>
    </rPh>
    <rPh sb="125" eb="126">
      <t>サイ</t>
    </rPh>
    <rPh sb="126" eb="128">
      <t>ザンダカ</t>
    </rPh>
    <rPh sb="128" eb="129">
      <t>タイ</t>
    </rPh>
    <rPh sb="129" eb="131">
      <t>キュウスイ</t>
    </rPh>
    <rPh sb="131" eb="133">
      <t>シュウシ</t>
    </rPh>
    <rPh sb="133" eb="135">
      <t>ヒリツ</t>
    </rPh>
    <rPh sb="137" eb="139">
      <t>ヘイセイ</t>
    </rPh>
    <rPh sb="141" eb="142">
      <t>ネン</t>
    </rPh>
    <rPh sb="142" eb="143">
      <t>ド</t>
    </rPh>
    <rPh sb="144" eb="146">
      <t>カンイ</t>
    </rPh>
    <rPh sb="146" eb="148">
      <t>スイドウ</t>
    </rPh>
    <rPh sb="148" eb="150">
      <t>ジギョウ</t>
    </rPh>
    <rPh sb="151" eb="153">
      <t>トウゴウ</t>
    </rPh>
    <rPh sb="158" eb="160">
      <t>キギョウ</t>
    </rPh>
    <rPh sb="160" eb="161">
      <t>サイ</t>
    </rPh>
    <rPh sb="161" eb="163">
      <t>ザンダカ</t>
    </rPh>
    <rPh sb="164" eb="166">
      <t>ゾウカ</t>
    </rPh>
    <rPh sb="168" eb="170">
      <t>ゼンコク</t>
    </rPh>
    <rPh sb="171" eb="173">
      <t>ルイジ</t>
    </rPh>
    <rPh sb="173" eb="175">
      <t>ダンタイ</t>
    </rPh>
    <rPh sb="176" eb="179">
      <t>ヘイキンチ</t>
    </rPh>
    <rPh sb="180" eb="182">
      <t>ウワマワ</t>
    </rPh>
    <rPh sb="189" eb="191">
      <t>ユウリ</t>
    </rPh>
    <rPh sb="192" eb="194">
      <t>ザイゲン</t>
    </rPh>
    <rPh sb="195" eb="197">
      <t>ケントウ</t>
    </rPh>
    <rPh sb="199" eb="201">
      <t>トウシ</t>
    </rPh>
    <rPh sb="201" eb="203">
      <t>キボ</t>
    </rPh>
    <rPh sb="204" eb="206">
      <t>ヨクセイ</t>
    </rPh>
    <rPh sb="207" eb="209">
      <t>ヒツヨウ</t>
    </rPh>
    <rPh sb="214" eb="216">
      <t>リョウキン</t>
    </rPh>
    <rPh sb="216" eb="218">
      <t>カイシュウ</t>
    </rPh>
    <rPh sb="218" eb="219">
      <t>リツ</t>
    </rPh>
    <rPh sb="221" eb="223">
      <t>カンイ</t>
    </rPh>
    <rPh sb="223" eb="225">
      <t>スイドウ</t>
    </rPh>
    <rPh sb="225" eb="227">
      <t>ジギョウ</t>
    </rPh>
    <rPh sb="228" eb="230">
      <t>トウゴウ</t>
    </rPh>
    <rPh sb="235" eb="237">
      <t>カイシュウ</t>
    </rPh>
    <rPh sb="237" eb="238">
      <t>リツ</t>
    </rPh>
    <rPh sb="239" eb="240">
      <t>サ</t>
    </rPh>
    <rPh sb="243" eb="245">
      <t>ゼンコク</t>
    </rPh>
    <rPh sb="246" eb="248">
      <t>ルイジ</t>
    </rPh>
    <rPh sb="248" eb="250">
      <t>ダンタイ</t>
    </rPh>
    <rPh sb="251" eb="254">
      <t>ヘイキンチ</t>
    </rPh>
    <rPh sb="255" eb="256">
      <t>オオ</t>
    </rPh>
    <rPh sb="258" eb="260">
      <t>シタマワ</t>
    </rPh>
    <rPh sb="265" eb="267">
      <t>チュウキ</t>
    </rPh>
    <rPh sb="268" eb="270">
      <t>チョウキ</t>
    </rPh>
    <rPh sb="271" eb="273">
      <t>ケイエイ</t>
    </rPh>
    <rPh sb="273" eb="275">
      <t>ジョウキョウ</t>
    </rPh>
    <rPh sb="276" eb="278">
      <t>ミス</t>
    </rPh>
    <rPh sb="280" eb="282">
      <t>テキセイ</t>
    </rPh>
    <rPh sb="283" eb="285">
      <t>リョウキン</t>
    </rPh>
    <rPh sb="285" eb="287">
      <t>スイジュン</t>
    </rPh>
    <rPh sb="288" eb="290">
      <t>セッテイ</t>
    </rPh>
    <rPh sb="291" eb="293">
      <t>ケントウ</t>
    </rPh>
    <rPh sb="297" eb="299">
      <t>キュウスイ</t>
    </rPh>
    <rPh sb="299" eb="301">
      <t>ゲンカ</t>
    </rPh>
    <rPh sb="303" eb="304">
      <t>チュウ</t>
    </rPh>
    <rPh sb="304" eb="306">
      <t>サンカン</t>
    </rPh>
    <rPh sb="306" eb="308">
      <t>チイキ</t>
    </rPh>
    <rPh sb="308" eb="310">
      <t>トクユウ</t>
    </rPh>
    <rPh sb="311" eb="313">
      <t>チケイ</t>
    </rPh>
    <rPh sb="343" eb="345">
      <t>カンイ</t>
    </rPh>
    <rPh sb="345" eb="347">
      <t>スイドウ</t>
    </rPh>
    <rPh sb="347" eb="349">
      <t>ジギョウ</t>
    </rPh>
    <rPh sb="350" eb="352">
      <t>トウゴウ</t>
    </rPh>
    <rPh sb="359" eb="361">
      <t>ヒヨウ</t>
    </rPh>
    <rPh sb="361" eb="363">
      <t>フタン</t>
    </rPh>
    <rPh sb="364" eb="366">
      <t>ゾウカ</t>
    </rPh>
    <rPh sb="371" eb="373">
      <t>シセツ</t>
    </rPh>
    <rPh sb="374" eb="377">
      <t>トウハイゴウ</t>
    </rPh>
    <rPh sb="378" eb="382">
      <t>チョウジュミョウカ</t>
    </rPh>
    <rPh sb="382" eb="383">
      <t>トウ</t>
    </rPh>
    <rPh sb="384" eb="385">
      <t>オコナ</t>
    </rPh>
    <rPh sb="387" eb="389">
      <t>ケイヒ</t>
    </rPh>
    <rPh sb="389" eb="391">
      <t>サクゲン</t>
    </rPh>
    <rPh sb="392" eb="393">
      <t>ツト</t>
    </rPh>
    <rPh sb="395" eb="397">
      <t>ヒツヨウ</t>
    </rPh>
    <rPh sb="403" eb="405">
      <t>シセツ</t>
    </rPh>
    <rPh sb="405" eb="408">
      <t>リヨウリツ</t>
    </rPh>
    <rPh sb="409" eb="411">
      <t>ゼンコク</t>
    </rPh>
    <rPh sb="412" eb="414">
      <t>ルイジ</t>
    </rPh>
    <rPh sb="414" eb="416">
      <t>ダンタイ</t>
    </rPh>
    <rPh sb="417" eb="420">
      <t>ヘイキンチ</t>
    </rPh>
    <rPh sb="421" eb="423">
      <t>ウワマワ</t>
    </rPh>
    <rPh sb="429" eb="432">
      <t>ユウシュウリツ</t>
    </rPh>
    <rPh sb="433" eb="436">
      <t>ヘイキンチ</t>
    </rPh>
    <rPh sb="437" eb="439">
      <t>シタマワ</t>
    </rPh>
    <rPh sb="444" eb="446">
      <t>シセツ</t>
    </rPh>
    <rPh sb="447" eb="449">
      <t>カドウ</t>
    </rPh>
    <rPh sb="450" eb="452">
      <t>シュウエキ</t>
    </rPh>
    <rPh sb="461" eb="463">
      <t>ジョウキョウ</t>
    </rPh>
    <rPh sb="467" eb="469">
      <t>ヒヨウ</t>
    </rPh>
    <rPh sb="469" eb="471">
      <t>サクゲン</t>
    </rPh>
    <rPh sb="472" eb="473">
      <t>ム</t>
    </rPh>
    <rPh sb="475" eb="477">
      <t>シセツ</t>
    </rPh>
    <rPh sb="478" eb="481">
      <t>トウハイゴウ</t>
    </rPh>
    <rPh sb="490" eb="491">
      <t>トウ</t>
    </rPh>
    <rPh sb="492" eb="495">
      <t>ケイカクテキ</t>
    </rPh>
    <rPh sb="496" eb="498">
      <t>ジッシ</t>
    </rPh>
    <rPh sb="514" eb="515">
      <t>オコナ</t>
    </rPh>
    <rPh sb="527" eb="529">
      <t>カイシュウ</t>
    </rPh>
    <rPh sb="530" eb="532">
      <t>ジッシ</t>
    </rPh>
    <phoneticPr fontId="4"/>
  </si>
  <si>
    <t>①有形固定資産減価償却率は全国・類似団体の平均値を下回っている。②③管路経年化率，管路更新率ともに全国・類似団体の平均値を下回っている。今後更新時期を迎える管路が増加するため，財源確保に努め，計画的かつ効率的な更新に取組む必要がある。また，更新にあたっては災害に強い耐久性のある管種を選定する必要もある。</t>
    <rPh sb="1" eb="3">
      <t>ユウケイ</t>
    </rPh>
    <rPh sb="3" eb="5">
      <t>コテイ</t>
    </rPh>
    <rPh sb="5" eb="7">
      <t>シサン</t>
    </rPh>
    <rPh sb="7" eb="9">
      <t>ゲンカ</t>
    </rPh>
    <rPh sb="9" eb="11">
      <t>ショウキャク</t>
    </rPh>
    <rPh sb="11" eb="12">
      <t>リツ</t>
    </rPh>
    <rPh sb="13" eb="15">
      <t>ゼンコク</t>
    </rPh>
    <rPh sb="16" eb="18">
      <t>ルイジ</t>
    </rPh>
    <rPh sb="18" eb="20">
      <t>ダンタイ</t>
    </rPh>
    <rPh sb="21" eb="24">
      <t>ヘイキンチ</t>
    </rPh>
    <rPh sb="25" eb="27">
      <t>シタマワ</t>
    </rPh>
    <rPh sb="34" eb="36">
      <t>カンロ</t>
    </rPh>
    <rPh sb="36" eb="39">
      <t>ケイネンカ</t>
    </rPh>
    <rPh sb="39" eb="40">
      <t>リツ</t>
    </rPh>
    <rPh sb="41" eb="43">
      <t>カンロ</t>
    </rPh>
    <rPh sb="43" eb="45">
      <t>コウシン</t>
    </rPh>
    <rPh sb="45" eb="46">
      <t>リツ</t>
    </rPh>
    <rPh sb="49" eb="51">
      <t>ゼンコク</t>
    </rPh>
    <rPh sb="52" eb="54">
      <t>ルイジ</t>
    </rPh>
    <rPh sb="54" eb="56">
      <t>ダンタイ</t>
    </rPh>
    <rPh sb="57" eb="60">
      <t>ヘイキンチ</t>
    </rPh>
    <rPh sb="61" eb="63">
      <t>シタマワ</t>
    </rPh>
    <rPh sb="68" eb="70">
      <t>コンゴ</t>
    </rPh>
    <rPh sb="70" eb="72">
      <t>コウシン</t>
    </rPh>
    <rPh sb="72" eb="74">
      <t>ジキ</t>
    </rPh>
    <rPh sb="75" eb="76">
      <t>ムカ</t>
    </rPh>
    <rPh sb="78" eb="80">
      <t>カンロ</t>
    </rPh>
    <rPh sb="81" eb="83">
      <t>ゾウカ</t>
    </rPh>
    <rPh sb="88" eb="90">
      <t>ザイゲン</t>
    </rPh>
    <rPh sb="90" eb="92">
      <t>カクホ</t>
    </rPh>
    <rPh sb="93" eb="94">
      <t>ツト</t>
    </rPh>
    <rPh sb="96" eb="99">
      <t>ケイカクテキ</t>
    </rPh>
    <rPh sb="101" eb="104">
      <t>コウリツテキ</t>
    </rPh>
    <rPh sb="105" eb="107">
      <t>コウシン</t>
    </rPh>
    <rPh sb="108" eb="110">
      <t>トリク</t>
    </rPh>
    <rPh sb="111" eb="113">
      <t>ヒツヨウ</t>
    </rPh>
    <rPh sb="120" eb="122">
      <t>コウシン</t>
    </rPh>
    <rPh sb="128" eb="130">
      <t>サイガイ</t>
    </rPh>
    <rPh sb="131" eb="132">
      <t>ツヨ</t>
    </rPh>
    <rPh sb="133" eb="136">
      <t>タイキュウセイ</t>
    </rPh>
    <rPh sb="139" eb="141">
      <t>カンシュ</t>
    </rPh>
    <rPh sb="142" eb="144">
      <t>センテイ</t>
    </rPh>
    <rPh sb="146" eb="148">
      <t>ヒツヨウ</t>
    </rPh>
    <phoneticPr fontId="4"/>
  </si>
  <si>
    <t>　人口減少により水需要は減少しており，今後も給水収益の増加は見込めず，老朽化した施設の増加，新型コロナウイルス感染症やウクライナ情勢等による電気料金の増加などにより厳しい経営状況が続くと推測している。また，簡易水道事業統合により，施設の維持管理経費等が増加しているため，財源の確保や施設統廃合の検討など経営の健全化を更に進める必要がある。
　令和5年度以降は広島県水道広域連合企業団への経営統合により，健全な経営基盤の確立，施設・維持管理の最適化等を盛り込んだ「広島県水道企業団事業計画」に沿って，水道事業経営の健全化に向けて取り組む。</t>
    <rPh sb="1" eb="3">
      <t>ジンコウ</t>
    </rPh>
    <rPh sb="3" eb="5">
      <t>ゲンショウ</t>
    </rPh>
    <rPh sb="8" eb="9">
      <t>ミズ</t>
    </rPh>
    <rPh sb="9" eb="11">
      <t>ジュヨウ</t>
    </rPh>
    <rPh sb="12" eb="14">
      <t>ゲンショウ</t>
    </rPh>
    <rPh sb="19" eb="21">
      <t>コンゴ</t>
    </rPh>
    <rPh sb="22" eb="24">
      <t>キュウスイ</t>
    </rPh>
    <rPh sb="24" eb="26">
      <t>シュウエキ</t>
    </rPh>
    <rPh sb="27" eb="29">
      <t>ゾウカ</t>
    </rPh>
    <rPh sb="30" eb="32">
      <t>ミコ</t>
    </rPh>
    <rPh sb="35" eb="38">
      <t>ロウキュウカ</t>
    </rPh>
    <rPh sb="40" eb="42">
      <t>シセツ</t>
    </rPh>
    <rPh sb="43" eb="45">
      <t>ゾウカ</t>
    </rPh>
    <rPh sb="75" eb="77">
      <t>ゾウカ</t>
    </rPh>
    <rPh sb="82" eb="83">
      <t>キビ</t>
    </rPh>
    <rPh sb="85" eb="87">
      <t>ケイエイ</t>
    </rPh>
    <rPh sb="87" eb="89">
      <t>ジョウキョウ</t>
    </rPh>
    <rPh sb="90" eb="91">
      <t>ツヅ</t>
    </rPh>
    <rPh sb="93" eb="95">
      <t>スイソク</t>
    </rPh>
    <rPh sb="103" eb="105">
      <t>カンイ</t>
    </rPh>
    <rPh sb="105" eb="107">
      <t>スイドウ</t>
    </rPh>
    <rPh sb="107" eb="109">
      <t>ジギョウ</t>
    </rPh>
    <rPh sb="109" eb="111">
      <t>トウゴウ</t>
    </rPh>
    <rPh sb="115" eb="117">
      <t>シセツ</t>
    </rPh>
    <rPh sb="118" eb="120">
      <t>イジ</t>
    </rPh>
    <rPh sb="120" eb="122">
      <t>カンリ</t>
    </rPh>
    <rPh sb="122" eb="124">
      <t>ケイヒ</t>
    </rPh>
    <rPh sb="124" eb="125">
      <t>トウ</t>
    </rPh>
    <rPh sb="126" eb="128">
      <t>ゾウカ</t>
    </rPh>
    <rPh sb="135" eb="137">
      <t>ザイゲン</t>
    </rPh>
    <rPh sb="138" eb="140">
      <t>カクホ</t>
    </rPh>
    <rPh sb="141" eb="143">
      <t>シセツ</t>
    </rPh>
    <rPh sb="143" eb="146">
      <t>トウハイゴウ</t>
    </rPh>
    <rPh sb="147" eb="149">
      <t>ケントウ</t>
    </rPh>
    <rPh sb="151" eb="153">
      <t>ケイエイ</t>
    </rPh>
    <rPh sb="154" eb="157">
      <t>ケンゼンカ</t>
    </rPh>
    <rPh sb="158" eb="159">
      <t>サラ</t>
    </rPh>
    <rPh sb="160" eb="161">
      <t>スス</t>
    </rPh>
    <rPh sb="163" eb="165">
      <t>ヒツヨウ</t>
    </rPh>
    <rPh sb="171" eb="173">
      <t>レイワ</t>
    </rPh>
    <rPh sb="174" eb="176">
      <t>ネンド</t>
    </rPh>
    <rPh sb="176" eb="178">
      <t>イコウ</t>
    </rPh>
    <rPh sb="179" eb="182">
      <t>ヒロシマケン</t>
    </rPh>
    <rPh sb="182" eb="184">
      <t>スイドウ</t>
    </rPh>
    <rPh sb="184" eb="186">
      <t>コウイキ</t>
    </rPh>
    <rPh sb="186" eb="188">
      <t>レンゴウ</t>
    </rPh>
    <rPh sb="188" eb="190">
      <t>キギョウ</t>
    </rPh>
    <rPh sb="190" eb="191">
      <t>ダン</t>
    </rPh>
    <rPh sb="193" eb="195">
      <t>ケイエイ</t>
    </rPh>
    <rPh sb="195" eb="197">
      <t>トウゴウ</t>
    </rPh>
    <rPh sb="201" eb="203">
      <t>ケンゼン</t>
    </rPh>
    <rPh sb="204" eb="206">
      <t>ケイエイ</t>
    </rPh>
    <rPh sb="206" eb="208">
      <t>キバン</t>
    </rPh>
    <rPh sb="209" eb="211">
      <t>カクリツ</t>
    </rPh>
    <rPh sb="212" eb="214">
      <t>シセツ</t>
    </rPh>
    <rPh sb="215" eb="217">
      <t>イジ</t>
    </rPh>
    <rPh sb="217" eb="219">
      <t>カンリ</t>
    </rPh>
    <rPh sb="220" eb="223">
      <t>サイテキカ</t>
    </rPh>
    <rPh sb="223" eb="224">
      <t>トウ</t>
    </rPh>
    <rPh sb="225" eb="226">
      <t>モ</t>
    </rPh>
    <rPh sb="227" eb="228">
      <t>コ</t>
    </rPh>
    <rPh sb="231" eb="234">
      <t>ヒロシマケン</t>
    </rPh>
    <rPh sb="234" eb="236">
      <t>スイドウ</t>
    </rPh>
    <rPh sb="236" eb="238">
      <t>キギョウ</t>
    </rPh>
    <rPh sb="238" eb="239">
      <t>ダン</t>
    </rPh>
    <rPh sb="239" eb="241">
      <t>ジギョウ</t>
    </rPh>
    <rPh sb="241" eb="243">
      <t>ケイカク</t>
    </rPh>
    <rPh sb="245" eb="246">
      <t>ソ</t>
    </rPh>
    <rPh sb="249" eb="251">
      <t>スイドウ</t>
    </rPh>
    <rPh sb="251" eb="253">
      <t>ジギョウ</t>
    </rPh>
    <rPh sb="253" eb="255">
      <t>ケイエイ</t>
    </rPh>
    <rPh sb="256" eb="259">
      <t>ケンゼンカ</t>
    </rPh>
    <rPh sb="260" eb="261">
      <t>ム</t>
    </rPh>
    <rPh sb="263" eb="264">
      <t>ト</t>
    </rPh>
    <rPh sb="265" eb="266">
      <t>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</si>
</sst>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0.38</c:v>
                </c:pt>
                <c:pt idx="1">
                  <c:v>0.47</c:v>
                </c:pt>
                <c:pt idx="2">
                  <c:v>0.6</c:v>
                </c:pt>
                <c:pt idx="3">
                  <c:v>0.76</c:v>
                </c:pt>
                <c:pt idx="4">
                  <c:v>0.49</c:v>
                </c:pt>
              </c:numCache>
            </c:numRef>
          </c:val>
          <c:extLst xmlns:c16r2="http://schemas.microsoft.com/office/drawing/2015/06/chart">
            <c:ext xmlns:c16="http://schemas.microsoft.com/office/drawing/2014/chart" uri="{C3380CC4-5D6E-409C-BE32-E72D297353CC}">
              <c16:uniqueId val="{00000000-2527-483C-AD7C-1916061C10F6}"/>
            </c:ext>
          </c:extLst>
        </c:ser>
        <c:dLbls>
          <c:showLegendKey val="0"/>
          <c:showVal val="0"/>
          <c:showCatName val="0"/>
          <c:showSerName val="0"/>
          <c:showPercent val="0"/>
          <c:showBubbleSize val="0"/>
        </c:dLbls>
        <c:gapWidth val="150"/>
        <c:axId val="514486640"/>
        <c:axId val="514487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0.51</c:v>
                </c:pt>
                <c:pt idx="1">
                  <c:v>0.57999999999999996</c:v>
                </c:pt>
                <c:pt idx="2">
                  <c:v>0.54</c:v>
                </c:pt>
                <c:pt idx="3">
                  <c:v>0.56999999999999995</c:v>
                </c:pt>
                <c:pt idx="4">
                  <c:v>0.52</c:v>
                </c:pt>
              </c:numCache>
            </c:numRef>
          </c:val>
          <c:smooth val="0"/>
          <c:extLst xmlns:c16r2="http://schemas.microsoft.com/office/drawing/2015/06/chart">
            <c:ext xmlns:c16="http://schemas.microsoft.com/office/drawing/2014/chart" uri="{C3380CC4-5D6E-409C-BE32-E72D297353CC}">
              <c16:uniqueId val="{00000001-2527-483C-AD7C-1916061C10F6}"/>
            </c:ext>
          </c:extLst>
        </c:ser>
        <c:dLbls>
          <c:showLegendKey val="0"/>
          <c:showVal val="0"/>
          <c:showCatName val="0"/>
          <c:showSerName val="0"/>
          <c:showPercent val="0"/>
          <c:showBubbleSize val="0"/>
        </c:dLbls>
        <c:marker val="1"/>
        <c:smooth val="0"/>
        <c:axId val="514486640"/>
        <c:axId val="514487816"/>
      </c:lineChart>
      <c:dateAx>
        <c:axId val="514486640"/>
        <c:scaling>
          <c:orientation val="minMax"/>
        </c:scaling>
        <c:delete val="1"/>
        <c:axPos val="b"/>
        <c:numFmt formatCode="&quot;H&quot;yy" sourceLinked="1"/>
        <c:majorTickMark val="none"/>
        <c:minorTickMark val="none"/>
        <c:tickLblPos val="none"/>
        <c:crossAx val="514487816"/>
        <c:crosses val="autoZero"/>
        <c:auto val="1"/>
        <c:lblOffset val="100"/>
        <c:baseTimeUnit val="years"/>
      </c:dateAx>
      <c:valAx>
        <c:axId val="514487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4486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66.400000000000006</c:v>
                </c:pt>
                <c:pt idx="1">
                  <c:v>64.53</c:v>
                </c:pt>
                <c:pt idx="2">
                  <c:v>65.38</c:v>
                </c:pt>
                <c:pt idx="3">
                  <c:v>65.53</c:v>
                </c:pt>
                <c:pt idx="4">
                  <c:v>65.599999999999994</c:v>
                </c:pt>
              </c:numCache>
            </c:numRef>
          </c:val>
          <c:extLst xmlns:c16r2="http://schemas.microsoft.com/office/drawing/2015/06/chart">
            <c:ext xmlns:c16="http://schemas.microsoft.com/office/drawing/2014/chart" uri="{C3380CC4-5D6E-409C-BE32-E72D297353CC}">
              <c16:uniqueId val="{00000000-E4A3-4B8F-A774-0E4368B22DF0}"/>
            </c:ext>
          </c:extLst>
        </c:ser>
        <c:dLbls>
          <c:showLegendKey val="0"/>
          <c:showVal val="0"/>
          <c:showCatName val="0"/>
          <c:showSerName val="0"/>
          <c:showPercent val="0"/>
          <c:showBubbleSize val="0"/>
        </c:dLbls>
        <c:gapWidth val="150"/>
        <c:axId val="644044360"/>
        <c:axId val="644047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60.03</c:v>
                </c:pt>
                <c:pt idx="1">
                  <c:v>59.74</c:v>
                </c:pt>
                <c:pt idx="2">
                  <c:v>59.67</c:v>
                </c:pt>
                <c:pt idx="3">
                  <c:v>60.12</c:v>
                </c:pt>
                <c:pt idx="4">
                  <c:v>60.34</c:v>
                </c:pt>
              </c:numCache>
            </c:numRef>
          </c:val>
          <c:smooth val="0"/>
          <c:extLst xmlns:c16r2="http://schemas.microsoft.com/office/drawing/2015/06/chart">
            <c:ext xmlns:c16="http://schemas.microsoft.com/office/drawing/2014/chart" uri="{C3380CC4-5D6E-409C-BE32-E72D297353CC}">
              <c16:uniqueId val="{00000001-E4A3-4B8F-A774-0E4368B22DF0}"/>
            </c:ext>
          </c:extLst>
        </c:ser>
        <c:dLbls>
          <c:showLegendKey val="0"/>
          <c:showVal val="0"/>
          <c:showCatName val="0"/>
          <c:showSerName val="0"/>
          <c:showPercent val="0"/>
          <c:showBubbleSize val="0"/>
        </c:dLbls>
        <c:marker val="1"/>
        <c:smooth val="0"/>
        <c:axId val="644044360"/>
        <c:axId val="644047888"/>
      </c:lineChart>
      <c:dateAx>
        <c:axId val="644044360"/>
        <c:scaling>
          <c:orientation val="minMax"/>
        </c:scaling>
        <c:delete val="1"/>
        <c:axPos val="b"/>
        <c:numFmt formatCode="&quot;H&quot;yy" sourceLinked="1"/>
        <c:majorTickMark val="none"/>
        <c:minorTickMark val="none"/>
        <c:tickLblPos val="none"/>
        <c:crossAx val="644047888"/>
        <c:crosses val="autoZero"/>
        <c:auto val="1"/>
        <c:lblOffset val="100"/>
        <c:baseTimeUnit val="years"/>
      </c:dateAx>
      <c:valAx>
        <c:axId val="644047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44044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80.209999999999994</c:v>
                </c:pt>
                <c:pt idx="1">
                  <c:v>81.510000000000005</c:v>
                </c:pt>
                <c:pt idx="2">
                  <c:v>79.349999999999994</c:v>
                </c:pt>
                <c:pt idx="3">
                  <c:v>79.77</c:v>
                </c:pt>
                <c:pt idx="4">
                  <c:v>79.27</c:v>
                </c:pt>
              </c:numCache>
            </c:numRef>
          </c:val>
          <c:extLst xmlns:c16r2="http://schemas.microsoft.com/office/drawing/2015/06/chart">
            <c:ext xmlns:c16="http://schemas.microsoft.com/office/drawing/2014/chart" uri="{C3380CC4-5D6E-409C-BE32-E72D297353CC}">
              <c16:uniqueId val="{00000000-CC54-48D9-9A93-3FA828FD115F}"/>
            </c:ext>
          </c:extLst>
        </c:ser>
        <c:dLbls>
          <c:showLegendKey val="0"/>
          <c:showVal val="0"/>
          <c:showCatName val="0"/>
          <c:showSerName val="0"/>
          <c:showPercent val="0"/>
          <c:showBubbleSize val="0"/>
        </c:dLbls>
        <c:gapWidth val="150"/>
        <c:axId val="651877416"/>
        <c:axId val="651870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84.81</c:v>
                </c:pt>
                <c:pt idx="1">
                  <c:v>84.8</c:v>
                </c:pt>
                <c:pt idx="2">
                  <c:v>84.6</c:v>
                </c:pt>
                <c:pt idx="3">
                  <c:v>84.24</c:v>
                </c:pt>
                <c:pt idx="4">
                  <c:v>84.19</c:v>
                </c:pt>
              </c:numCache>
            </c:numRef>
          </c:val>
          <c:smooth val="0"/>
          <c:extLst xmlns:c16r2="http://schemas.microsoft.com/office/drawing/2015/06/chart">
            <c:ext xmlns:c16="http://schemas.microsoft.com/office/drawing/2014/chart" uri="{C3380CC4-5D6E-409C-BE32-E72D297353CC}">
              <c16:uniqueId val="{00000001-CC54-48D9-9A93-3FA828FD115F}"/>
            </c:ext>
          </c:extLst>
        </c:ser>
        <c:dLbls>
          <c:showLegendKey val="0"/>
          <c:showVal val="0"/>
          <c:showCatName val="0"/>
          <c:showSerName val="0"/>
          <c:showPercent val="0"/>
          <c:showBubbleSize val="0"/>
        </c:dLbls>
        <c:marker val="1"/>
        <c:smooth val="0"/>
        <c:axId val="651877416"/>
        <c:axId val="651870752"/>
      </c:lineChart>
      <c:dateAx>
        <c:axId val="651877416"/>
        <c:scaling>
          <c:orientation val="minMax"/>
        </c:scaling>
        <c:delete val="1"/>
        <c:axPos val="b"/>
        <c:numFmt formatCode="&quot;H&quot;yy" sourceLinked="1"/>
        <c:majorTickMark val="none"/>
        <c:minorTickMark val="none"/>
        <c:tickLblPos val="none"/>
        <c:crossAx val="651870752"/>
        <c:crosses val="autoZero"/>
        <c:auto val="1"/>
        <c:lblOffset val="100"/>
        <c:baseTimeUnit val="years"/>
      </c:dateAx>
      <c:valAx>
        <c:axId val="651870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51877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104.71</c:v>
                </c:pt>
                <c:pt idx="1">
                  <c:v>102.38</c:v>
                </c:pt>
                <c:pt idx="2">
                  <c:v>102.23</c:v>
                </c:pt>
                <c:pt idx="3">
                  <c:v>102.56</c:v>
                </c:pt>
                <c:pt idx="4">
                  <c:v>100.44</c:v>
                </c:pt>
              </c:numCache>
            </c:numRef>
          </c:val>
          <c:extLst xmlns:c16r2="http://schemas.microsoft.com/office/drawing/2015/06/chart">
            <c:ext xmlns:c16="http://schemas.microsoft.com/office/drawing/2014/chart" uri="{C3380CC4-5D6E-409C-BE32-E72D297353CC}">
              <c16:uniqueId val="{00000000-47E4-44C9-A189-1EEEA99D72D7}"/>
            </c:ext>
          </c:extLst>
        </c:ser>
        <c:dLbls>
          <c:showLegendKey val="0"/>
          <c:showVal val="0"/>
          <c:showCatName val="0"/>
          <c:showSerName val="0"/>
          <c:showPercent val="0"/>
          <c:showBubbleSize val="0"/>
        </c:dLbls>
        <c:gapWidth val="150"/>
        <c:axId val="651620328"/>
        <c:axId val="651620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110.68</c:v>
                </c:pt>
                <c:pt idx="1">
                  <c:v>110.66</c:v>
                </c:pt>
                <c:pt idx="2">
                  <c:v>109.01</c:v>
                </c:pt>
                <c:pt idx="3">
                  <c:v>108.83</c:v>
                </c:pt>
                <c:pt idx="4">
                  <c:v>109.23</c:v>
                </c:pt>
              </c:numCache>
            </c:numRef>
          </c:val>
          <c:smooth val="0"/>
          <c:extLst xmlns:c16r2="http://schemas.microsoft.com/office/drawing/2015/06/chart">
            <c:ext xmlns:c16="http://schemas.microsoft.com/office/drawing/2014/chart" uri="{C3380CC4-5D6E-409C-BE32-E72D297353CC}">
              <c16:uniqueId val="{00000001-47E4-44C9-A189-1EEEA99D72D7}"/>
            </c:ext>
          </c:extLst>
        </c:ser>
        <c:dLbls>
          <c:showLegendKey val="0"/>
          <c:showVal val="0"/>
          <c:showCatName val="0"/>
          <c:showSerName val="0"/>
          <c:showPercent val="0"/>
          <c:showBubbleSize val="0"/>
        </c:dLbls>
        <c:marker val="1"/>
        <c:smooth val="0"/>
        <c:axId val="651620328"/>
        <c:axId val="651620720"/>
      </c:lineChart>
      <c:dateAx>
        <c:axId val="651620328"/>
        <c:scaling>
          <c:orientation val="minMax"/>
        </c:scaling>
        <c:delete val="1"/>
        <c:axPos val="b"/>
        <c:numFmt formatCode="&quot;H&quot;yy" sourceLinked="1"/>
        <c:majorTickMark val="none"/>
        <c:minorTickMark val="none"/>
        <c:tickLblPos val="none"/>
        <c:crossAx val="651620720"/>
        <c:crosses val="autoZero"/>
        <c:auto val="1"/>
        <c:lblOffset val="100"/>
        <c:baseTimeUnit val="years"/>
      </c:dateAx>
      <c:valAx>
        <c:axId val="6516207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651620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32.78</c:v>
                </c:pt>
                <c:pt idx="1">
                  <c:v>33.880000000000003</c:v>
                </c:pt>
                <c:pt idx="2">
                  <c:v>36.119999999999997</c:v>
                </c:pt>
                <c:pt idx="3">
                  <c:v>37.99</c:v>
                </c:pt>
                <c:pt idx="4">
                  <c:v>40.53</c:v>
                </c:pt>
              </c:numCache>
            </c:numRef>
          </c:val>
          <c:extLst xmlns:c16r2="http://schemas.microsoft.com/office/drawing/2015/06/chart">
            <c:ext xmlns:c16="http://schemas.microsoft.com/office/drawing/2014/chart" uri="{C3380CC4-5D6E-409C-BE32-E72D297353CC}">
              <c16:uniqueId val="{00000000-0196-4187-8D38-84476642C8DF}"/>
            </c:ext>
          </c:extLst>
        </c:ser>
        <c:dLbls>
          <c:showLegendKey val="0"/>
          <c:showVal val="0"/>
          <c:showCatName val="0"/>
          <c:showSerName val="0"/>
          <c:showPercent val="0"/>
          <c:showBubbleSize val="0"/>
        </c:dLbls>
        <c:gapWidth val="150"/>
        <c:axId val="651623072"/>
        <c:axId val="651627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47.28</c:v>
                </c:pt>
                <c:pt idx="1">
                  <c:v>47.66</c:v>
                </c:pt>
                <c:pt idx="2">
                  <c:v>48.17</c:v>
                </c:pt>
                <c:pt idx="3">
                  <c:v>48.83</c:v>
                </c:pt>
                <c:pt idx="4">
                  <c:v>49.96</c:v>
                </c:pt>
              </c:numCache>
            </c:numRef>
          </c:val>
          <c:smooth val="0"/>
          <c:extLst xmlns:c16r2="http://schemas.microsoft.com/office/drawing/2015/06/chart">
            <c:ext xmlns:c16="http://schemas.microsoft.com/office/drawing/2014/chart" uri="{C3380CC4-5D6E-409C-BE32-E72D297353CC}">
              <c16:uniqueId val="{00000001-0196-4187-8D38-84476642C8DF}"/>
            </c:ext>
          </c:extLst>
        </c:ser>
        <c:dLbls>
          <c:showLegendKey val="0"/>
          <c:showVal val="0"/>
          <c:showCatName val="0"/>
          <c:showSerName val="0"/>
          <c:showPercent val="0"/>
          <c:showBubbleSize val="0"/>
        </c:dLbls>
        <c:marker val="1"/>
        <c:smooth val="0"/>
        <c:axId val="651623072"/>
        <c:axId val="651627384"/>
      </c:lineChart>
      <c:dateAx>
        <c:axId val="651623072"/>
        <c:scaling>
          <c:orientation val="minMax"/>
        </c:scaling>
        <c:delete val="1"/>
        <c:axPos val="b"/>
        <c:numFmt formatCode="&quot;H&quot;yy" sourceLinked="1"/>
        <c:majorTickMark val="none"/>
        <c:minorTickMark val="none"/>
        <c:tickLblPos val="none"/>
        <c:crossAx val="651627384"/>
        <c:crosses val="autoZero"/>
        <c:auto val="1"/>
        <c:lblOffset val="100"/>
        <c:baseTimeUnit val="years"/>
      </c:dateAx>
      <c:valAx>
        <c:axId val="651627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5162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7.62</c:v>
                </c:pt>
                <c:pt idx="1">
                  <c:v>9.25</c:v>
                </c:pt>
                <c:pt idx="2">
                  <c:v>11.93</c:v>
                </c:pt>
                <c:pt idx="3">
                  <c:v>14.41</c:v>
                </c:pt>
                <c:pt idx="4">
                  <c:v>16.23</c:v>
                </c:pt>
              </c:numCache>
            </c:numRef>
          </c:val>
          <c:extLst xmlns:c16r2="http://schemas.microsoft.com/office/drawing/2015/06/chart">
            <c:ext xmlns:c16="http://schemas.microsoft.com/office/drawing/2014/chart" uri="{C3380CC4-5D6E-409C-BE32-E72D297353CC}">
              <c16:uniqueId val="{00000000-7C55-440B-97E8-F0ECDE45B304}"/>
            </c:ext>
          </c:extLst>
        </c:ser>
        <c:dLbls>
          <c:showLegendKey val="0"/>
          <c:showVal val="0"/>
          <c:showCatName val="0"/>
          <c:showSerName val="0"/>
          <c:showPercent val="0"/>
          <c:showBubbleSize val="0"/>
        </c:dLbls>
        <c:gapWidth val="150"/>
        <c:axId val="651626208"/>
        <c:axId val="651624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12.19</c:v>
                </c:pt>
                <c:pt idx="1">
                  <c:v>15.1</c:v>
                </c:pt>
                <c:pt idx="2">
                  <c:v>17.12</c:v>
                </c:pt>
                <c:pt idx="3">
                  <c:v>18.18</c:v>
                </c:pt>
                <c:pt idx="4">
                  <c:v>19.32</c:v>
                </c:pt>
              </c:numCache>
            </c:numRef>
          </c:val>
          <c:smooth val="0"/>
          <c:extLst xmlns:c16r2="http://schemas.microsoft.com/office/drawing/2015/06/chart">
            <c:ext xmlns:c16="http://schemas.microsoft.com/office/drawing/2014/chart" uri="{C3380CC4-5D6E-409C-BE32-E72D297353CC}">
              <c16:uniqueId val="{00000001-7C55-440B-97E8-F0ECDE45B304}"/>
            </c:ext>
          </c:extLst>
        </c:ser>
        <c:dLbls>
          <c:showLegendKey val="0"/>
          <c:showVal val="0"/>
          <c:showCatName val="0"/>
          <c:showSerName val="0"/>
          <c:showPercent val="0"/>
          <c:showBubbleSize val="0"/>
        </c:dLbls>
        <c:marker val="1"/>
        <c:smooth val="0"/>
        <c:axId val="651626208"/>
        <c:axId val="651624640"/>
      </c:lineChart>
      <c:dateAx>
        <c:axId val="651626208"/>
        <c:scaling>
          <c:orientation val="minMax"/>
        </c:scaling>
        <c:delete val="1"/>
        <c:axPos val="b"/>
        <c:numFmt formatCode="&quot;H&quot;yy" sourceLinked="1"/>
        <c:majorTickMark val="none"/>
        <c:minorTickMark val="none"/>
        <c:tickLblPos val="none"/>
        <c:crossAx val="651624640"/>
        <c:crosses val="autoZero"/>
        <c:auto val="1"/>
        <c:lblOffset val="100"/>
        <c:baseTimeUnit val="years"/>
      </c:dateAx>
      <c:valAx>
        <c:axId val="651624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51626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0B32-40E2-BAD0-BC1821029086}"/>
            </c:ext>
          </c:extLst>
        </c:ser>
        <c:dLbls>
          <c:showLegendKey val="0"/>
          <c:showVal val="0"/>
          <c:showCatName val="0"/>
          <c:showSerName val="0"/>
          <c:showPercent val="0"/>
          <c:showBubbleSize val="0"/>
        </c:dLbls>
        <c:gapWidth val="150"/>
        <c:axId val="651625032"/>
        <c:axId val="651626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3.56</c:v>
                </c:pt>
                <c:pt idx="1">
                  <c:v>2.74</c:v>
                </c:pt>
                <c:pt idx="2">
                  <c:v>3.7</c:v>
                </c:pt>
                <c:pt idx="3">
                  <c:v>4.34</c:v>
                </c:pt>
                <c:pt idx="4">
                  <c:v>4.6900000000000004</c:v>
                </c:pt>
              </c:numCache>
            </c:numRef>
          </c:val>
          <c:smooth val="0"/>
          <c:extLst xmlns:c16r2="http://schemas.microsoft.com/office/drawing/2015/06/chart">
            <c:ext xmlns:c16="http://schemas.microsoft.com/office/drawing/2014/chart" uri="{C3380CC4-5D6E-409C-BE32-E72D297353CC}">
              <c16:uniqueId val="{00000001-0B32-40E2-BAD0-BC1821029086}"/>
            </c:ext>
          </c:extLst>
        </c:ser>
        <c:dLbls>
          <c:showLegendKey val="0"/>
          <c:showVal val="0"/>
          <c:showCatName val="0"/>
          <c:showSerName val="0"/>
          <c:showPercent val="0"/>
          <c:showBubbleSize val="0"/>
        </c:dLbls>
        <c:marker val="1"/>
        <c:smooth val="0"/>
        <c:axId val="651625032"/>
        <c:axId val="651626992"/>
      </c:lineChart>
      <c:dateAx>
        <c:axId val="651625032"/>
        <c:scaling>
          <c:orientation val="minMax"/>
        </c:scaling>
        <c:delete val="1"/>
        <c:axPos val="b"/>
        <c:numFmt formatCode="&quot;H&quot;yy" sourceLinked="1"/>
        <c:majorTickMark val="none"/>
        <c:minorTickMark val="none"/>
        <c:tickLblPos val="none"/>
        <c:crossAx val="651626992"/>
        <c:crosses val="autoZero"/>
        <c:auto val="1"/>
        <c:lblOffset val="100"/>
        <c:baseTimeUnit val="years"/>
      </c:dateAx>
      <c:valAx>
        <c:axId val="6516269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651625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154.28</c:v>
                </c:pt>
                <c:pt idx="1">
                  <c:v>153.4</c:v>
                </c:pt>
                <c:pt idx="2">
                  <c:v>164.45</c:v>
                </c:pt>
                <c:pt idx="3">
                  <c:v>171.65</c:v>
                </c:pt>
                <c:pt idx="4">
                  <c:v>195.76</c:v>
                </c:pt>
              </c:numCache>
            </c:numRef>
          </c:val>
          <c:extLst xmlns:c16r2="http://schemas.microsoft.com/office/drawing/2015/06/chart">
            <c:ext xmlns:c16="http://schemas.microsoft.com/office/drawing/2014/chart" uri="{C3380CC4-5D6E-409C-BE32-E72D297353CC}">
              <c16:uniqueId val="{00000000-CE8A-46C1-B984-744C2875D63F}"/>
            </c:ext>
          </c:extLst>
        </c:ser>
        <c:dLbls>
          <c:showLegendKey val="0"/>
          <c:showVal val="0"/>
          <c:showCatName val="0"/>
          <c:showSerName val="0"/>
          <c:showPercent val="0"/>
          <c:showBubbleSize val="0"/>
        </c:dLbls>
        <c:gapWidth val="150"/>
        <c:axId val="651627776"/>
        <c:axId val="651621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357.34</c:v>
                </c:pt>
                <c:pt idx="1">
                  <c:v>366.03</c:v>
                </c:pt>
                <c:pt idx="2">
                  <c:v>365.18</c:v>
                </c:pt>
                <c:pt idx="3">
                  <c:v>327.77</c:v>
                </c:pt>
                <c:pt idx="4">
                  <c:v>338.02</c:v>
                </c:pt>
              </c:numCache>
            </c:numRef>
          </c:val>
          <c:smooth val="0"/>
          <c:extLst xmlns:c16r2="http://schemas.microsoft.com/office/drawing/2015/06/chart">
            <c:ext xmlns:c16="http://schemas.microsoft.com/office/drawing/2014/chart" uri="{C3380CC4-5D6E-409C-BE32-E72D297353CC}">
              <c16:uniqueId val="{00000001-CE8A-46C1-B984-744C2875D63F}"/>
            </c:ext>
          </c:extLst>
        </c:ser>
        <c:dLbls>
          <c:showLegendKey val="0"/>
          <c:showVal val="0"/>
          <c:showCatName val="0"/>
          <c:showSerName val="0"/>
          <c:showPercent val="0"/>
          <c:showBubbleSize val="0"/>
        </c:dLbls>
        <c:marker val="1"/>
        <c:smooth val="0"/>
        <c:axId val="651627776"/>
        <c:axId val="651621504"/>
      </c:lineChart>
      <c:dateAx>
        <c:axId val="651627776"/>
        <c:scaling>
          <c:orientation val="minMax"/>
        </c:scaling>
        <c:delete val="1"/>
        <c:axPos val="b"/>
        <c:numFmt formatCode="&quot;H&quot;yy" sourceLinked="1"/>
        <c:majorTickMark val="none"/>
        <c:minorTickMark val="none"/>
        <c:tickLblPos val="none"/>
        <c:crossAx val="651621504"/>
        <c:crosses val="autoZero"/>
        <c:auto val="1"/>
        <c:lblOffset val="100"/>
        <c:baseTimeUnit val="years"/>
      </c:dateAx>
      <c:valAx>
        <c:axId val="6516215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651627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991.5</c:v>
                </c:pt>
                <c:pt idx="1">
                  <c:v>975.08</c:v>
                </c:pt>
                <c:pt idx="2">
                  <c:v>971.39</c:v>
                </c:pt>
                <c:pt idx="3">
                  <c:v>1014.6</c:v>
                </c:pt>
                <c:pt idx="4">
                  <c:v>989</c:v>
                </c:pt>
              </c:numCache>
            </c:numRef>
          </c:val>
          <c:extLst xmlns:c16r2="http://schemas.microsoft.com/office/drawing/2015/06/chart">
            <c:ext xmlns:c16="http://schemas.microsoft.com/office/drawing/2014/chart" uri="{C3380CC4-5D6E-409C-BE32-E72D297353CC}">
              <c16:uniqueId val="{00000000-A8F1-4383-B57B-34F6ACAAB2E3}"/>
            </c:ext>
          </c:extLst>
        </c:ser>
        <c:dLbls>
          <c:showLegendKey val="0"/>
          <c:showVal val="0"/>
          <c:showCatName val="0"/>
          <c:showSerName val="0"/>
          <c:showPercent val="0"/>
          <c:showBubbleSize val="0"/>
        </c:dLbls>
        <c:gapWidth val="150"/>
        <c:axId val="644045144"/>
        <c:axId val="644045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373.69</c:v>
                </c:pt>
                <c:pt idx="1">
                  <c:v>370.12</c:v>
                </c:pt>
                <c:pt idx="2">
                  <c:v>371.65</c:v>
                </c:pt>
                <c:pt idx="3">
                  <c:v>397.1</c:v>
                </c:pt>
                <c:pt idx="4">
                  <c:v>379.91</c:v>
                </c:pt>
              </c:numCache>
            </c:numRef>
          </c:val>
          <c:smooth val="0"/>
          <c:extLst xmlns:c16r2="http://schemas.microsoft.com/office/drawing/2015/06/chart">
            <c:ext xmlns:c16="http://schemas.microsoft.com/office/drawing/2014/chart" uri="{C3380CC4-5D6E-409C-BE32-E72D297353CC}">
              <c16:uniqueId val="{00000001-A8F1-4383-B57B-34F6ACAAB2E3}"/>
            </c:ext>
          </c:extLst>
        </c:ser>
        <c:dLbls>
          <c:showLegendKey val="0"/>
          <c:showVal val="0"/>
          <c:showCatName val="0"/>
          <c:showSerName val="0"/>
          <c:showPercent val="0"/>
          <c:showBubbleSize val="0"/>
        </c:dLbls>
        <c:marker val="1"/>
        <c:smooth val="0"/>
        <c:axId val="644045144"/>
        <c:axId val="644045536"/>
      </c:lineChart>
      <c:dateAx>
        <c:axId val="644045144"/>
        <c:scaling>
          <c:orientation val="minMax"/>
        </c:scaling>
        <c:delete val="1"/>
        <c:axPos val="b"/>
        <c:numFmt formatCode="&quot;H&quot;yy" sourceLinked="1"/>
        <c:majorTickMark val="none"/>
        <c:minorTickMark val="none"/>
        <c:tickLblPos val="none"/>
        <c:crossAx val="644045536"/>
        <c:crosses val="autoZero"/>
        <c:auto val="1"/>
        <c:lblOffset val="100"/>
        <c:baseTimeUnit val="years"/>
      </c:dateAx>
      <c:valAx>
        <c:axId val="6440455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644045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73.180000000000007</c:v>
                </c:pt>
                <c:pt idx="1">
                  <c:v>76.59</c:v>
                </c:pt>
                <c:pt idx="2">
                  <c:v>74.48</c:v>
                </c:pt>
                <c:pt idx="3">
                  <c:v>75.66</c:v>
                </c:pt>
                <c:pt idx="4">
                  <c:v>74.19</c:v>
                </c:pt>
              </c:numCache>
            </c:numRef>
          </c:val>
          <c:extLst xmlns:c16r2="http://schemas.microsoft.com/office/drawing/2015/06/chart">
            <c:ext xmlns:c16="http://schemas.microsoft.com/office/drawing/2014/chart" uri="{C3380CC4-5D6E-409C-BE32-E72D297353CC}">
              <c16:uniqueId val="{00000000-FDE0-407C-BAAC-8C35B3CE86C6}"/>
            </c:ext>
          </c:extLst>
        </c:ser>
        <c:dLbls>
          <c:showLegendKey val="0"/>
          <c:showVal val="0"/>
          <c:showCatName val="0"/>
          <c:showSerName val="0"/>
          <c:showPercent val="0"/>
          <c:showBubbleSize val="0"/>
        </c:dLbls>
        <c:gapWidth val="150"/>
        <c:axId val="644042400"/>
        <c:axId val="644042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99.87</c:v>
                </c:pt>
                <c:pt idx="1">
                  <c:v>100.42</c:v>
                </c:pt>
                <c:pt idx="2">
                  <c:v>98.77</c:v>
                </c:pt>
                <c:pt idx="3">
                  <c:v>95.79</c:v>
                </c:pt>
                <c:pt idx="4">
                  <c:v>98.3</c:v>
                </c:pt>
              </c:numCache>
            </c:numRef>
          </c:val>
          <c:smooth val="0"/>
          <c:extLst xmlns:c16r2="http://schemas.microsoft.com/office/drawing/2015/06/chart">
            <c:ext xmlns:c16="http://schemas.microsoft.com/office/drawing/2014/chart" uri="{C3380CC4-5D6E-409C-BE32-E72D297353CC}">
              <c16:uniqueId val="{00000001-FDE0-407C-BAAC-8C35B3CE86C6}"/>
            </c:ext>
          </c:extLst>
        </c:ser>
        <c:dLbls>
          <c:showLegendKey val="0"/>
          <c:showVal val="0"/>
          <c:showCatName val="0"/>
          <c:showSerName val="0"/>
          <c:showPercent val="0"/>
          <c:showBubbleSize val="0"/>
        </c:dLbls>
        <c:marker val="1"/>
        <c:smooth val="0"/>
        <c:axId val="644042400"/>
        <c:axId val="644042792"/>
      </c:lineChart>
      <c:dateAx>
        <c:axId val="644042400"/>
        <c:scaling>
          <c:orientation val="minMax"/>
        </c:scaling>
        <c:delete val="1"/>
        <c:axPos val="b"/>
        <c:numFmt formatCode="&quot;H&quot;yy" sourceLinked="1"/>
        <c:majorTickMark val="none"/>
        <c:minorTickMark val="none"/>
        <c:tickLblPos val="none"/>
        <c:crossAx val="644042792"/>
        <c:crosses val="autoZero"/>
        <c:auto val="1"/>
        <c:lblOffset val="100"/>
        <c:baseTimeUnit val="years"/>
      </c:dateAx>
      <c:valAx>
        <c:axId val="644042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44042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275.68</c:v>
                </c:pt>
                <c:pt idx="1">
                  <c:v>266.08999999999997</c:v>
                </c:pt>
                <c:pt idx="2">
                  <c:v>274.58999999999997</c:v>
                </c:pt>
                <c:pt idx="3">
                  <c:v>268.58</c:v>
                </c:pt>
                <c:pt idx="4">
                  <c:v>274.58999999999997</c:v>
                </c:pt>
              </c:numCache>
            </c:numRef>
          </c:val>
          <c:extLst xmlns:c16r2="http://schemas.microsoft.com/office/drawing/2015/06/chart">
            <c:ext xmlns:c16="http://schemas.microsoft.com/office/drawing/2014/chart" uri="{C3380CC4-5D6E-409C-BE32-E72D297353CC}">
              <c16:uniqueId val="{00000000-29F4-492D-BAD8-E60CD3089D50}"/>
            </c:ext>
          </c:extLst>
        </c:ser>
        <c:dLbls>
          <c:showLegendKey val="0"/>
          <c:showVal val="0"/>
          <c:showCatName val="0"/>
          <c:showSerName val="0"/>
          <c:showPercent val="0"/>
          <c:showBubbleSize val="0"/>
        </c:dLbls>
        <c:gapWidth val="150"/>
        <c:axId val="644045928"/>
        <c:axId val="644046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171.81</c:v>
                </c:pt>
                <c:pt idx="1">
                  <c:v>171.67</c:v>
                </c:pt>
                <c:pt idx="2">
                  <c:v>173.67</c:v>
                </c:pt>
                <c:pt idx="3">
                  <c:v>171.13</c:v>
                </c:pt>
                <c:pt idx="4">
                  <c:v>173.7</c:v>
                </c:pt>
              </c:numCache>
            </c:numRef>
          </c:val>
          <c:smooth val="0"/>
          <c:extLst xmlns:c16r2="http://schemas.microsoft.com/office/drawing/2015/06/chart">
            <c:ext xmlns:c16="http://schemas.microsoft.com/office/drawing/2014/chart" uri="{C3380CC4-5D6E-409C-BE32-E72D297353CC}">
              <c16:uniqueId val="{00000001-29F4-492D-BAD8-E60CD3089D50}"/>
            </c:ext>
          </c:extLst>
        </c:ser>
        <c:dLbls>
          <c:showLegendKey val="0"/>
          <c:showVal val="0"/>
          <c:showCatName val="0"/>
          <c:showSerName val="0"/>
          <c:showPercent val="0"/>
          <c:showBubbleSize val="0"/>
        </c:dLbls>
        <c:marker val="1"/>
        <c:smooth val="0"/>
        <c:axId val="644045928"/>
        <c:axId val="644046320"/>
      </c:lineChart>
      <c:dateAx>
        <c:axId val="644045928"/>
        <c:scaling>
          <c:orientation val="minMax"/>
        </c:scaling>
        <c:delete val="1"/>
        <c:axPos val="b"/>
        <c:numFmt formatCode="&quot;H&quot;yy" sourceLinked="1"/>
        <c:majorTickMark val="none"/>
        <c:minorTickMark val="none"/>
        <c:tickLblPos val="none"/>
        <c:crossAx val="644046320"/>
        <c:crosses val="autoZero"/>
        <c:auto val="1"/>
        <c:lblOffset val="100"/>
        <c:baseTimeUnit val="years"/>
      </c:dateAx>
      <c:valAx>
        <c:axId val="644046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44045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view="pageBreakPreview" zoomScaleNormal="160" zoomScaleSheetLayoutView="100" workbookViewId="0">
      <selection activeCell="BL16" sqref="BL16:BZ44"/>
    </sheetView>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2">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2">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2" t="str">
        <f>データ!H6</f>
        <v>広島県　三次市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2">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A5</v>
      </c>
      <c r="X8" s="44"/>
      <c r="Y8" s="44"/>
      <c r="Z8" s="44"/>
      <c r="AA8" s="44"/>
      <c r="AB8" s="44"/>
      <c r="AC8" s="44"/>
      <c r="AD8" s="44" t="str">
        <f>データ!$M$6</f>
        <v>非設置</v>
      </c>
      <c r="AE8" s="44"/>
      <c r="AF8" s="44"/>
      <c r="AG8" s="44"/>
      <c r="AH8" s="44"/>
      <c r="AI8" s="44"/>
      <c r="AJ8" s="44"/>
      <c r="AK8" s="2"/>
      <c r="AL8" s="45">
        <f>データ!$R$6</f>
        <v>50398</v>
      </c>
      <c r="AM8" s="45"/>
      <c r="AN8" s="45"/>
      <c r="AO8" s="45"/>
      <c r="AP8" s="45"/>
      <c r="AQ8" s="45"/>
      <c r="AR8" s="45"/>
      <c r="AS8" s="45"/>
      <c r="AT8" s="46">
        <f>データ!$S$6</f>
        <v>778.18</v>
      </c>
      <c r="AU8" s="47"/>
      <c r="AV8" s="47"/>
      <c r="AW8" s="47"/>
      <c r="AX8" s="47"/>
      <c r="AY8" s="47"/>
      <c r="AZ8" s="47"/>
      <c r="BA8" s="47"/>
      <c r="BB8" s="48">
        <f>データ!$T$6</f>
        <v>64.760000000000005</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2">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2">
      <c r="A10" s="2"/>
      <c r="B10" s="46" t="str">
        <f>データ!$N$6</f>
        <v>-</v>
      </c>
      <c r="C10" s="47"/>
      <c r="D10" s="47"/>
      <c r="E10" s="47"/>
      <c r="F10" s="47"/>
      <c r="G10" s="47"/>
      <c r="H10" s="47"/>
      <c r="I10" s="46">
        <f>データ!$O$6</f>
        <v>61.26</v>
      </c>
      <c r="J10" s="47"/>
      <c r="K10" s="47"/>
      <c r="L10" s="47"/>
      <c r="M10" s="47"/>
      <c r="N10" s="47"/>
      <c r="O10" s="81"/>
      <c r="P10" s="48">
        <f>データ!$P$6</f>
        <v>87.69</v>
      </c>
      <c r="Q10" s="48"/>
      <c r="R10" s="48"/>
      <c r="S10" s="48"/>
      <c r="T10" s="48"/>
      <c r="U10" s="48"/>
      <c r="V10" s="48"/>
      <c r="W10" s="45">
        <f>データ!$Q$6</f>
        <v>3681</v>
      </c>
      <c r="X10" s="45"/>
      <c r="Y10" s="45"/>
      <c r="Z10" s="45"/>
      <c r="AA10" s="45"/>
      <c r="AB10" s="45"/>
      <c r="AC10" s="45"/>
      <c r="AD10" s="2"/>
      <c r="AE10" s="2"/>
      <c r="AF10" s="2"/>
      <c r="AG10" s="2"/>
      <c r="AH10" s="2"/>
      <c r="AI10" s="2"/>
      <c r="AJ10" s="2"/>
      <c r="AK10" s="2"/>
      <c r="AL10" s="45">
        <f>データ!$U$6</f>
        <v>43764</v>
      </c>
      <c r="AM10" s="45"/>
      <c r="AN10" s="45"/>
      <c r="AO10" s="45"/>
      <c r="AP10" s="45"/>
      <c r="AQ10" s="45"/>
      <c r="AR10" s="45"/>
      <c r="AS10" s="45"/>
      <c r="AT10" s="46">
        <f>データ!$V$6</f>
        <v>117.65</v>
      </c>
      <c r="AU10" s="47"/>
      <c r="AV10" s="47"/>
      <c r="AW10" s="47"/>
      <c r="AX10" s="47"/>
      <c r="AY10" s="47"/>
      <c r="AZ10" s="47"/>
      <c r="BA10" s="47"/>
      <c r="BB10" s="48">
        <f>データ!$W$6</f>
        <v>371.98</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2">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2">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112</v>
      </c>
      <c r="BM16" s="58"/>
      <c r="BN16" s="58"/>
      <c r="BO16" s="58"/>
      <c r="BP16" s="58"/>
      <c r="BQ16" s="58"/>
      <c r="BR16" s="58"/>
      <c r="BS16" s="58"/>
      <c r="BT16" s="58"/>
      <c r="BU16" s="58"/>
      <c r="BV16" s="58"/>
      <c r="BW16" s="58"/>
      <c r="BX16" s="58"/>
      <c r="BY16" s="58"/>
      <c r="BZ16" s="59"/>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113</v>
      </c>
      <c r="BM47" s="58"/>
      <c r="BN47" s="58"/>
      <c r="BO47" s="58"/>
      <c r="BP47" s="58"/>
      <c r="BQ47" s="58"/>
      <c r="BR47" s="58"/>
      <c r="BS47" s="58"/>
      <c r="BT47" s="58"/>
      <c r="BU47" s="58"/>
      <c r="BV47" s="58"/>
      <c r="BW47" s="58"/>
      <c r="BX47" s="58"/>
      <c r="BY47" s="58"/>
      <c r="BZ47" s="59"/>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2">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2">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114</v>
      </c>
      <c r="BM66" s="58"/>
      <c r="BN66" s="58"/>
      <c r="BO66" s="58"/>
      <c r="BP66" s="58"/>
      <c r="BQ66" s="58"/>
      <c r="BR66" s="58"/>
      <c r="BS66" s="58"/>
      <c r="BT66" s="58"/>
      <c r="BU66" s="58"/>
      <c r="BV66" s="58"/>
      <c r="BW66" s="58"/>
      <c r="BX66" s="58"/>
      <c r="BY66" s="58"/>
      <c r="BZ66" s="59"/>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KUQY3LYVDPwSG2y+PVTPVX/dq1jJd3YhTdnlIUYIwONsGBA1xFEqHafvdHPeJy8lTtgWuvuS9a8Kj7AHb2cjnQ==" saltValue="80fcLHxFGK/iphAHGGd+jQ=="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 x14ac:dyDescent="0.2"/>
  <cols>
    <col min="2" max="144" width="11.9062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2">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2021</v>
      </c>
      <c r="C6" s="20">
        <f t="shared" ref="C6:W6" si="3">C7</f>
        <v>342092</v>
      </c>
      <c r="D6" s="20">
        <f t="shared" si="3"/>
        <v>46</v>
      </c>
      <c r="E6" s="20">
        <f t="shared" si="3"/>
        <v>1</v>
      </c>
      <c r="F6" s="20">
        <f t="shared" si="3"/>
        <v>0</v>
      </c>
      <c r="G6" s="20">
        <f t="shared" si="3"/>
        <v>1</v>
      </c>
      <c r="H6" s="20" t="str">
        <f t="shared" si="3"/>
        <v>広島県　三次市</v>
      </c>
      <c r="I6" s="20" t="str">
        <f t="shared" si="3"/>
        <v>法適用</v>
      </c>
      <c r="J6" s="20" t="str">
        <f t="shared" si="3"/>
        <v>水道事業</v>
      </c>
      <c r="K6" s="20" t="str">
        <f t="shared" si="3"/>
        <v>末端給水事業</v>
      </c>
      <c r="L6" s="20" t="str">
        <f t="shared" si="3"/>
        <v>A5</v>
      </c>
      <c r="M6" s="20" t="str">
        <f t="shared" si="3"/>
        <v>非設置</v>
      </c>
      <c r="N6" s="21" t="str">
        <f t="shared" si="3"/>
        <v>-</v>
      </c>
      <c r="O6" s="21">
        <f t="shared" si="3"/>
        <v>61.26</v>
      </c>
      <c r="P6" s="21">
        <f t="shared" si="3"/>
        <v>87.69</v>
      </c>
      <c r="Q6" s="21">
        <f t="shared" si="3"/>
        <v>3681</v>
      </c>
      <c r="R6" s="21">
        <f t="shared" si="3"/>
        <v>50398</v>
      </c>
      <c r="S6" s="21">
        <f t="shared" si="3"/>
        <v>778.18</v>
      </c>
      <c r="T6" s="21">
        <f t="shared" si="3"/>
        <v>64.760000000000005</v>
      </c>
      <c r="U6" s="21">
        <f t="shared" si="3"/>
        <v>43764</v>
      </c>
      <c r="V6" s="21">
        <f t="shared" si="3"/>
        <v>117.65</v>
      </c>
      <c r="W6" s="21">
        <f t="shared" si="3"/>
        <v>371.98</v>
      </c>
      <c r="X6" s="22">
        <f>IF(X7="",NA(),X7)</f>
        <v>104.71</v>
      </c>
      <c r="Y6" s="22">
        <f t="shared" ref="Y6:AG6" si="4">IF(Y7="",NA(),Y7)</f>
        <v>102.38</v>
      </c>
      <c r="Z6" s="22">
        <f t="shared" si="4"/>
        <v>102.23</v>
      </c>
      <c r="AA6" s="22">
        <f t="shared" si="4"/>
        <v>102.56</v>
      </c>
      <c r="AB6" s="22">
        <f t="shared" si="4"/>
        <v>100.44</v>
      </c>
      <c r="AC6" s="22">
        <f t="shared" si="4"/>
        <v>110.68</v>
      </c>
      <c r="AD6" s="22">
        <f t="shared" si="4"/>
        <v>110.66</v>
      </c>
      <c r="AE6" s="22">
        <f t="shared" si="4"/>
        <v>109.01</v>
      </c>
      <c r="AF6" s="22">
        <f t="shared" si="4"/>
        <v>108.83</v>
      </c>
      <c r="AG6" s="22">
        <f t="shared" si="4"/>
        <v>109.23</v>
      </c>
      <c r="AH6" s="21" t="str">
        <f>IF(AH7="","",IF(AH7="-","【-】","【"&amp;SUBSTITUTE(TEXT(AH7,"#,##0.00"),"-","△")&amp;"】"))</f>
        <v>【111.39】</v>
      </c>
      <c r="AI6" s="21">
        <f>IF(AI7="",NA(),AI7)</f>
        <v>0</v>
      </c>
      <c r="AJ6" s="21">
        <f t="shared" ref="AJ6:AR6" si="5">IF(AJ7="",NA(),AJ7)</f>
        <v>0</v>
      </c>
      <c r="AK6" s="21">
        <f t="shared" si="5"/>
        <v>0</v>
      </c>
      <c r="AL6" s="21">
        <f t="shared" si="5"/>
        <v>0</v>
      </c>
      <c r="AM6" s="21">
        <f t="shared" si="5"/>
        <v>0</v>
      </c>
      <c r="AN6" s="22">
        <f t="shared" si="5"/>
        <v>3.56</v>
      </c>
      <c r="AO6" s="22">
        <f t="shared" si="5"/>
        <v>2.74</v>
      </c>
      <c r="AP6" s="22">
        <f t="shared" si="5"/>
        <v>3.7</v>
      </c>
      <c r="AQ6" s="22">
        <f t="shared" si="5"/>
        <v>4.34</v>
      </c>
      <c r="AR6" s="22">
        <f t="shared" si="5"/>
        <v>4.6900000000000004</v>
      </c>
      <c r="AS6" s="21" t="str">
        <f>IF(AS7="","",IF(AS7="-","【-】","【"&amp;SUBSTITUTE(TEXT(AS7,"#,##0.00"),"-","△")&amp;"】"))</f>
        <v>【1.30】</v>
      </c>
      <c r="AT6" s="22">
        <f>IF(AT7="",NA(),AT7)</f>
        <v>154.28</v>
      </c>
      <c r="AU6" s="22">
        <f t="shared" ref="AU6:BC6" si="6">IF(AU7="",NA(),AU7)</f>
        <v>153.4</v>
      </c>
      <c r="AV6" s="22">
        <f t="shared" si="6"/>
        <v>164.45</v>
      </c>
      <c r="AW6" s="22">
        <f t="shared" si="6"/>
        <v>171.65</v>
      </c>
      <c r="AX6" s="22">
        <f t="shared" si="6"/>
        <v>195.76</v>
      </c>
      <c r="AY6" s="22">
        <f t="shared" si="6"/>
        <v>357.34</v>
      </c>
      <c r="AZ6" s="22">
        <f t="shared" si="6"/>
        <v>366.03</v>
      </c>
      <c r="BA6" s="22">
        <f t="shared" si="6"/>
        <v>365.18</v>
      </c>
      <c r="BB6" s="22">
        <f t="shared" si="6"/>
        <v>327.77</v>
      </c>
      <c r="BC6" s="22">
        <f t="shared" si="6"/>
        <v>338.02</v>
      </c>
      <c r="BD6" s="21" t="str">
        <f>IF(BD7="","",IF(BD7="-","【-】","【"&amp;SUBSTITUTE(TEXT(BD7,"#,##0.00"),"-","△")&amp;"】"))</f>
        <v>【261.51】</v>
      </c>
      <c r="BE6" s="22">
        <f>IF(BE7="",NA(),BE7)</f>
        <v>991.5</v>
      </c>
      <c r="BF6" s="22">
        <f t="shared" ref="BF6:BN6" si="7">IF(BF7="",NA(),BF7)</f>
        <v>975.08</v>
      </c>
      <c r="BG6" s="22">
        <f t="shared" si="7"/>
        <v>971.39</v>
      </c>
      <c r="BH6" s="22">
        <f t="shared" si="7"/>
        <v>1014.6</v>
      </c>
      <c r="BI6" s="22">
        <f t="shared" si="7"/>
        <v>989</v>
      </c>
      <c r="BJ6" s="22">
        <f t="shared" si="7"/>
        <v>373.69</v>
      </c>
      <c r="BK6" s="22">
        <f t="shared" si="7"/>
        <v>370.12</v>
      </c>
      <c r="BL6" s="22">
        <f t="shared" si="7"/>
        <v>371.65</v>
      </c>
      <c r="BM6" s="22">
        <f t="shared" si="7"/>
        <v>397.1</v>
      </c>
      <c r="BN6" s="22">
        <f t="shared" si="7"/>
        <v>379.91</v>
      </c>
      <c r="BO6" s="21" t="str">
        <f>IF(BO7="","",IF(BO7="-","【-】","【"&amp;SUBSTITUTE(TEXT(BO7,"#,##0.00"),"-","△")&amp;"】"))</f>
        <v>【265.16】</v>
      </c>
      <c r="BP6" s="22">
        <f>IF(BP7="",NA(),BP7)</f>
        <v>73.180000000000007</v>
      </c>
      <c r="BQ6" s="22">
        <f t="shared" ref="BQ6:BY6" si="8">IF(BQ7="",NA(),BQ7)</f>
        <v>76.59</v>
      </c>
      <c r="BR6" s="22">
        <f t="shared" si="8"/>
        <v>74.48</v>
      </c>
      <c r="BS6" s="22">
        <f t="shared" si="8"/>
        <v>75.66</v>
      </c>
      <c r="BT6" s="22">
        <f t="shared" si="8"/>
        <v>74.19</v>
      </c>
      <c r="BU6" s="22">
        <f t="shared" si="8"/>
        <v>99.87</v>
      </c>
      <c r="BV6" s="22">
        <f t="shared" si="8"/>
        <v>100.42</v>
      </c>
      <c r="BW6" s="22">
        <f t="shared" si="8"/>
        <v>98.77</v>
      </c>
      <c r="BX6" s="22">
        <f t="shared" si="8"/>
        <v>95.79</v>
      </c>
      <c r="BY6" s="22">
        <f t="shared" si="8"/>
        <v>98.3</v>
      </c>
      <c r="BZ6" s="21" t="str">
        <f>IF(BZ7="","",IF(BZ7="-","【-】","【"&amp;SUBSTITUTE(TEXT(BZ7,"#,##0.00"),"-","△")&amp;"】"))</f>
        <v>【102.35】</v>
      </c>
      <c r="CA6" s="22">
        <f>IF(CA7="",NA(),CA7)</f>
        <v>275.68</v>
      </c>
      <c r="CB6" s="22">
        <f t="shared" ref="CB6:CJ6" si="9">IF(CB7="",NA(),CB7)</f>
        <v>266.08999999999997</v>
      </c>
      <c r="CC6" s="22">
        <f t="shared" si="9"/>
        <v>274.58999999999997</v>
      </c>
      <c r="CD6" s="22">
        <f t="shared" si="9"/>
        <v>268.58</v>
      </c>
      <c r="CE6" s="22">
        <f t="shared" si="9"/>
        <v>274.58999999999997</v>
      </c>
      <c r="CF6" s="22">
        <f t="shared" si="9"/>
        <v>171.81</v>
      </c>
      <c r="CG6" s="22">
        <f t="shared" si="9"/>
        <v>171.67</v>
      </c>
      <c r="CH6" s="22">
        <f t="shared" si="9"/>
        <v>173.67</v>
      </c>
      <c r="CI6" s="22">
        <f t="shared" si="9"/>
        <v>171.13</v>
      </c>
      <c r="CJ6" s="22">
        <f t="shared" si="9"/>
        <v>173.7</v>
      </c>
      <c r="CK6" s="21" t="str">
        <f>IF(CK7="","",IF(CK7="-","【-】","【"&amp;SUBSTITUTE(TEXT(CK7,"#,##0.00"),"-","△")&amp;"】"))</f>
        <v>【167.74】</v>
      </c>
      <c r="CL6" s="22">
        <f>IF(CL7="",NA(),CL7)</f>
        <v>66.400000000000006</v>
      </c>
      <c r="CM6" s="22">
        <f t="shared" ref="CM6:CU6" si="10">IF(CM7="",NA(),CM7)</f>
        <v>64.53</v>
      </c>
      <c r="CN6" s="22">
        <f t="shared" si="10"/>
        <v>65.38</v>
      </c>
      <c r="CO6" s="22">
        <f t="shared" si="10"/>
        <v>65.53</v>
      </c>
      <c r="CP6" s="22">
        <f t="shared" si="10"/>
        <v>65.599999999999994</v>
      </c>
      <c r="CQ6" s="22">
        <f t="shared" si="10"/>
        <v>60.03</v>
      </c>
      <c r="CR6" s="22">
        <f t="shared" si="10"/>
        <v>59.74</v>
      </c>
      <c r="CS6" s="22">
        <f t="shared" si="10"/>
        <v>59.67</v>
      </c>
      <c r="CT6" s="22">
        <f t="shared" si="10"/>
        <v>60.12</v>
      </c>
      <c r="CU6" s="22">
        <f t="shared" si="10"/>
        <v>60.34</v>
      </c>
      <c r="CV6" s="21" t="str">
        <f>IF(CV7="","",IF(CV7="-","【-】","【"&amp;SUBSTITUTE(TEXT(CV7,"#,##0.00"),"-","△")&amp;"】"))</f>
        <v>【60.29】</v>
      </c>
      <c r="CW6" s="22">
        <f>IF(CW7="",NA(),CW7)</f>
        <v>80.209999999999994</v>
      </c>
      <c r="CX6" s="22">
        <f t="shared" ref="CX6:DF6" si="11">IF(CX7="",NA(),CX7)</f>
        <v>81.510000000000005</v>
      </c>
      <c r="CY6" s="22">
        <f t="shared" si="11"/>
        <v>79.349999999999994</v>
      </c>
      <c r="CZ6" s="22">
        <f t="shared" si="11"/>
        <v>79.77</v>
      </c>
      <c r="DA6" s="22">
        <f t="shared" si="11"/>
        <v>79.27</v>
      </c>
      <c r="DB6" s="22">
        <f t="shared" si="11"/>
        <v>84.81</v>
      </c>
      <c r="DC6" s="22">
        <f t="shared" si="11"/>
        <v>84.8</v>
      </c>
      <c r="DD6" s="22">
        <f t="shared" si="11"/>
        <v>84.6</v>
      </c>
      <c r="DE6" s="22">
        <f t="shared" si="11"/>
        <v>84.24</v>
      </c>
      <c r="DF6" s="22">
        <f t="shared" si="11"/>
        <v>84.19</v>
      </c>
      <c r="DG6" s="21" t="str">
        <f>IF(DG7="","",IF(DG7="-","【-】","【"&amp;SUBSTITUTE(TEXT(DG7,"#,##0.00"),"-","△")&amp;"】"))</f>
        <v>【90.12】</v>
      </c>
      <c r="DH6" s="22">
        <f>IF(DH7="",NA(),DH7)</f>
        <v>32.78</v>
      </c>
      <c r="DI6" s="22">
        <f t="shared" ref="DI6:DQ6" si="12">IF(DI7="",NA(),DI7)</f>
        <v>33.880000000000003</v>
      </c>
      <c r="DJ6" s="22">
        <f t="shared" si="12"/>
        <v>36.119999999999997</v>
      </c>
      <c r="DK6" s="22">
        <f t="shared" si="12"/>
        <v>37.99</v>
      </c>
      <c r="DL6" s="22">
        <f t="shared" si="12"/>
        <v>40.53</v>
      </c>
      <c r="DM6" s="22">
        <f t="shared" si="12"/>
        <v>47.28</v>
      </c>
      <c r="DN6" s="22">
        <f t="shared" si="12"/>
        <v>47.66</v>
      </c>
      <c r="DO6" s="22">
        <f t="shared" si="12"/>
        <v>48.17</v>
      </c>
      <c r="DP6" s="22">
        <f t="shared" si="12"/>
        <v>48.83</v>
      </c>
      <c r="DQ6" s="22">
        <f t="shared" si="12"/>
        <v>49.96</v>
      </c>
      <c r="DR6" s="21" t="str">
        <f>IF(DR7="","",IF(DR7="-","【-】","【"&amp;SUBSTITUTE(TEXT(DR7,"#,##0.00"),"-","△")&amp;"】"))</f>
        <v>【50.88】</v>
      </c>
      <c r="DS6" s="22">
        <f>IF(DS7="",NA(),DS7)</f>
        <v>7.62</v>
      </c>
      <c r="DT6" s="22">
        <f t="shared" ref="DT6:EB6" si="13">IF(DT7="",NA(),DT7)</f>
        <v>9.25</v>
      </c>
      <c r="DU6" s="22">
        <f t="shared" si="13"/>
        <v>11.93</v>
      </c>
      <c r="DV6" s="22">
        <f t="shared" si="13"/>
        <v>14.41</v>
      </c>
      <c r="DW6" s="22">
        <f t="shared" si="13"/>
        <v>16.23</v>
      </c>
      <c r="DX6" s="22">
        <f t="shared" si="13"/>
        <v>12.19</v>
      </c>
      <c r="DY6" s="22">
        <f t="shared" si="13"/>
        <v>15.1</v>
      </c>
      <c r="DZ6" s="22">
        <f t="shared" si="13"/>
        <v>17.12</v>
      </c>
      <c r="EA6" s="22">
        <f t="shared" si="13"/>
        <v>18.18</v>
      </c>
      <c r="EB6" s="22">
        <f t="shared" si="13"/>
        <v>19.32</v>
      </c>
      <c r="EC6" s="21" t="str">
        <f>IF(EC7="","",IF(EC7="-","【-】","【"&amp;SUBSTITUTE(TEXT(EC7,"#,##0.00"),"-","△")&amp;"】"))</f>
        <v>【22.30】</v>
      </c>
      <c r="ED6" s="22">
        <f>IF(ED7="",NA(),ED7)</f>
        <v>0.38</v>
      </c>
      <c r="EE6" s="22">
        <f t="shared" ref="EE6:EM6" si="14">IF(EE7="",NA(),EE7)</f>
        <v>0.47</v>
      </c>
      <c r="EF6" s="22">
        <f t="shared" si="14"/>
        <v>0.6</v>
      </c>
      <c r="EG6" s="22">
        <f t="shared" si="14"/>
        <v>0.76</v>
      </c>
      <c r="EH6" s="22">
        <f t="shared" si="14"/>
        <v>0.49</v>
      </c>
      <c r="EI6" s="22">
        <f t="shared" si="14"/>
        <v>0.51</v>
      </c>
      <c r="EJ6" s="22">
        <f t="shared" si="14"/>
        <v>0.57999999999999996</v>
      </c>
      <c r="EK6" s="22">
        <f t="shared" si="14"/>
        <v>0.54</v>
      </c>
      <c r="EL6" s="22">
        <f t="shared" si="14"/>
        <v>0.56999999999999995</v>
      </c>
      <c r="EM6" s="22">
        <f t="shared" si="14"/>
        <v>0.52</v>
      </c>
      <c r="EN6" s="21" t="str">
        <f>IF(EN7="","",IF(EN7="-","【-】","【"&amp;SUBSTITUTE(TEXT(EN7,"#,##0.00"),"-","△")&amp;"】"))</f>
        <v>【0.66】</v>
      </c>
    </row>
    <row r="7" spans="1:144" s="23" customFormat="1" x14ac:dyDescent="0.2">
      <c r="A7" s="15"/>
      <c r="B7" s="24">
        <v>2021</v>
      </c>
      <c r="C7" s="24">
        <v>342092</v>
      </c>
      <c r="D7" s="24">
        <v>46</v>
      </c>
      <c r="E7" s="24">
        <v>1</v>
      </c>
      <c r="F7" s="24">
        <v>0</v>
      </c>
      <c r="G7" s="24">
        <v>1</v>
      </c>
      <c r="H7" s="24" t="s">
        <v>93</v>
      </c>
      <c r="I7" s="24" t="s">
        <v>94</v>
      </c>
      <c r="J7" s="24" t="s">
        <v>95</v>
      </c>
      <c r="K7" s="24" t="s">
        <v>96</v>
      </c>
      <c r="L7" s="24" t="s">
        <v>97</v>
      </c>
      <c r="M7" s="24" t="s">
        <v>98</v>
      </c>
      <c r="N7" s="25" t="s">
        <v>99</v>
      </c>
      <c r="O7" s="25">
        <v>61.26</v>
      </c>
      <c r="P7" s="25">
        <v>87.69</v>
      </c>
      <c r="Q7" s="25">
        <v>3681</v>
      </c>
      <c r="R7" s="25">
        <v>50398</v>
      </c>
      <c r="S7" s="25">
        <v>778.18</v>
      </c>
      <c r="T7" s="25">
        <v>64.760000000000005</v>
      </c>
      <c r="U7" s="25">
        <v>43764</v>
      </c>
      <c r="V7" s="25">
        <v>117.65</v>
      </c>
      <c r="W7" s="25">
        <v>371.98</v>
      </c>
      <c r="X7" s="25">
        <v>104.71</v>
      </c>
      <c r="Y7" s="25">
        <v>102.38</v>
      </c>
      <c r="Z7" s="25">
        <v>102.23</v>
      </c>
      <c r="AA7" s="25">
        <v>102.56</v>
      </c>
      <c r="AB7" s="25">
        <v>100.44</v>
      </c>
      <c r="AC7" s="25">
        <v>110.68</v>
      </c>
      <c r="AD7" s="25">
        <v>110.66</v>
      </c>
      <c r="AE7" s="25">
        <v>109.01</v>
      </c>
      <c r="AF7" s="25">
        <v>108.83</v>
      </c>
      <c r="AG7" s="25">
        <v>109.23</v>
      </c>
      <c r="AH7" s="25">
        <v>111.39</v>
      </c>
      <c r="AI7" s="25">
        <v>0</v>
      </c>
      <c r="AJ7" s="25">
        <v>0</v>
      </c>
      <c r="AK7" s="25">
        <v>0</v>
      </c>
      <c r="AL7" s="25">
        <v>0</v>
      </c>
      <c r="AM7" s="25">
        <v>0</v>
      </c>
      <c r="AN7" s="25">
        <v>3.56</v>
      </c>
      <c r="AO7" s="25">
        <v>2.74</v>
      </c>
      <c r="AP7" s="25">
        <v>3.7</v>
      </c>
      <c r="AQ7" s="25">
        <v>4.34</v>
      </c>
      <c r="AR7" s="25">
        <v>4.6900000000000004</v>
      </c>
      <c r="AS7" s="25">
        <v>1.3</v>
      </c>
      <c r="AT7" s="25">
        <v>154.28</v>
      </c>
      <c r="AU7" s="25">
        <v>153.4</v>
      </c>
      <c r="AV7" s="25">
        <v>164.45</v>
      </c>
      <c r="AW7" s="25">
        <v>171.65</v>
      </c>
      <c r="AX7" s="25">
        <v>195.76</v>
      </c>
      <c r="AY7" s="25">
        <v>357.34</v>
      </c>
      <c r="AZ7" s="25">
        <v>366.03</v>
      </c>
      <c r="BA7" s="25">
        <v>365.18</v>
      </c>
      <c r="BB7" s="25">
        <v>327.77</v>
      </c>
      <c r="BC7" s="25">
        <v>338.02</v>
      </c>
      <c r="BD7" s="25">
        <v>261.51</v>
      </c>
      <c r="BE7" s="25">
        <v>991.5</v>
      </c>
      <c r="BF7" s="25">
        <v>975.08</v>
      </c>
      <c r="BG7" s="25">
        <v>971.39</v>
      </c>
      <c r="BH7" s="25">
        <v>1014.6</v>
      </c>
      <c r="BI7" s="25">
        <v>989</v>
      </c>
      <c r="BJ7" s="25">
        <v>373.69</v>
      </c>
      <c r="BK7" s="25">
        <v>370.12</v>
      </c>
      <c r="BL7" s="25">
        <v>371.65</v>
      </c>
      <c r="BM7" s="25">
        <v>397.1</v>
      </c>
      <c r="BN7" s="25">
        <v>379.91</v>
      </c>
      <c r="BO7" s="25">
        <v>265.16000000000003</v>
      </c>
      <c r="BP7" s="25">
        <v>73.180000000000007</v>
      </c>
      <c r="BQ7" s="25">
        <v>76.59</v>
      </c>
      <c r="BR7" s="25">
        <v>74.48</v>
      </c>
      <c r="BS7" s="25">
        <v>75.66</v>
      </c>
      <c r="BT7" s="25">
        <v>74.19</v>
      </c>
      <c r="BU7" s="25">
        <v>99.87</v>
      </c>
      <c r="BV7" s="25">
        <v>100.42</v>
      </c>
      <c r="BW7" s="25">
        <v>98.77</v>
      </c>
      <c r="BX7" s="25">
        <v>95.79</v>
      </c>
      <c r="BY7" s="25">
        <v>98.3</v>
      </c>
      <c r="BZ7" s="25">
        <v>102.35</v>
      </c>
      <c r="CA7" s="25">
        <v>275.68</v>
      </c>
      <c r="CB7" s="25">
        <v>266.08999999999997</v>
      </c>
      <c r="CC7" s="25">
        <v>274.58999999999997</v>
      </c>
      <c r="CD7" s="25">
        <v>268.58</v>
      </c>
      <c r="CE7" s="25">
        <v>274.58999999999997</v>
      </c>
      <c r="CF7" s="25">
        <v>171.81</v>
      </c>
      <c r="CG7" s="25">
        <v>171.67</v>
      </c>
      <c r="CH7" s="25">
        <v>173.67</v>
      </c>
      <c r="CI7" s="25">
        <v>171.13</v>
      </c>
      <c r="CJ7" s="25">
        <v>173.7</v>
      </c>
      <c r="CK7" s="25">
        <v>167.74</v>
      </c>
      <c r="CL7" s="25">
        <v>66.400000000000006</v>
      </c>
      <c r="CM7" s="25">
        <v>64.53</v>
      </c>
      <c r="CN7" s="25">
        <v>65.38</v>
      </c>
      <c r="CO7" s="25">
        <v>65.53</v>
      </c>
      <c r="CP7" s="25">
        <v>65.599999999999994</v>
      </c>
      <c r="CQ7" s="25">
        <v>60.03</v>
      </c>
      <c r="CR7" s="25">
        <v>59.74</v>
      </c>
      <c r="CS7" s="25">
        <v>59.67</v>
      </c>
      <c r="CT7" s="25">
        <v>60.12</v>
      </c>
      <c r="CU7" s="25">
        <v>60.34</v>
      </c>
      <c r="CV7" s="25">
        <v>60.29</v>
      </c>
      <c r="CW7" s="25">
        <v>80.209999999999994</v>
      </c>
      <c r="CX7" s="25">
        <v>81.510000000000005</v>
      </c>
      <c r="CY7" s="25">
        <v>79.349999999999994</v>
      </c>
      <c r="CZ7" s="25">
        <v>79.77</v>
      </c>
      <c r="DA7" s="25">
        <v>79.27</v>
      </c>
      <c r="DB7" s="25">
        <v>84.81</v>
      </c>
      <c r="DC7" s="25">
        <v>84.8</v>
      </c>
      <c r="DD7" s="25">
        <v>84.6</v>
      </c>
      <c r="DE7" s="25">
        <v>84.24</v>
      </c>
      <c r="DF7" s="25">
        <v>84.19</v>
      </c>
      <c r="DG7" s="25">
        <v>90.12</v>
      </c>
      <c r="DH7" s="25">
        <v>32.78</v>
      </c>
      <c r="DI7" s="25">
        <v>33.880000000000003</v>
      </c>
      <c r="DJ7" s="25">
        <v>36.119999999999997</v>
      </c>
      <c r="DK7" s="25">
        <v>37.99</v>
      </c>
      <c r="DL7" s="25">
        <v>40.53</v>
      </c>
      <c r="DM7" s="25">
        <v>47.28</v>
      </c>
      <c r="DN7" s="25">
        <v>47.66</v>
      </c>
      <c r="DO7" s="25">
        <v>48.17</v>
      </c>
      <c r="DP7" s="25">
        <v>48.83</v>
      </c>
      <c r="DQ7" s="25">
        <v>49.96</v>
      </c>
      <c r="DR7" s="25">
        <v>50.88</v>
      </c>
      <c r="DS7" s="25">
        <v>7.62</v>
      </c>
      <c r="DT7" s="25">
        <v>9.25</v>
      </c>
      <c r="DU7" s="25">
        <v>11.93</v>
      </c>
      <c r="DV7" s="25">
        <v>14.41</v>
      </c>
      <c r="DW7" s="25">
        <v>16.23</v>
      </c>
      <c r="DX7" s="25">
        <v>12.19</v>
      </c>
      <c r="DY7" s="25">
        <v>15.1</v>
      </c>
      <c r="DZ7" s="25">
        <v>17.12</v>
      </c>
      <c r="EA7" s="25">
        <v>18.18</v>
      </c>
      <c r="EB7" s="25">
        <v>19.32</v>
      </c>
      <c r="EC7" s="25">
        <v>22.3</v>
      </c>
      <c r="ED7" s="25">
        <v>0.38</v>
      </c>
      <c r="EE7" s="25">
        <v>0.47</v>
      </c>
      <c r="EF7" s="25">
        <v>0.6</v>
      </c>
      <c r="EG7" s="25">
        <v>0.76</v>
      </c>
      <c r="EH7" s="25">
        <v>0.49</v>
      </c>
      <c r="EI7" s="25">
        <v>0.51</v>
      </c>
      <c r="EJ7" s="25">
        <v>0.57999999999999996</v>
      </c>
      <c r="EK7" s="25">
        <v>0.54</v>
      </c>
      <c r="EL7" s="25">
        <v>0.56999999999999995</v>
      </c>
      <c r="EM7" s="25">
        <v>0.52</v>
      </c>
      <c r="EN7" s="25">
        <v>0.66</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2">
      <c r="B11">
        <v>4</v>
      </c>
      <c r="C11">
        <v>3</v>
      </c>
      <c r="D11">
        <v>2</v>
      </c>
      <c r="E11">
        <v>1</v>
      </c>
      <c r="F11">
        <v>0</v>
      </c>
      <c r="G11" t="s">
        <v>105</v>
      </c>
    </row>
    <row r="12" spans="1:144" x14ac:dyDescent="0.2">
      <c r="B12">
        <v>1</v>
      </c>
      <c r="C12">
        <v>1</v>
      </c>
      <c r="D12">
        <v>1</v>
      </c>
      <c r="E12">
        <v>2</v>
      </c>
      <c r="F12">
        <v>3</v>
      </c>
      <c r="G12" t="s">
        <v>106</v>
      </c>
    </row>
    <row r="13" spans="1:144" x14ac:dyDescent="0.2">
      <c r="B13" t="s">
        <v>107</v>
      </c>
      <c r="C13" t="s">
        <v>108</v>
      </c>
      <c r="D13" t="s">
        <v>109</v>
      </c>
      <c r="E13" t="s">
        <v>109</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広島県</cp:lastModifiedBy>
  <dcterms:created xsi:type="dcterms:W3CDTF">2022-12-01T01:03:45Z</dcterms:created>
  <dcterms:modified xsi:type="dcterms:W3CDTF">2023-02-21T01:10:34Z</dcterms:modified>
  <cp:category/>
</cp:coreProperties>
</file>