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総務部_財政課_財政係\10_公営企業\各種調査・通知\調査もの\経営分析表\R04\県へ回答\"/>
    </mc:Choice>
  </mc:AlternateContent>
  <xr:revisionPtr revIDLastSave="0" documentId="13_ncr:1_{1903C5BD-9BE6-464B-BCBC-F3F6D6E55AF3}" xr6:coauthVersionLast="36" xr6:coauthVersionMax="36" xr10:uidLastSave="{00000000-0000-0000-0000-000000000000}"/>
  <workbookProtection workbookAlgorithmName="SHA-512" workbookHashValue="AnX/ToOMH9CzFdcW5s0DVmDa5UrS4haQju4Dnh+20gC+7rRKClIjPyOHx/6fKHY5RTdRAp0vXwbKAoC+jxGV+A==" workbookSaltValue="FfHlf8sJsv3yyNt2g6zWL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W10" i="4"/>
  <c r="P10" i="4"/>
  <c r="BB8" i="4"/>
  <c r="AT8" i="4"/>
  <c r="AD8" i="4"/>
  <c r="W8" i="4"/>
  <c r="B8" i="4"/>
  <c r="B6" i="4"/>
</calcChain>
</file>

<file path=xl/sharedStrings.xml><?xml version="1.0" encoding="utf-8"?>
<sst xmlns="http://schemas.openxmlformats.org/spreadsheetml/2006/main" count="297" uniqueCount="122">
  <si>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</si>
  <si>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</si>
  <si>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</si>
  <si>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</si>
  <si>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</si>
  <si>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</si>
  <si>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</si>
  <si>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</si>
  <si>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</si>
  <si>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</si>
  <si>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</si>
  <si>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</si>
  <si>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</si>
  <si>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</si>
  <si>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</si>
  <si>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</si>
  <si>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</si>
  <si>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</si>
  <si>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</si>
  <si>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</si>
  <si>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</si>
  <si>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</si>
  <si>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</si>
  <si>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</si>
  <si>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</si>
  <si>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</si>
  <si>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</si>
  <si>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</si>
  <si>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</si>
  <si>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</si>
  <si>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</si>
  <si>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</si>
  <si>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</si>
  <si>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</si>
  <si>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</si>
  <si>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</si>
  <si>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</si>
  <si>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</si>
  <si>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</si>
  <si>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</si>
  <si>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</si>
  <si>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</si>
  <si>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</si>
  <si>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</si>
  <si>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</si>
  <si>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</si>
  <si>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</si>
  <si>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</si>
  <si>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</si>
  <si>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</si>
  <si>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</si>
  <si>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</si>
  <si>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</si>
  <si>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</si>
  <si>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</si>
  <si>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</si>
  <si>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</si>
  <si>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</si>
  <si>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</si>
  <si>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</si>
  <si>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</si>
  <si>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</si>
  <si>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</si>
  <si>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</si>
  <si>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</si>
  <si>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</si>
  <si>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</si>
  <si>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</si>
  <si>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</si>
  <si>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</si>
  <si>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</si>
  <si>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</si>
  <si>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</si>
  <si>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</si>
  <si>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</si>
  <si>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</si>
  <si>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</si>
  <si>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</si>
  <si>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</si>
  <si>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</si>
  <si>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</si>
  <si>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</si>
  <si>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</si>
  <si>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</si>
  <si>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</si>
  <si>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</si>
  <si>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</si>
  <si>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</si>
  <si>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</si>
  <si>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</si>
  <si>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</si>
  <si>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</si>
  <si>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</si>
  <si>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</si>
  <si>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</si>
  <si>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</si>
  <si>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</si>
  <si>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</si>
  <si>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</si>
  <si>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</si>
  <si>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</si>
  <si>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</si>
  <si>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</si>
  <si>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</si>
  <si>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</si>
  <si>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</si>
  <si>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</si>
  <si>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</si>
  <si>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</si>
  <si>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</si>
  <si>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</si>
  <si>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</si>
  <si>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</si>
  <si>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</si>
  <si>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</si>
  <si>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</si>
  <si>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</si>
  <si>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</si>
  <si>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</si>
  <si>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浄化槽であり、管渠改善率は、該当しない。</t>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</si>
  <si>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phoneticPr fontId="4"/>
  </si>
  <si>
    <t>①収益的収支比率は、昨年度から11.00ポイント増の97.99％と、ほぼ100％であり総収入の内、50.3％が一般会計からの繰入金によるもの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④企業債残高対事業規模比率は、類似団体より低い数値であり、引き続き適正な投資に努める。
⑤経費回収率は、昨年度から4.48ポイント増となった。100％を下回っているため、適正な使用料収入の確保と汚水処理費の削減が必要である。
⑥汚水処理原価は、昨年度から33.88ポイント減少した。類似団体より86.93ポイント高く、引き続き汚水処理コストの削減に努める。
⑦施設利用率は、横ばい状況である。類似団体より15.71ポイント低い。
⑧水洗化率は、100％である。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</si>
</sst>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32-4F15-8B12-37B721AE485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A32-4F15-8B12-37B721AE485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42.15</c:v>
                </c:pt>
                <c:pt idx="1">
                  <c:v>41.59</c:v>
                </c:pt>
                <c:pt idx="2">
                  <c:v>41.23</c:v>
                </c:pt>
                <c:pt idx="3">
                  <c:v>41.52</c:v>
                </c:pt>
                <c:pt idx="4">
                  <c:v>40.81</c:v>
                </c:pt>
              </c:numCache>
            </c:numRef>
          </c:val>
          <c:extLst>
            <c:ext xmlns:c16="http://schemas.microsoft.com/office/drawing/2014/chart" uri="{C3380CC4-5D6E-409C-BE32-E72D297353CC}">
              <c16:uniqueId val="{00000000-9B7F-40C1-9410-771656BEBB2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59.64</c:v>
                </c:pt>
                <c:pt idx="3">
                  <c:v>58.19</c:v>
                </c:pt>
                <c:pt idx="4">
                  <c:v>56.52</c:v>
                </c:pt>
              </c:numCache>
            </c:numRef>
          </c:val>
          <c:smooth val="0"/>
          <c:extLst>
            <c:ext xmlns:c16="http://schemas.microsoft.com/office/drawing/2014/chart" uri="{C3380CC4-5D6E-409C-BE32-E72D297353CC}">
              <c16:uniqueId val="{00000001-9B7F-40C1-9410-771656BEBB2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EFF-464C-A89E-E2D85DAD217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90.63</c:v>
                </c:pt>
                <c:pt idx="3">
                  <c:v>87.8</c:v>
                </c:pt>
                <c:pt idx="4">
                  <c:v>88.43</c:v>
                </c:pt>
              </c:numCache>
            </c:numRef>
          </c:val>
          <c:smooth val="0"/>
          <c:extLst>
            <c:ext xmlns:c16="http://schemas.microsoft.com/office/drawing/2014/chart" uri="{C3380CC4-5D6E-409C-BE32-E72D297353CC}">
              <c16:uniqueId val="{00000001-5EFF-464C-A89E-E2D85DAD217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98.67</c:v>
                </c:pt>
                <c:pt idx="1">
                  <c:v>99.16</c:v>
                </c:pt>
                <c:pt idx="2">
                  <c:v>102.8</c:v>
                </c:pt>
                <c:pt idx="3">
                  <c:v>86.99</c:v>
                </c:pt>
                <c:pt idx="4">
                  <c:v>97.99</c:v>
                </c:pt>
              </c:numCache>
            </c:numRef>
          </c:val>
          <c:extLst>
            <c:ext xmlns:c16="http://schemas.microsoft.com/office/drawing/2014/chart" uri="{C3380CC4-5D6E-409C-BE32-E72D297353CC}">
              <c16:uniqueId val="{00000000-8F5A-4D53-BD7C-819002599D7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5A-4D53-BD7C-819002599D7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BA-4E83-B25F-2B14DFC685F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BA-4E83-B25F-2B14DFC685F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F0-4490-985B-25C3962098E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F0-4490-985B-25C3962098E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3A-400E-B3B8-315D237B12A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3A-400E-B3B8-315D237B12A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2E-4716-9212-CE36FBD2424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2E-4716-9212-CE36FBD2424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142.38</c:v>
                </c:pt>
                <c:pt idx="1">
                  <c:v>124.67</c:v>
                </c:pt>
                <c:pt idx="2">
                  <c:v>153.31</c:v>
                </c:pt>
                <c:pt idx="3">
                  <c:v>134.5</c:v>
                </c:pt>
                <c:pt idx="4">
                  <c:v>180.65</c:v>
                </c:pt>
              </c:numCache>
            </c:numRef>
          </c:val>
          <c:extLst>
            <c:ext xmlns:c16="http://schemas.microsoft.com/office/drawing/2014/chart" uri="{C3380CC4-5D6E-409C-BE32-E72D297353CC}">
              <c16:uniqueId val="{00000000-4DAC-4688-9EA4-E8B1900D25E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270.57</c:v>
                </c:pt>
                <c:pt idx="3">
                  <c:v>294.27</c:v>
                </c:pt>
                <c:pt idx="4">
                  <c:v>294.08999999999997</c:v>
                </c:pt>
              </c:numCache>
            </c:numRef>
          </c:val>
          <c:smooth val="0"/>
          <c:extLst>
            <c:ext xmlns:c16="http://schemas.microsoft.com/office/drawing/2014/chart" uri="{C3380CC4-5D6E-409C-BE32-E72D297353CC}">
              <c16:uniqueId val="{00000001-4DAC-4688-9EA4-E8B1900D25E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48.79</c:v>
                </c:pt>
                <c:pt idx="1">
                  <c:v>55.34</c:v>
                </c:pt>
                <c:pt idx="2">
                  <c:v>57.14</c:v>
                </c:pt>
                <c:pt idx="3">
                  <c:v>50.5</c:v>
                </c:pt>
                <c:pt idx="4">
                  <c:v>54.98</c:v>
                </c:pt>
              </c:numCache>
            </c:numRef>
          </c:val>
          <c:extLst>
            <c:ext xmlns:c16="http://schemas.microsoft.com/office/drawing/2014/chart" uri="{C3380CC4-5D6E-409C-BE32-E72D297353CC}">
              <c16:uniqueId val="{00000000-2679-42D6-9B87-AD686351D20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62.5</c:v>
                </c:pt>
                <c:pt idx="3">
                  <c:v>60.59</c:v>
                </c:pt>
                <c:pt idx="4">
                  <c:v>60</c:v>
                </c:pt>
              </c:numCache>
            </c:numRef>
          </c:val>
          <c:smooth val="0"/>
          <c:extLst>
            <c:ext xmlns:c16="http://schemas.microsoft.com/office/drawing/2014/chart" uri="{C3380CC4-5D6E-409C-BE32-E72D297353CC}">
              <c16:uniqueId val="{00000001-2679-42D6-9B87-AD686351D20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413.91</c:v>
                </c:pt>
                <c:pt idx="1">
                  <c:v>362.83</c:v>
                </c:pt>
                <c:pt idx="2">
                  <c:v>352.44</c:v>
                </c:pt>
                <c:pt idx="3">
                  <c:v>403.52</c:v>
                </c:pt>
                <c:pt idx="4">
                  <c:v>369.64</c:v>
                </c:pt>
              </c:numCache>
            </c:numRef>
          </c:val>
          <c:extLst>
            <c:ext xmlns:c16="http://schemas.microsoft.com/office/drawing/2014/chart" uri="{C3380CC4-5D6E-409C-BE32-E72D297353CC}">
              <c16:uniqueId val="{00000000-85FA-4339-8234-9CBE6F469D6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269.33</c:v>
                </c:pt>
                <c:pt idx="3">
                  <c:v>280.23</c:v>
                </c:pt>
                <c:pt idx="4">
                  <c:v>282.70999999999998</c:v>
                </c:pt>
              </c:numCache>
            </c:numRef>
          </c:val>
          <c:smooth val="0"/>
          <c:extLst>
            <c:ext xmlns:c16="http://schemas.microsoft.com/office/drawing/2014/chart" uri="{C3380CC4-5D6E-409C-BE32-E72D297353CC}">
              <c16:uniqueId val="{00000001-85FA-4339-8234-9CBE6F469D6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S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庄原市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33368</v>
      </c>
      <c r="AM8" s="46"/>
      <c r="AN8" s="46"/>
      <c r="AO8" s="46"/>
      <c r="AP8" s="46"/>
      <c r="AQ8" s="46"/>
      <c r="AR8" s="46"/>
      <c r="AS8" s="46"/>
      <c r="AT8" s="45">
        <f>データ!T6</f>
        <v>1246.49</v>
      </c>
      <c r="AU8" s="45"/>
      <c r="AV8" s="45"/>
      <c r="AW8" s="45"/>
      <c r="AX8" s="45"/>
      <c r="AY8" s="45"/>
      <c r="AZ8" s="45"/>
      <c r="BA8" s="45"/>
      <c r="BB8" s="45">
        <f>データ!U6</f>
        <v>26.77</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11.69</v>
      </c>
      <c r="Q10" s="45"/>
      <c r="R10" s="45"/>
      <c r="S10" s="45"/>
      <c r="T10" s="45"/>
      <c r="U10" s="45"/>
      <c r="V10" s="45"/>
      <c r="W10" s="45">
        <f>データ!Q6</f>
        <v>100</v>
      </c>
      <c r="X10" s="45"/>
      <c r="Y10" s="45"/>
      <c r="Z10" s="45"/>
      <c r="AA10" s="45"/>
      <c r="AB10" s="45"/>
      <c r="AC10" s="45"/>
      <c r="AD10" s="46">
        <f>データ!R6</f>
        <v>3841</v>
      </c>
      <c r="AE10" s="46"/>
      <c r="AF10" s="46"/>
      <c r="AG10" s="46"/>
      <c r="AH10" s="46"/>
      <c r="AI10" s="46"/>
      <c r="AJ10" s="46"/>
      <c r="AK10" s="2"/>
      <c r="AL10" s="46">
        <f>データ!V6</f>
        <v>3869</v>
      </c>
      <c r="AM10" s="46"/>
      <c r="AN10" s="46"/>
      <c r="AO10" s="46"/>
      <c r="AP10" s="46"/>
      <c r="AQ10" s="46"/>
      <c r="AR10" s="46"/>
      <c r="AS10" s="46"/>
      <c r="AT10" s="45">
        <f>データ!W6</f>
        <v>1237.43</v>
      </c>
      <c r="AU10" s="45"/>
      <c r="AV10" s="45"/>
      <c r="AW10" s="45"/>
      <c r="AX10" s="45"/>
      <c r="AY10" s="45"/>
      <c r="AZ10" s="45"/>
      <c r="BA10" s="45"/>
      <c r="BB10" s="45">
        <f>データ!X6</f>
        <v>3.13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121</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44</v>
      </c>
      <c r="N86" s="12" t="s">
        <v>45</v>
      </c>
      <c r="O86" s="12" t="str">
        <f>データ!EO6</f>
        <v>【-】</v>
      </c>
    </row>
  </sheetData>
  <sheetProtection algorithmName="SHA-512" hashValue="yhYAgDUpMnAb6H1Nq7Ve+llteWKIZgDoXZrhzxL8mzuAd4acU18qERCFwk+K/2jMKryQOGzNn+1Nh1fvliMCag==" saltValue="k0cScmmSDv8h2cMbnBgIA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342106</v>
      </c>
      <c r="D6" s="19">
        <f t="shared" si="3"/>
        <v>47</v>
      </c>
      <c r="E6" s="19">
        <f t="shared" si="3"/>
        <v>18</v>
      </c>
      <c r="F6" s="19">
        <f t="shared" si="3"/>
        <v>0</v>
      </c>
      <c r="G6" s="19">
        <f t="shared" si="3"/>
        <v>0</v>
      </c>
      <c r="H6" s="19" t="str">
        <f t="shared" si="3"/>
        <v>広島県　庄原市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11.69</v>
      </c>
      <c r="Q6" s="20">
        <f t="shared" si="3"/>
        <v>100</v>
      </c>
      <c r="R6" s="20">
        <f t="shared" si="3"/>
        <v>3841</v>
      </c>
      <c r="S6" s="20">
        <f t="shared" si="3"/>
        <v>33368</v>
      </c>
      <c r="T6" s="20">
        <f t="shared" si="3"/>
        <v>1246.49</v>
      </c>
      <c r="U6" s="20">
        <f t="shared" si="3"/>
        <v>26.77</v>
      </c>
      <c r="V6" s="20">
        <f t="shared" si="3"/>
        <v>3869</v>
      </c>
      <c r="W6" s="20">
        <f t="shared" si="3"/>
        <v>1237.43</v>
      </c>
      <c r="X6" s="20">
        <f t="shared" si="3"/>
        <v>3.13</v>
      </c>
      <c r="Y6" s="21">
        <f>IF(Y7="",NA(),Y7)</f>
        <v>98.67</v>
      </c>
      <c r="Z6" s="21">
        <f t="shared" ref="Z6:AH6" si="4">IF(Z7="",NA(),Z7)</f>
        <v>99.16</v>
      </c>
      <c r="AA6" s="21">
        <f t="shared" si="4"/>
        <v>102.8</v>
      </c>
      <c r="AB6" s="21">
        <f t="shared" si="4"/>
        <v>86.99</v>
      </c>
      <c r="AC6" s="21">
        <f t="shared" si="4"/>
        <v>97.99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142.38</v>
      </c>
      <c r="BG6" s="21">
        <f t="shared" ref="BG6:BO6" si="7">IF(BG7="",NA(),BG7)</f>
        <v>124.67</v>
      </c>
      <c r="BH6" s="21">
        <f t="shared" si="7"/>
        <v>153.31</v>
      </c>
      <c r="BI6" s="21">
        <f t="shared" si="7"/>
        <v>134.5</v>
      </c>
      <c r="BJ6" s="21">
        <f t="shared" si="7"/>
        <v>180.65</v>
      </c>
      <c r="BK6" s="21">
        <f t="shared" si="7"/>
        <v>407.42</v>
      </c>
      <c r="BL6" s="21">
        <f t="shared" si="7"/>
        <v>386.46</v>
      </c>
      <c r="BM6" s="21">
        <f t="shared" si="7"/>
        <v>270.57</v>
      </c>
      <c r="BN6" s="21">
        <f t="shared" si="7"/>
        <v>294.27</v>
      </c>
      <c r="BO6" s="21">
        <f t="shared" si="7"/>
        <v>294.08999999999997</v>
      </c>
      <c r="BP6" s="20" t="str">
        <f>IF(BP7="","",IF(BP7="-","【-】","【"&amp;SUBSTITUTE(TEXT(BP7,"#,##0.00"),"-","△")&amp;"】"))</f>
        <v>【310.14】</v>
      </c>
      <c r="BQ6" s="21">
        <f>IF(BQ7="",NA(),BQ7)</f>
        <v>48.79</v>
      </c>
      <c r="BR6" s="21">
        <f t="shared" ref="BR6:BZ6" si="8">IF(BR7="",NA(),BR7)</f>
        <v>55.34</v>
      </c>
      <c r="BS6" s="21">
        <f t="shared" si="8"/>
        <v>57.14</v>
      </c>
      <c r="BT6" s="21">
        <f t="shared" si="8"/>
        <v>50.5</v>
      </c>
      <c r="BU6" s="21">
        <f t="shared" si="8"/>
        <v>54.98</v>
      </c>
      <c r="BV6" s="21">
        <f t="shared" si="8"/>
        <v>57.08</v>
      </c>
      <c r="BW6" s="21">
        <f t="shared" si="8"/>
        <v>55.85</v>
      </c>
      <c r="BX6" s="21">
        <f t="shared" si="8"/>
        <v>62.5</v>
      </c>
      <c r="BY6" s="21">
        <f t="shared" si="8"/>
        <v>60.59</v>
      </c>
      <c r="BZ6" s="21">
        <f t="shared" si="8"/>
        <v>60</v>
      </c>
      <c r="CA6" s="20" t="str">
        <f>IF(CA7="","",IF(CA7="-","【-】","【"&amp;SUBSTITUTE(TEXT(CA7,"#,##0.00"),"-","△")&amp;"】"))</f>
        <v>【57.71】</v>
      </c>
      <c r="CB6" s="21">
        <f>IF(CB7="",NA(),CB7)</f>
        <v>413.91</v>
      </c>
      <c r="CC6" s="21">
        <f t="shared" ref="CC6:CK6" si="9">IF(CC7="",NA(),CC7)</f>
        <v>362.83</v>
      </c>
      <c r="CD6" s="21">
        <f t="shared" si="9"/>
        <v>352.44</v>
      </c>
      <c r="CE6" s="21">
        <f t="shared" si="9"/>
        <v>403.52</v>
      </c>
      <c r="CF6" s="21">
        <f t="shared" si="9"/>
        <v>369.64</v>
      </c>
      <c r="CG6" s="21">
        <f t="shared" si="9"/>
        <v>286.86</v>
      </c>
      <c r="CH6" s="21">
        <f t="shared" si="9"/>
        <v>287.91000000000003</v>
      </c>
      <c r="CI6" s="21">
        <f t="shared" si="9"/>
        <v>269.33</v>
      </c>
      <c r="CJ6" s="21">
        <f t="shared" si="9"/>
        <v>280.23</v>
      </c>
      <c r="CK6" s="21">
        <f t="shared" si="9"/>
        <v>282.70999999999998</v>
      </c>
      <c r="CL6" s="20" t="str">
        <f>IF(CL7="","",IF(CL7="-","【-】","【"&amp;SUBSTITUTE(TEXT(CL7,"#,##0.00"),"-","△")&amp;"】"))</f>
        <v>【286.17】</v>
      </c>
      <c r="CM6" s="21">
        <f>IF(CM7="",NA(),CM7)</f>
        <v>42.15</v>
      </c>
      <c r="CN6" s="21">
        <f t="shared" ref="CN6:CV6" si="10">IF(CN7="",NA(),CN7)</f>
        <v>41.59</v>
      </c>
      <c r="CO6" s="21">
        <f t="shared" si="10"/>
        <v>41.23</v>
      </c>
      <c r="CP6" s="21">
        <f t="shared" si="10"/>
        <v>41.52</v>
      </c>
      <c r="CQ6" s="21">
        <f t="shared" si="10"/>
        <v>40.81</v>
      </c>
      <c r="CR6" s="21">
        <f t="shared" si="10"/>
        <v>57.22</v>
      </c>
      <c r="CS6" s="21">
        <f t="shared" si="10"/>
        <v>54.93</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342106</v>
      </c>
      <c r="D7" s="23">
        <v>47</v>
      </c>
      <c r="E7" s="23">
        <v>18</v>
      </c>
      <c r="F7" s="23">
        <v>0</v>
      </c>
      <c r="G7" s="23">
        <v>0</v>
      </c>
      <c r="H7" s="23" t="s">
        <v>99</v>
      </c>
      <c r="I7" s="23" t="s">
        <v>100</v>
      </c>
      <c r="J7" s="23" t="s">
        <v>101</v>
      </c>
      <c r="K7" s="23" t="s">
        <v>102</v>
      </c>
      <c r="L7" s="23" t="s">
        <v>103</v>
      </c>
      <c r="M7" s="23" t="s">
        <v>104</v>
      </c>
      <c r="N7" s="24" t="s">
        <v>105</v>
      </c>
      <c r="O7" s="24" t="s">
        <v>106</v>
      </c>
      <c r="P7" s="24">
        <v>11.69</v>
      </c>
      <c r="Q7" s="24">
        <v>100</v>
      </c>
      <c r="R7" s="24">
        <v>3841</v>
      </c>
      <c r="S7" s="24">
        <v>33368</v>
      </c>
      <c r="T7" s="24">
        <v>1246.49</v>
      </c>
      <c r="U7" s="24">
        <v>26.77</v>
      </c>
      <c r="V7" s="24">
        <v>3869</v>
      </c>
      <c r="W7" s="24">
        <v>1237.43</v>
      </c>
      <c r="X7" s="24">
        <v>3.13</v>
      </c>
      <c r="Y7" s="24">
        <v>98.67</v>
      </c>
      <c r="Z7" s="24">
        <v>99.16</v>
      </c>
      <c r="AA7" s="24">
        <v>102.8</v>
      </c>
      <c r="AB7" s="24">
        <v>86.99</v>
      </c>
      <c r="AC7" s="24">
        <v>97.99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142.38</v>
      </c>
      <c r="BG7" s="24">
        <v>124.67</v>
      </c>
      <c r="BH7" s="24">
        <v>153.31</v>
      </c>
      <c r="BI7" s="24">
        <v>134.5</v>
      </c>
      <c r="BJ7" s="24">
        <v>180.65</v>
      </c>
      <c r="BK7" s="24">
        <v>407.42</v>
      </c>
      <c r="BL7" s="24">
        <v>386.46</v>
      </c>
      <c r="BM7" s="24">
        <v>270.57</v>
      </c>
      <c r="BN7" s="24">
        <v>294.27</v>
      </c>
      <c r="BO7" s="24">
        <v>294.08999999999997</v>
      </c>
      <c r="BP7" s="24">
        <v>310.14</v>
      </c>
      <c r="BQ7" s="24">
        <v>48.79</v>
      </c>
      <c r="BR7" s="24">
        <v>55.34</v>
      </c>
      <c r="BS7" s="24">
        <v>57.14</v>
      </c>
      <c r="BT7" s="24">
        <v>50.5</v>
      </c>
      <c r="BU7" s="24">
        <v>54.98</v>
      </c>
      <c r="BV7" s="24">
        <v>57.08</v>
      </c>
      <c r="BW7" s="24">
        <v>55.85</v>
      </c>
      <c r="BX7" s="24">
        <v>62.5</v>
      </c>
      <c r="BY7" s="24">
        <v>60.59</v>
      </c>
      <c r="BZ7" s="24">
        <v>60</v>
      </c>
      <c r="CA7" s="24">
        <v>57.71</v>
      </c>
      <c r="CB7" s="24">
        <v>413.91</v>
      </c>
      <c r="CC7" s="24">
        <v>362.83</v>
      </c>
      <c r="CD7" s="24">
        <v>352.44</v>
      </c>
      <c r="CE7" s="24">
        <v>403.52</v>
      </c>
      <c r="CF7" s="24">
        <v>369.64</v>
      </c>
      <c r="CG7" s="24">
        <v>286.86</v>
      </c>
      <c r="CH7" s="24">
        <v>287.91000000000003</v>
      </c>
      <c r="CI7" s="24">
        <v>269.33</v>
      </c>
      <c r="CJ7" s="24">
        <v>280.23</v>
      </c>
      <c r="CK7" s="24">
        <v>282.70999999999998</v>
      </c>
      <c r="CL7" s="24">
        <v>286.17</v>
      </c>
      <c r="CM7" s="24">
        <v>42.15</v>
      </c>
      <c r="CN7" s="24">
        <v>41.59</v>
      </c>
      <c r="CO7" s="24">
        <v>41.23</v>
      </c>
      <c r="CP7" s="24">
        <v>41.52</v>
      </c>
      <c r="CQ7" s="24">
        <v>40.81</v>
      </c>
      <c r="CR7" s="24">
        <v>57.22</v>
      </c>
      <c r="CS7" s="24">
        <v>54.93</v>
      </c>
      <c r="CT7" s="24">
        <v>59.64</v>
      </c>
      <c r="CU7" s="24">
        <v>58.19</v>
      </c>
      <c r="CV7" s="24">
        <v>56.52</v>
      </c>
      <c r="CW7" s="24">
        <v>56.8</v>
      </c>
      <c r="CX7" s="24">
        <v>100</v>
      </c>
      <c r="CY7" s="24">
        <v>100</v>
      </c>
      <c r="CZ7" s="24">
        <v>100</v>
      </c>
      <c r="DA7" s="24">
        <v>100</v>
      </c>
      <c r="DB7" s="24">
        <v>100</v>
      </c>
      <c r="DC7" s="24">
        <v>67.290000000000006</v>
      </c>
      <c r="DD7" s="24">
        <v>65.569999999999993</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117</v>
      </c>
      <c r="F13" t="s">
        <v>116</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郁文</cp:lastModifiedBy>
  <cp:lastPrinted>2023-01-30T02:41:49Z</cp:lastPrinted>
  <dcterms:created xsi:type="dcterms:W3CDTF">2022-12-01T02:08:10Z</dcterms:created>
  <dcterms:modified xsi:type="dcterms:W3CDTF">2023-01-30T02:44:39Z</dcterms:modified>
  <cp:category/>
</cp:coreProperties>
</file>