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M:\総務部\企画財政課\財政係\99_その他\親玉バックアップ\県等回答\R4\R5.1.11公営企業に係る経営比較分析表（R3年度決算）の分析等について\4確認依頼\"/>
    </mc:Choice>
  </mc:AlternateContent>
  <xr:revisionPtr revIDLastSave="0" documentId="13_ncr:1_{60B2DFE9-B8F8-45DF-8818-037BE58D451B}" xr6:coauthVersionLast="47" xr6:coauthVersionMax="47" xr10:uidLastSave="{00000000-0000-0000-0000-000000000000}"/>
  <workbookProtection workbookAlgorithmName="SHA-512" workbookHashValue="TL39WHKCIe9jATT1OQNw22qStFymbbPkSXrrRxpPnOSBmCrqb1LCqwfMVK9O4uURQzcT+oMm27bVNwYVtU76HA==" workbookSaltValue="c3lJBdLjmkjZesClkrAqE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<sst xmlns="http://schemas.openxmlformats.org/spreadsheetml/2006/main" count="228" uniqueCount="113">
  <si>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</si>
  <si>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</si>
  <si>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</si>
  <si>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</si>
  <si>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</si>
  <si>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</si>
  <si>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</si>
  <si>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</si>
  <si>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</si>
  <si>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</si>
  <si>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</si>
  <si>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</si>
  <si>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</si>
  <si>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</si>
  <si>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</si>
  <si>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</si>
  <si>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</si>
  <si>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</si>
  <si>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</si>
  <si>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</si>
  <si>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</si>
  <si>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</si>
  <si>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</si>
  <si>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</si>
  <si>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</si>
  <si>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</si>
  <si>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</si>
  <si>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</si>
  <si>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</si>
  <si>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</si>
  <si>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</si>
  <si>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</si>
  <si>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</si>
  <si>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</si>
  <si>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</si>
  <si>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</si>
  <si>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</si>
  <si>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</si>
  <si>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</si>
  <si>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</si>
  <si>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</si>
  <si>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</si>
  <si>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</si>
  <si>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</si>
  <si>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</si>
  <si>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</si>
  <si>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</si>
  <si>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</si>
  <si>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</si>
  <si>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</si>
  <si>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</si>
  <si>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</si>
  <si>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</si>
  <si>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</si>
  <si>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</si>
  <si>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</si>
  <si>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</si>
  <si>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</si>
  <si>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</si>
  <si>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</si>
  <si>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</si>
  <si>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</si>
  <si>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</si>
  <si>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</si>
  <si>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</si>
  <si>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</si>
  <si>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</si>
  <si>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</si>
  <si>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</si>
  <si>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</si>
  <si>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</si>
  <si>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</si>
  <si>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</si>
  <si>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</si>
  <si>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</si>
  <si>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</si>
  <si>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</si>
  <si>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</si>
  <si>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</si>
  <si>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</si>
  <si>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</si>
  <si>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</si>
  <si>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</si>
  <si>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</si>
  <si>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</si>
  <si>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</si>
  <si>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</si>
  <si>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</si>
  <si>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</si>
  <si>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</si>
  <si>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</si>
  <si>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</si>
  <si>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</si>
  <si>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大竹市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</si>
  <si>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</si>
  <si>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</si>
  <si>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</si>
  <si>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</si>
  <si>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</si>
  <si>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</si>
  <si>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</si>
  <si>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</si>
  <si>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</si>
  <si>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</si>
  <si>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</si>
  <si>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</si>
  <si>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</si>
  <si>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</si>
  <si>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</si>
  <si>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</si>
  <si>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
　いずれも類似団体平均値を大きく上回っています。昭和20年代前半に海兵団水道施設を引き継いでいるため、老朽管路が多く、今後も上昇していく見込みであり、計画的に更新を行っていく必要があります。
③管路更新率
　令和３年度は、類似団体平均値を上回りましたが、年１％を目標として更新を行っていきます。</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8">
      <t>ルイジ</t>
    </rPh>
    <rPh sb="28" eb="30">
      <t>ダンタイ</t>
    </rPh>
    <rPh sb="30" eb="32">
      <t>ヘイキン</t>
    </rPh>
    <rPh sb="32" eb="33">
      <t>チ</t>
    </rPh>
    <rPh sb="34" eb="35">
      <t>オオ</t>
    </rPh>
    <rPh sb="37" eb="39">
      <t>ウワマワ</t>
    </rPh>
    <rPh sb="45" eb="47">
      <t>ショウワ</t>
    </rPh>
    <rPh sb="49" eb="51">
      <t>ネンダイ</t>
    </rPh>
    <rPh sb="51" eb="53">
      <t>ゼンハン</t>
    </rPh>
    <rPh sb="54" eb="56">
      <t>カイヘイ</t>
    </rPh>
    <rPh sb="56" eb="57">
      <t>ダン</t>
    </rPh>
    <rPh sb="57" eb="59">
      <t>スイドウ</t>
    </rPh>
    <rPh sb="59" eb="61">
      <t>シセツ</t>
    </rPh>
    <rPh sb="62" eb="63">
      <t>ヒ</t>
    </rPh>
    <rPh sb="64" eb="65">
      <t>ツ</t>
    </rPh>
    <rPh sb="72" eb="74">
      <t>ロウキュウ</t>
    </rPh>
    <rPh sb="74" eb="76">
      <t>カンロ</t>
    </rPh>
    <rPh sb="77" eb="78">
      <t>オオ</t>
    </rPh>
    <rPh sb="80" eb="82">
      <t>コンゴ</t>
    </rPh>
    <rPh sb="83" eb="85">
      <t>ジョウショウ</t>
    </rPh>
    <rPh sb="89" eb="91">
      <t>ミコ</t>
    </rPh>
    <rPh sb="96" eb="99">
      <t>ケイカクテキ</t>
    </rPh>
    <rPh sb="100" eb="102">
      <t>コウシン</t>
    </rPh>
    <rPh sb="103" eb="104">
      <t>オコナ</t>
    </rPh>
    <rPh sb="108" eb="110">
      <t>ヒツヨウ</t>
    </rPh>
    <rPh sb="119" eb="121">
      <t>カンロ</t>
    </rPh>
    <rPh sb="121" eb="123">
      <t>コウシン</t>
    </rPh>
    <rPh sb="123" eb="124">
      <t>リツ</t>
    </rPh>
    <rPh sb="126" eb="128">
      <t>レイワ</t>
    </rPh>
    <rPh sb="129" eb="130">
      <t>ネン</t>
    </rPh>
    <rPh sb="130" eb="131">
      <t>ド</t>
    </rPh>
    <rPh sb="133" eb="135">
      <t>ルイジ</t>
    </rPh>
    <rPh sb="135" eb="137">
      <t>ダンタイ</t>
    </rPh>
    <rPh sb="137" eb="139">
      <t>ヘイキン</t>
    </rPh>
    <rPh sb="139" eb="140">
      <t>チ</t>
    </rPh>
    <rPh sb="141" eb="143">
      <t>ウワマワ</t>
    </rPh>
    <rPh sb="149" eb="150">
      <t>ネン</t>
    </rPh>
    <rPh sb="153" eb="155">
      <t>モクヒョウ</t>
    </rPh>
    <rPh sb="158" eb="160">
      <t>コウシン</t>
    </rPh>
    <rPh sb="161" eb="162">
      <t>オコナ</t>
    </rPh>
    <phoneticPr fontId="4"/>
  </si>
  <si>
    <t>①経常収支比率
　類似団体平均値を下回っていますが、100％を超えており、単年度収支は黒字です。
②累積欠損金比率
　累積欠損金は発生していません。
③流動比率
　100％を大きく上回り、短期的な支払能力は十分に有しています。
④企業債残高対給水収益比率
　類似団体平均値を大きく下回っていますが、施設の更新などの投資活動が十分にできていないことが大きな要因になっています。
⑤料金回収率
　100％を下回っており、減少傾向にあることから、令和５年度に料金改定を行う予定です。
⑥給水原価
　ほぼ横ばいで、類似団体平均値を下回っています。施設の更新などの投資活動が十分にできていないことも要因となっています。
⑦施設利用率・⑧有収率
　施設利用率はほぼ横ばいですが、有収率は減少傾向にあります。施設の老朽化による漏水も増加しているため、対策を講じる必要があります。</t>
    <rPh sb="1" eb="3">
      <t>ケイジョウ</t>
    </rPh>
    <rPh sb="3" eb="5">
      <t>シュウシ</t>
    </rPh>
    <rPh sb="5" eb="7">
      <t>ヒリツ</t>
    </rPh>
    <rPh sb="9" eb="11">
      <t>ルイジ</t>
    </rPh>
    <rPh sb="11" eb="13">
      <t>ダンタイ</t>
    </rPh>
    <rPh sb="13" eb="16">
      <t>ヘイキンチ</t>
    </rPh>
    <rPh sb="17" eb="19">
      <t>シタマワ</t>
    </rPh>
    <rPh sb="31" eb="32">
      <t>コ</t>
    </rPh>
    <rPh sb="37" eb="40">
      <t>タンネンド</t>
    </rPh>
    <rPh sb="40" eb="42">
      <t>シュウシ</t>
    </rPh>
    <rPh sb="43" eb="45">
      <t>クロジ</t>
    </rPh>
    <rPh sb="51" eb="53">
      <t>ルイセキ</t>
    </rPh>
    <rPh sb="53" eb="55">
      <t>ケッソン</t>
    </rPh>
    <rPh sb="55" eb="56">
      <t>キン</t>
    </rPh>
    <rPh sb="56" eb="58">
      <t>ヒリツ</t>
    </rPh>
    <rPh sb="60" eb="62">
      <t>ルイセキ</t>
    </rPh>
    <rPh sb="62" eb="64">
      <t>ケッソン</t>
    </rPh>
    <rPh sb="64" eb="65">
      <t>キン</t>
    </rPh>
    <rPh sb="66" eb="68">
      <t>ハッセイ</t>
    </rPh>
    <rPh sb="80" eb="82">
      <t>ヒリツ</t>
    </rPh>
    <rPh sb="89" eb="90">
      <t>オオ</t>
    </rPh>
    <rPh sb="92" eb="94">
      <t>ウワマワ</t>
    </rPh>
    <rPh sb="96" eb="99">
      <t>タンキテキ</t>
    </rPh>
    <rPh sb="100" eb="102">
      <t>シハライ</t>
    </rPh>
    <rPh sb="102" eb="104">
      <t>ノウリョク</t>
    </rPh>
    <rPh sb="105" eb="107">
      <t>ジュウブン</t>
    </rPh>
    <rPh sb="108" eb="109">
      <t>ユウ</t>
    </rPh>
    <rPh sb="118" eb="120">
      <t>キギョウ</t>
    </rPh>
    <rPh sb="120" eb="121">
      <t>サイ</t>
    </rPh>
    <rPh sb="121" eb="123">
      <t>ザンダカ</t>
    </rPh>
    <rPh sb="123" eb="124">
      <t>タイ</t>
    </rPh>
    <rPh sb="124" eb="126">
      <t>キュウスイ</t>
    </rPh>
    <rPh sb="126" eb="128">
      <t>シュウエキ</t>
    </rPh>
    <rPh sb="128" eb="130">
      <t>ヒリツ</t>
    </rPh>
    <rPh sb="193" eb="195">
      <t>リョウキン</t>
    </rPh>
    <rPh sb="195" eb="197">
      <t>カイシュウ</t>
    </rPh>
    <rPh sb="197" eb="198">
      <t>リツ</t>
    </rPh>
    <rPh sb="205" eb="207">
      <t>シタマワ</t>
    </rPh>
    <rPh sb="212" eb="214">
      <t>ゲンショウ</t>
    </rPh>
    <rPh sb="214" eb="216">
      <t>ケイコウ</t>
    </rPh>
    <rPh sb="224" eb="226">
      <t>レイワ</t>
    </rPh>
    <rPh sb="227" eb="228">
      <t>ネン</t>
    </rPh>
    <rPh sb="228" eb="229">
      <t>ド</t>
    </rPh>
    <rPh sb="230" eb="232">
      <t>リョウキン</t>
    </rPh>
    <rPh sb="232" eb="234">
      <t>カイテイ</t>
    </rPh>
    <rPh sb="235" eb="236">
      <t>オコナ</t>
    </rPh>
    <rPh sb="237" eb="239">
      <t>ヨテイ</t>
    </rPh>
    <rPh sb="245" eb="247">
      <t>キュウスイ</t>
    </rPh>
    <rPh sb="247" eb="249">
      <t>ゲンカ</t>
    </rPh>
    <rPh sb="312" eb="314">
      <t>シセツ</t>
    </rPh>
    <rPh sb="314" eb="316">
      <t>リヨウ</t>
    </rPh>
    <rPh sb="316" eb="317">
      <t>リツ</t>
    </rPh>
    <rPh sb="319" eb="322">
      <t>ユウシュウリツ</t>
    </rPh>
    <rPh sb="332" eb="333">
      <t>ヨコ</t>
    </rPh>
    <rPh sb="339" eb="342">
      <t>ユウシュウリツ</t>
    </rPh>
    <rPh sb="343" eb="345">
      <t>ゲンショウ</t>
    </rPh>
    <rPh sb="345" eb="347">
      <t>ケイコウ</t>
    </rPh>
    <rPh sb="353" eb="355">
      <t>シセツ</t>
    </rPh>
    <rPh sb="356" eb="359">
      <t>ロウキュウカ</t>
    </rPh>
    <rPh sb="362" eb="364">
      <t>ロウスイ</t>
    </rPh>
    <rPh sb="365" eb="367">
      <t>ゾウカ</t>
    </rPh>
    <rPh sb="374" eb="376">
      <t>タイサク</t>
    </rPh>
    <rPh sb="377" eb="378">
      <t>コウ</t>
    </rPh>
    <rPh sb="380" eb="382">
      <t>ヒツヨウ</t>
    </rPh>
    <phoneticPr fontId="4"/>
  </si>
  <si>
    <t>　経常収支比率、累積欠損金比率、流動比率及び企業債残高対給水収益比率の各数値からは、当面大きな問題はなく、経営的にはおおむね適正であると言えます。
　しかしながら、有収率、有形固定資産減価償却率及び管路経年化率の各数値からは、施設面の老朽化が顕著であり、計画的な更新が課題です。
　令和２年度策定した大竹市水道事業経営戦略により、今後、適正な投資計画及び財政計画に基づいて計画的な施設の更新を図っていくこととしています。</t>
    <rPh sb="1" eb="3">
      <t>ケイジョウ</t>
    </rPh>
    <rPh sb="3" eb="5">
      <t>シュウシ</t>
    </rPh>
    <rPh sb="5" eb="7">
      <t>ヒリツ</t>
    </rPh>
    <rPh sb="8" eb="10">
      <t>ルイセキ</t>
    </rPh>
    <rPh sb="10" eb="12">
      <t>ケッソン</t>
    </rPh>
    <rPh sb="12" eb="13">
      <t>キン</t>
    </rPh>
    <rPh sb="13" eb="15">
      <t>ヒリツ</t>
    </rPh>
    <rPh sb="18" eb="20">
      <t>ヒリツ</t>
    </rPh>
    <rPh sb="20" eb="21">
      <t>オヨ</t>
    </rPh>
    <rPh sb="22" eb="24">
      <t>キギョウ</t>
    </rPh>
    <rPh sb="24" eb="25">
      <t>サイ</t>
    </rPh>
    <rPh sb="25" eb="27">
      <t>ザンダカ</t>
    </rPh>
    <rPh sb="27" eb="28">
      <t>タイ</t>
    </rPh>
    <rPh sb="28" eb="30">
      <t>キュウスイ</t>
    </rPh>
    <rPh sb="30" eb="32">
      <t>シュウエキ</t>
    </rPh>
    <rPh sb="32" eb="34">
      <t>ヒリツ</t>
    </rPh>
    <rPh sb="35" eb="36">
      <t>カク</t>
    </rPh>
    <rPh sb="36" eb="38">
      <t>スウチ</t>
    </rPh>
    <rPh sb="42" eb="44">
      <t>トウメン</t>
    </rPh>
    <rPh sb="44" eb="45">
      <t>オオ</t>
    </rPh>
    <rPh sb="47" eb="49">
      <t>モンダイ</t>
    </rPh>
    <rPh sb="53" eb="56">
      <t>ケイエイテキ</t>
    </rPh>
    <rPh sb="62" eb="64">
      <t>テキセイ</t>
    </rPh>
    <rPh sb="68" eb="69">
      <t>イ</t>
    </rPh>
    <rPh sb="83" eb="86">
      <t>ユウシュウリツ</t>
    </rPh>
    <rPh sb="87" eb="89">
      <t>ユウケイ</t>
    </rPh>
    <rPh sb="89" eb="91">
      <t>コテイ</t>
    </rPh>
    <rPh sb="91" eb="93">
      <t>シサン</t>
    </rPh>
    <rPh sb="93" eb="95">
      <t>ゲンカ</t>
    </rPh>
    <rPh sb="95" eb="97">
      <t>ショウキャク</t>
    </rPh>
    <rPh sb="97" eb="98">
      <t>リツ</t>
    </rPh>
    <rPh sb="98" eb="99">
      <t>オヨ</t>
    </rPh>
    <rPh sb="100" eb="102">
      <t>カンロ</t>
    </rPh>
    <rPh sb="102" eb="105">
      <t>ケイネンカ</t>
    </rPh>
    <rPh sb="105" eb="106">
      <t>リツ</t>
    </rPh>
    <rPh sb="107" eb="108">
      <t>カク</t>
    </rPh>
    <rPh sb="108" eb="110">
      <t>スウチ</t>
    </rPh>
    <rPh sb="114" eb="116">
      <t>シセツ</t>
    </rPh>
    <rPh sb="116" eb="117">
      <t>メン</t>
    </rPh>
    <rPh sb="118" eb="121">
      <t>ロウキュウカ</t>
    </rPh>
    <rPh sb="122" eb="124">
      <t>ケンチョ</t>
    </rPh>
    <rPh sb="128" eb="130">
      <t>ケイカク</t>
    </rPh>
    <rPh sb="130" eb="131">
      <t>テキ</t>
    </rPh>
    <rPh sb="132" eb="134">
      <t>コウシン</t>
    </rPh>
    <rPh sb="135" eb="137">
      <t>カダイ</t>
    </rPh>
    <rPh sb="143" eb="145">
      <t>レイワ</t>
    </rPh>
    <rPh sb="146" eb="147">
      <t>ネン</t>
    </rPh>
    <rPh sb="147" eb="148">
      <t>ド</t>
    </rPh>
    <rPh sb="148" eb="150">
      <t>サクテイ</t>
    </rPh>
    <rPh sb="152" eb="154">
      <t>オオタケ</t>
    </rPh>
    <rPh sb="154" eb="155">
      <t>シ</t>
    </rPh>
    <rPh sb="155" eb="157">
      <t>スイドウ</t>
    </rPh>
    <rPh sb="157" eb="159">
      <t>ジギョウ</t>
    </rPh>
    <rPh sb="159" eb="161">
      <t>ケイエイ</t>
    </rPh>
    <rPh sb="161" eb="163">
      <t>センリャク</t>
    </rPh>
    <rPh sb="167" eb="169">
      <t>コンゴ</t>
    </rPh>
    <rPh sb="170" eb="172">
      <t>テキセイ</t>
    </rPh>
    <rPh sb="173" eb="175">
      <t>トウシ</t>
    </rPh>
    <rPh sb="175" eb="177">
      <t>ケイカク</t>
    </rPh>
    <rPh sb="177" eb="178">
      <t>オヨ</t>
    </rPh>
    <rPh sb="179" eb="181">
      <t>ザイセイ</t>
    </rPh>
    <rPh sb="181" eb="183">
      <t>ケイカク</t>
    </rPh>
    <rPh sb="184" eb="185">
      <t>モト</t>
    </rPh>
    <rPh sb="188" eb="190">
      <t>ケイカク</t>
    </rPh>
    <rPh sb="190" eb="191">
      <t>テキ</t>
    </rPh>
    <rPh sb="192" eb="194">
      <t>シセツ</t>
    </rPh>
    <rPh sb="195" eb="197">
      <t>コウシン</t>
    </rPh>
    <rPh sb="198" eb="19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</si>
</sst>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0.06</c:v>
                </c:pt>
                <c:pt idx="2">
                  <c:v>0.28000000000000003</c:v>
                </c:pt>
                <c:pt idx="3">
                  <c:v>0.51</c:v>
                </c:pt>
                <c:pt idx="4">
                  <c:v>0.71</c:v>
                </c:pt>
              </c:numCache>
            </c:numRef>
          </c:val>
          <c:extLst>
            <c:ext xmlns:c16="http://schemas.microsoft.com/office/drawing/2014/chart" uri="{C3380CC4-5D6E-409C-BE32-E72D297353CC}">
              <c16:uniqueId val="{00000000-A90C-4B2F-A795-EF4FB5B7E8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90C-4B2F-A795-EF4FB5B7E8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55.18</c:v>
                </c:pt>
                <c:pt idx="1">
                  <c:v>55.34</c:v>
                </c:pt>
                <c:pt idx="2">
                  <c:v>55.52</c:v>
                </c:pt>
                <c:pt idx="3">
                  <c:v>57.39</c:v>
                </c:pt>
                <c:pt idx="4">
                  <c:v>58.34</c:v>
                </c:pt>
              </c:numCache>
            </c:numRef>
          </c:val>
          <c:extLst>
            <c:ext xmlns:c16="http://schemas.microsoft.com/office/drawing/2014/chart" uri="{C3380CC4-5D6E-409C-BE32-E72D297353CC}">
              <c16:uniqueId val="{00000000-09FC-4138-B3A5-B85C34DC24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9FC-4138-B3A5-B85C34DC24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81.55</c:v>
                </c:pt>
                <c:pt idx="1">
                  <c:v>81.22</c:v>
                </c:pt>
                <c:pt idx="2">
                  <c:v>78.64</c:v>
                </c:pt>
                <c:pt idx="3">
                  <c:v>77.8</c:v>
                </c:pt>
                <c:pt idx="4">
                  <c:v>75.239999999999995</c:v>
                </c:pt>
              </c:numCache>
            </c:numRef>
          </c:val>
          <c:extLst>
            <c:ext xmlns:c16="http://schemas.microsoft.com/office/drawing/2014/chart" uri="{C3380CC4-5D6E-409C-BE32-E72D297353CC}">
              <c16:uniqueId val="{00000000-4F50-42C2-952A-F58E174F87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F50-42C2-952A-F58E174F87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110.56</c:v>
                </c:pt>
                <c:pt idx="1">
                  <c:v>112.67</c:v>
                </c:pt>
                <c:pt idx="2">
                  <c:v>109.42</c:v>
                </c:pt>
                <c:pt idx="3">
                  <c:v>106.34</c:v>
                </c:pt>
                <c:pt idx="4">
                  <c:v>106.76</c:v>
                </c:pt>
              </c:numCache>
            </c:numRef>
          </c:val>
          <c:extLst>
            <c:ext xmlns:c16="http://schemas.microsoft.com/office/drawing/2014/chart" uri="{C3380CC4-5D6E-409C-BE32-E72D297353CC}">
              <c16:uniqueId val="{00000000-2B72-4952-A936-C6DF4063D6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B72-4952-A936-C6DF4063D6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57.16</c:v>
                </c:pt>
                <c:pt idx="1">
                  <c:v>58.25</c:v>
                </c:pt>
                <c:pt idx="2">
                  <c:v>59.29</c:v>
                </c:pt>
                <c:pt idx="3">
                  <c:v>60.05</c:v>
                </c:pt>
                <c:pt idx="4">
                  <c:v>58.8</c:v>
                </c:pt>
              </c:numCache>
            </c:numRef>
          </c:val>
          <c:extLst>
            <c:ext xmlns:c16="http://schemas.microsoft.com/office/drawing/2014/chart" uri="{C3380CC4-5D6E-409C-BE32-E72D297353CC}">
              <c16:uniqueId val="{00000000-D661-4C3A-92F1-5390A3C909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661-4C3A-92F1-5390A3C909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39.39</c:v>
                </c:pt>
                <c:pt idx="1">
                  <c:v>46.73</c:v>
                </c:pt>
                <c:pt idx="2">
                  <c:v>48.62</c:v>
                </c:pt>
                <c:pt idx="3">
                  <c:v>50.68</c:v>
                </c:pt>
                <c:pt idx="4">
                  <c:v>47.17</c:v>
                </c:pt>
              </c:numCache>
            </c:numRef>
          </c:val>
          <c:extLst>
            <c:ext xmlns:c16="http://schemas.microsoft.com/office/drawing/2014/chart" uri="{C3380CC4-5D6E-409C-BE32-E72D297353CC}">
              <c16:uniqueId val="{00000000-9E1C-494F-BC96-57A242246A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E1C-494F-BC96-57A242246A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A6-4210-8B58-4C5A3AD876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2A6-4210-8B58-4C5A3AD876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617.23</c:v>
                </c:pt>
                <c:pt idx="1">
                  <c:v>609.52</c:v>
                </c:pt>
                <c:pt idx="2">
                  <c:v>620.24</c:v>
                </c:pt>
                <c:pt idx="3">
                  <c:v>542.16</c:v>
                </c:pt>
                <c:pt idx="4">
                  <c:v>544.09</c:v>
                </c:pt>
              </c:numCache>
            </c:numRef>
          </c:val>
          <c:extLst>
            <c:ext xmlns:c16="http://schemas.microsoft.com/office/drawing/2014/chart" uri="{C3380CC4-5D6E-409C-BE32-E72D297353CC}">
              <c16:uniqueId val="{00000000-4E45-4F25-BEF4-92B36FB60F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E45-4F25-BEF4-92B36FB60F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158.21</c:v>
                </c:pt>
                <c:pt idx="1">
                  <c:v>153.94</c:v>
                </c:pt>
                <c:pt idx="2">
                  <c:v>153.91999999999999</c:v>
                </c:pt>
                <c:pt idx="3">
                  <c:v>149.15</c:v>
                </c:pt>
                <c:pt idx="4">
                  <c:v>187.04</c:v>
                </c:pt>
              </c:numCache>
            </c:numRef>
          </c:val>
          <c:extLst>
            <c:ext xmlns:c16="http://schemas.microsoft.com/office/drawing/2014/chart" uri="{C3380CC4-5D6E-409C-BE32-E72D297353CC}">
              <c16:uniqueId val="{00000000-DC61-4C47-B51E-43612C0F27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C61-4C47-B51E-43612C0F27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98.28</c:v>
                </c:pt>
                <c:pt idx="1">
                  <c:v>103.17</c:v>
                </c:pt>
                <c:pt idx="2">
                  <c:v>98.07</c:v>
                </c:pt>
                <c:pt idx="3">
                  <c:v>95.02</c:v>
                </c:pt>
                <c:pt idx="4">
                  <c:v>95.17</c:v>
                </c:pt>
              </c:numCache>
            </c:numRef>
          </c:val>
          <c:extLst>
            <c:ext xmlns:c16="http://schemas.microsoft.com/office/drawing/2014/chart" uri="{C3380CC4-5D6E-409C-BE32-E72D297353CC}">
              <c16:uniqueId val="{00000000-06AC-4631-AC97-202D9797BB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6AC-4631-AC97-202D9797BB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132.51</c:v>
                </c:pt>
                <c:pt idx="1">
                  <c:v>127.26</c:v>
                </c:pt>
                <c:pt idx="2">
                  <c:v>132.80000000000001</c:v>
                </c:pt>
                <c:pt idx="3">
                  <c:v>137.18</c:v>
                </c:pt>
                <c:pt idx="4">
                  <c:v>138.27000000000001</c:v>
                </c:pt>
              </c:numCache>
            </c:numRef>
          </c:val>
          <c:extLst>
            <c:ext xmlns:c16="http://schemas.microsoft.com/office/drawing/2014/chart" uri="{C3380CC4-5D6E-409C-BE32-E72D297353CC}">
              <c16:uniqueId val="{00000000-7E85-47BE-88EC-BD195B8AA6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E85-47BE-88EC-BD195B8AA6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大竹市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26339</v>
      </c>
      <c r="AM8" s="66"/>
      <c r="AN8" s="66"/>
      <c r="AO8" s="66"/>
      <c r="AP8" s="66"/>
      <c r="AQ8" s="66"/>
      <c r="AR8" s="66"/>
      <c r="AS8" s="66"/>
      <c r="AT8" s="37">
        <f>データ!$S$6</f>
        <v>78.66</v>
      </c>
      <c r="AU8" s="38"/>
      <c r="AV8" s="38"/>
      <c r="AW8" s="38"/>
      <c r="AX8" s="38"/>
      <c r="AY8" s="38"/>
      <c r="AZ8" s="38"/>
      <c r="BA8" s="38"/>
      <c r="BB8" s="55">
        <f>データ!$T$6</f>
        <v>334.85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82.18</v>
      </c>
      <c r="J10" s="38"/>
      <c r="K10" s="38"/>
      <c r="L10" s="38"/>
      <c r="M10" s="38"/>
      <c r="N10" s="38"/>
      <c r="O10" s="65"/>
      <c r="P10" s="55">
        <f>データ!$P$6</f>
        <v>98.36</v>
      </c>
      <c r="Q10" s="55"/>
      <c r="R10" s="55"/>
      <c r="S10" s="55"/>
      <c r="T10" s="55"/>
      <c r="U10" s="55"/>
      <c r="V10" s="55"/>
      <c r="W10" s="66">
        <f>データ!$Q$6</f>
        <v>2194</v>
      </c>
      <c r="X10" s="66"/>
      <c r="Y10" s="66"/>
      <c r="Z10" s="66"/>
      <c r="AA10" s="66"/>
      <c r="AB10" s="66"/>
      <c r="AC10" s="66"/>
      <c r="AD10" s="2"/>
      <c r="AE10" s="2"/>
      <c r="AF10" s="2"/>
      <c r="AG10" s="2"/>
      <c r="AH10" s="2"/>
      <c r="AI10" s="2"/>
      <c r="AJ10" s="2"/>
      <c r="AK10" s="2"/>
      <c r="AL10" s="66">
        <f>データ!$U$6</f>
        <v>25803</v>
      </c>
      <c r="AM10" s="66"/>
      <c r="AN10" s="66"/>
      <c r="AO10" s="66"/>
      <c r="AP10" s="66"/>
      <c r="AQ10" s="66"/>
      <c r="AR10" s="66"/>
      <c r="AS10" s="66"/>
      <c r="AT10" s="37">
        <f>データ!$V$6</f>
        <v>16.54</v>
      </c>
      <c r="AU10" s="38"/>
      <c r="AV10" s="38"/>
      <c r="AW10" s="38"/>
      <c r="AX10" s="38"/>
      <c r="AY10" s="38"/>
      <c r="AZ10" s="38"/>
      <c r="BA10" s="38"/>
      <c r="BB10" s="55">
        <f>データ!$W$6</f>
        <v>1560.04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eE17K2WrRlGajSbeRKfImhRfOocpa2Qmh0rfZPrsTZXHjjK5VLZjMfTb9ak2ogkVD4U2eWP4wAD4jSaxiWE+w==" saltValue="BDwG+g3lqjlaqg90ph8B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342114</v>
      </c>
      <c r="D6" s="20">
        <f t="shared" si="3"/>
        <v>46</v>
      </c>
      <c r="E6" s="20">
        <f t="shared" si="3"/>
        <v>1</v>
      </c>
      <c r="F6" s="20">
        <f t="shared" si="3"/>
        <v>0</v>
      </c>
      <c r="G6" s="20">
        <f t="shared" si="3"/>
        <v>1</v>
      </c>
      <c r="H6" s="20" t="str">
        <f t="shared" si="3"/>
        <v>広島県　大竹市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82.18</v>
      </c>
      <c r="P6" s="21">
        <f t="shared" si="3"/>
        <v>98.36</v>
      </c>
      <c r="Q6" s="21">
        <f t="shared" si="3"/>
        <v>2194</v>
      </c>
      <c r="R6" s="21">
        <f t="shared" si="3"/>
        <v>26339</v>
      </c>
      <c r="S6" s="21">
        <f t="shared" si="3"/>
        <v>78.66</v>
      </c>
      <c r="T6" s="21">
        <f t="shared" si="3"/>
        <v>334.85</v>
      </c>
      <c r="U6" s="21">
        <f t="shared" si="3"/>
        <v>25803</v>
      </c>
      <c r="V6" s="21">
        <f t="shared" si="3"/>
        <v>16.54</v>
      </c>
      <c r="W6" s="21">
        <f t="shared" si="3"/>
        <v>1560.04</v>
      </c>
      <c r="X6" s="22">
        <f>IF(X7="",NA(),X7)</f>
        <v>110.56</v>
      </c>
      <c r="Y6" s="22">
        <f t="shared" ref="Y6:AG6" si="4">IF(Y7="",NA(),Y7)</f>
        <v>112.67</v>
      </c>
      <c r="Z6" s="22">
        <f t="shared" si="4"/>
        <v>109.42</v>
      </c>
      <c r="AA6" s="22">
        <f t="shared" si="4"/>
        <v>106.34</v>
      </c>
      <c r="AB6" s="22">
        <f t="shared" si="4"/>
        <v>106.76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617.23</v>
      </c>
      <c r="AU6" s="22">
        <f t="shared" ref="AU6:BC6" si="6">IF(AU7="",NA(),AU7)</f>
        <v>609.52</v>
      </c>
      <c r="AV6" s="22">
        <f t="shared" si="6"/>
        <v>620.24</v>
      </c>
      <c r="AW6" s="22">
        <f t="shared" si="6"/>
        <v>542.16</v>
      </c>
      <c r="AX6" s="22">
        <f t="shared" si="6"/>
        <v>544.09</v>
      </c>
      <c r="AY6" s="22">
        <f t="shared" si="6"/>
        <v>359.47</v>
      </c>
      <c r="AZ6" s="22">
        <f t="shared" si="6"/>
        <v>369.69</v>
      </c>
      <c r="BA6" s="22">
        <f t="shared" si="6"/>
        <v>379.08</v>
      </c>
      <c r="BB6" s="22">
        <f t="shared" si="6"/>
        <v>367.55</v>
      </c>
      <c r="BC6" s="22">
        <f t="shared" si="6"/>
        <v>378.56</v>
      </c>
      <c r="BD6" s="21" t="str">
        <f>IF(BD7="","",IF(BD7="-","【-】","【"&amp;SUBSTITUTE(TEXT(BD7,"#,##0.00"),"-","△")&amp;"】"))</f>
        <v>【261.51】</v>
      </c>
      <c r="BE6" s="22">
        <f>IF(BE7="",NA(),BE7)</f>
        <v>158.21</v>
      </c>
      <c r="BF6" s="22">
        <f t="shared" ref="BF6:BN6" si="7">IF(BF7="",NA(),BF7)</f>
        <v>153.94</v>
      </c>
      <c r="BG6" s="22">
        <f t="shared" si="7"/>
        <v>153.91999999999999</v>
      </c>
      <c r="BH6" s="22">
        <f t="shared" si="7"/>
        <v>149.15</v>
      </c>
      <c r="BI6" s="22">
        <f t="shared" si="7"/>
        <v>187.04</v>
      </c>
      <c r="BJ6" s="22">
        <f t="shared" si="7"/>
        <v>401.79</v>
      </c>
      <c r="BK6" s="22">
        <f t="shared" si="7"/>
        <v>402.99</v>
      </c>
      <c r="BL6" s="22">
        <f t="shared" si="7"/>
        <v>398.98</v>
      </c>
      <c r="BM6" s="22">
        <f t="shared" si="7"/>
        <v>418.68</v>
      </c>
      <c r="BN6" s="22">
        <f t="shared" si="7"/>
        <v>395.68</v>
      </c>
      <c r="BO6" s="21" t="str">
        <f>IF(BO7="","",IF(BO7="-","【-】","【"&amp;SUBSTITUTE(TEXT(BO7,"#,##0.00"),"-","△")&amp;"】"))</f>
        <v>【265.16】</v>
      </c>
      <c r="BP6" s="22">
        <f>IF(BP7="",NA(),BP7)</f>
        <v>98.28</v>
      </c>
      <c r="BQ6" s="22">
        <f t="shared" ref="BQ6:BY6" si="8">IF(BQ7="",NA(),BQ7)</f>
        <v>103.17</v>
      </c>
      <c r="BR6" s="22">
        <f t="shared" si="8"/>
        <v>98.07</v>
      </c>
      <c r="BS6" s="22">
        <f t="shared" si="8"/>
        <v>95.02</v>
      </c>
      <c r="BT6" s="22">
        <f t="shared" si="8"/>
        <v>95.17</v>
      </c>
      <c r="BU6" s="22">
        <f t="shared" si="8"/>
        <v>100.12</v>
      </c>
      <c r="BV6" s="22">
        <f t="shared" si="8"/>
        <v>98.66</v>
      </c>
      <c r="BW6" s="22">
        <f t="shared" si="8"/>
        <v>98.64</v>
      </c>
      <c r="BX6" s="22">
        <f t="shared" si="8"/>
        <v>94.78</v>
      </c>
      <c r="BY6" s="22">
        <f t="shared" si="8"/>
        <v>97.59</v>
      </c>
      <c r="BZ6" s="21" t="str">
        <f>IF(BZ7="","",IF(BZ7="-","【-】","【"&amp;SUBSTITUTE(TEXT(BZ7,"#,##0.00"),"-","△")&amp;"】"))</f>
        <v>【102.35】</v>
      </c>
      <c r="CA6" s="22">
        <f>IF(CA7="",NA(),CA7)</f>
        <v>132.51</v>
      </c>
      <c r="CB6" s="22">
        <f t="shared" ref="CB6:CJ6" si="9">IF(CB7="",NA(),CB7)</f>
        <v>127.26</v>
      </c>
      <c r="CC6" s="22">
        <f t="shared" si="9"/>
        <v>132.80000000000001</v>
      </c>
      <c r="CD6" s="22">
        <f t="shared" si="9"/>
        <v>137.18</v>
      </c>
      <c r="CE6" s="22">
        <f t="shared" si="9"/>
        <v>138.27000000000001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55.18</v>
      </c>
      <c r="CM6" s="22">
        <f t="shared" ref="CM6:CU6" si="10">IF(CM7="",NA(),CM7)</f>
        <v>55.34</v>
      </c>
      <c r="CN6" s="22">
        <f t="shared" si="10"/>
        <v>55.52</v>
      </c>
      <c r="CO6" s="22">
        <f t="shared" si="10"/>
        <v>57.39</v>
      </c>
      <c r="CP6" s="22">
        <f t="shared" si="10"/>
        <v>58.34</v>
      </c>
      <c r="CQ6" s="22">
        <f t="shared" si="10"/>
        <v>55.63</v>
      </c>
      <c r="CR6" s="22">
        <f t="shared" si="10"/>
        <v>55.03</v>
      </c>
      <c r="CS6" s="22">
        <f t="shared" si="10"/>
        <v>55.14</v>
      </c>
      <c r="CT6" s="22">
        <f t="shared" si="10"/>
        <v>55.89</v>
      </c>
      <c r="CU6" s="22">
        <f t="shared" si="10"/>
        <v>55.72</v>
      </c>
      <c r="CV6" s="21" t="str">
        <f>IF(CV7="","",IF(CV7="-","【-】","【"&amp;SUBSTITUTE(TEXT(CV7,"#,##0.00"),"-","△")&amp;"】"))</f>
        <v>【60.29】</v>
      </c>
      <c r="CW6" s="22">
        <f>IF(CW7="",NA(),CW7)</f>
        <v>81.55</v>
      </c>
      <c r="CX6" s="22">
        <f t="shared" ref="CX6:DF6" si="11">IF(CX7="",NA(),CX7)</f>
        <v>81.22</v>
      </c>
      <c r="CY6" s="22">
        <f t="shared" si="11"/>
        <v>78.64</v>
      </c>
      <c r="CZ6" s="22">
        <f t="shared" si="11"/>
        <v>77.8</v>
      </c>
      <c r="DA6" s="22">
        <f t="shared" si="11"/>
        <v>75.239999999999995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57.16</v>
      </c>
      <c r="DI6" s="22">
        <f t="shared" ref="DI6:DQ6" si="12">IF(DI7="",NA(),DI7)</f>
        <v>58.25</v>
      </c>
      <c r="DJ6" s="22">
        <f t="shared" si="12"/>
        <v>59.29</v>
      </c>
      <c r="DK6" s="22">
        <f t="shared" si="12"/>
        <v>60.05</v>
      </c>
      <c r="DL6" s="22">
        <f t="shared" si="12"/>
        <v>58.8</v>
      </c>
      <c r="DM6" s="22">
        <f t="shared" si="12"/>
        <v>48.05</v>
      </c>
      <c r="DN6" s="22">
        <f t="shared" si="12"/>
        <v>48.87</v>
      </c>
      <c r="DO6" s="22">
        <f t="shared" si="12"/>
        <v>49.92</v>
      </c>
      <c r="DP6" s="22">
        <f t="shared" si="12"/>
        <v>50.63</v>
      </c>
      <c r="DQ6" s="22">
        <f t="shared" si="12"/>
        <v>51.29</v>
      </c>
      <c r="DR6" s="21" t="str">
        <f>IF(DR7="","",IF(DR7="-","【-】","【"&amp;SUBSTITUTE(TEXT(DR7,"#,##0.00"),"-","△")&amp;"】"))</f>
        <v>【50.88】</v>
      </c>
      <c r="DS6" s="22">
        <f>IF(DS7="",NA(),DS7)</f>
        <v>39.39</v>
      </c>
      <c r="DT6" s="22">
        <f t="shared" ref="DT6:EB6" si="13">IF(DT7="",NA(),DT7)</f>
        <v>46.73</v>
      </c>
      <c r="DU6" s="22">
        <f t="shared" si="13"/>
        <v>48.62</v>
      </c>
      <c r="DV6" s="22">
        <f t="shared" si="13"/>
        <v>50.68</v>
      </c>
      <c r="DW6" s="22">
        <f t="shared" si="13"/>
        <v>47.17</v>
      </c>
      <c r="DX6" s="22">
        <f t="shared" si="13"/>
        <v>13.39</v>
      </c>
      <c r="DY6" s="22">
        <f t="shared" si="13"/>
        <v>14.85</v>
      </c>
      <c r="DZ6" s="22">
        <f t="shared" si="13"/>
        <v>16.88</v>
      </c>
      <c r="EA6" s="22">
        <f t="shared" si="13"/>
        <v>18.28</v>
      </c>
      <c r="EB6" s="22">
        <f t="shared" si="13"/>
        <v>19.61</v>
      </c>
      <c r="EC6" s="21" t="str">
        <f>IF(EC7="","",IF(EC7="-","【-】","【"&amp;SUBSTITUTE(TEXT(EC7,"#,##0.00"),"-","△")&amp;"】"))</f>
        <v>【22.30】</v>
      </c>
      <c r="ED6" s="22">
        <f>IF(ED7="",NA(),ED7)</f>
        <v>0.25</v>
      </c>
      <c r="EE6" s="22">
        <f t="shared" ref="EE6:EM6" si="14">IF(EE7="",NA(),EE7)</f>
        <v>0.06</v>
      </c>
      <c r="EF6" s="22">
        <f t="shared" si="14"/>
        <v>0.28000000000000003</v>
      </c>
      <c r="EG6" s="22">
        <f t="shared" si="14"/>
        <v>0.51</v>
      </c>
      <c r="EH6" s="22">
        <f t="shared" si="14"/>
        <v>0.71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342114</v>
      </c>
      <c r="D7" s="24">
        <v>46</v>
      </c>
      <c r="E7" s="24">
        <v>1</v>
      </c>
      <c r="F7" s="24">
        <v>0</v>
      </c>
      <c r="G7" s="24">
        <v>1</v>
      </c>
      <c r="H7" s="24" t="s">
        <v>93</v>
      </c>
      <c r="I7" s="24" t="s">
        <v>94</v>
      </c>
      <c r="J7" s="24" t="s">
        <v>95</v>
      </c>
      <c r="K7" s="24" t="s">
        <v>96</v>
      </c>
      <c r="L7" s="24" t="s">
        <v>97</v>
      </c>
      <c r="M7" s="24" t="s">
        <v>98</v>
      </c>
      <c r="N7" s="25" t="s">
        <v>99</v>
      </c>
      <c r="O7" s="25">
        <v>82.18</v>
      </c>
      <c r="P7" s="25">
        <v>98.36</v>
      </c>
      <c r="Q7" s="25">
        <v>2194</v>
      </c>
      <c r="R7" s="25">
        <v>26339</v>
      </c>
      <c r="S7" s="25">
        <v>78.66</v>
      </c>
      <c r="T7" s="25">
        <v>334.85</v>
      </c>
      <c r="U7" s="25">
        <v>25803</v>
      </c>
      <c r="V7" s="25">
        <v>16.54</v>
      </c>
      <c r="W7" s="25">
        <v>1560.04</v>
      </c>
      <c r="X7" s="25">
        <v>110.56</v>
      </c>
      <c r="Y7" s="25">
        <v>112.67</v>
      </c>
      <c r="Z7" s="25">
        <v>109.42</v>
      </c>
      <c r="AA7" s="25">
        <v>106.34</v>
      </c>
      <c r="AB7" s="25">
        <v>106.76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617.23</v>
      </c>
      <c r="AU7" s="25">
        <v>609.52</v>
      </c>
      <c r="AV7" s="25">
        <v>620.24</v>
      </c>
      <c r="AW7" s="25">
        <v>542.16</v>
      </c>
      <c r="AX7" s="25">
        <v>544.09</v>
      </c>
      <c r="AY7" s="25">
        <v>359.47</v>
      </c>
      <c r="AZ7" s="25">
        <v>369.69</v>
      </c>
      <c r="BA7" s="25">
        <v>379.08</v>
      </c>
      <c r="BB7" s="25">
        <v>367.55</v>
      </c>
      <c r="BC7" s="25">
        <v>378.56</v>
      </c>
      <c r="BD7" s="25">
        <v>261.51</v>
      </c>
      <c r="BE7" s="25">
        <v>158.21</v>
      </c>
      <c r="BF7" s="25">
        <v>153.94</v>
      </c>
      <c r="BG7" s="25">
        <v>153.91999999999999</v>
      </c>
      <c r="BH7" s="25">
        <v>149.15</v>
      </c>
      <c r="BI7" s="25">
        <v>187.04</v>
      </c>
      <c r="BJ7" s="25">
        <v>401.79</v>
      </c>
      <c r="BK7" s="25">
        <v>402.99</v>
      </c>
      <c r="BL7" s="25">
        <v>398.98</v>
      </c>
      <c r="BM7" s="25">
        <v>418.68</v>
      </c>
      <c r="BN7" s="25">
        <v>395.68</v>
      </c>
      <c r="BO7" s="25">
        <v>265.16000000000003</v>
      </c>
      <c r="BP7" s="25">
        <v>98.28</v>
      </c>
      <c r="BQ7" s="25">
        <v>103.17</v>
      </c>
      <c r="BR7" s="25">
        <v>98.07</v>
      </c>
      <c r="BS7" s="25">
        <v>95.02</v>
      </c>
      <c r="BT7" s="25">
        <v>95.17</v>
      </c>
      <c r="BU7" s="25">
        <v>100.12</v>
      </c>
      <c r="BV7" s="25">
        <v>98.66</v>
      </c>
      <c r="BW7" s="25">
        <v>98.64</v>
      </c>
      <c r="BX7" s="25">
        <v>94.78</v>
      </c>
      <c r="BY7" s="25">
        <v>97.59</v>
      </c>
      <c r="BZ7" s="25">
        <v>102.35</v>
      </c>
      <c r="CA7" s="25">
        <v>132.51</v>
      </c>
      <c r="CB7" s="25">
        <v>127.26</v>
      </c>
      <c r="CC7" s="25">
        <v>132.80000000000001</v>
      </c>
      <c r="CD7" s="25">
        <v>137.18</v>
      </c>
      <c r="CE7" s="25">
        <v>138.27000000000001</v>
      </c>
      <c r="CF7" s="25">
        <v>174.97</v>
      </c>
      <c r="CG7" s="25">
        <v>178.59</v>
      </c>
      <c r="CH7" s="25">
        <v>178.92</v>
      </c>
      <c r="CI7" s="25">
        <v>181.3</v>
      </c>
      <c r="CJ7" s="25">
        <v>181.71</v>
      </c>
      <c r="CK7" s="25">
        <v>167.74</v>
      </c>
      <c r="CL7" s="25">
        <v>55.18</v>
      </c>
      <c r="CM7" s="25">
        <v>55.34</v>
      </c>
      <c r="CN7" s="25">
        <v>55.52</v>
      </c>
      <c r="CO7" s="25">
        <v>57.39</v>
      </c>
      <c r="CP7" s="25">
        <v>58.34</v>
      </c>
      <c r="CQ7" s="25">
        <v>55.63</v>
      </c>
      <c r="CR7" s="25">
        <v>55.03</v>
      </c>
      <c r="CS7" s="25">
        <v>55.14</v>
      </c>
      <c r="CT7" s="25">
        <v>55.89</v>
      </c>
      <c r="CU7" s="25">
        <v>55.72</v>
      </c>
      <c r="CV7" s="25">
        <v>60.29</v>
      </c>
      <c r="CW7" s="25">
        <v>81.55</v>
      </c>
      <c r="CX7" s="25">
        <v>81.22</v>
      </c>
      <c r="CY7" s="25">
        <v>78.64</v>
      </c>
      <c r="CZ7" s="25">
        <v>77.8</v>
      </c>
      <c r="DA7" s="25">
        <v>75.239999999999995</v>
      </c>
      <c r="DB7" s="25">
        <v>82.04</v>
      </c>
      <c r="DC7" s="25">
        <v>81.900000000000006</v>
      </c>
      <c r="DD7" s="25">
        <v>81.39</v>
      </c>
      <c r="DE7" s="25">
        <v>81.27</v>
      </c>
      <c r="DF7" s="25">
        <v>81.260000000000005</v>
      </c>
      <c r="DG7" s="25">
        <v>90.12</v>
      </c>
      <c r="DH7" s="25">
        <v>57.16</v>
      </c>
      <c r="DI7" s="25">
        <v>58.25</v>
      </c>
      <c r="DJ7" s="25">
        <v>59.29</v>
      </c>
      <c r="DK7" s="25">
        <v>60.05</v>
      </c>
      <c r="DL7" s="25">
        <v>58.8</v>
      </c>
      <c r="DM7" s="25">
        <v>48.05</v>
      </c>
      <c r="DN7" s="25">
        <v>48.87</v>
      </c>
      <c r="DO7" s="25">
        <v>49.92</v>
      </c>
      <c r="DP7" s="25">
        <v>50.63</v>
      </c>
      <c r="DQ7" s="25">
        <v>51.29</v>
      </c>
      <c r="DR7" s="25">
        <v>50.88</v>
      </c>
      <c r="DS7" s="25">
        <v>39.39</v>
      </c>
      <c r="DT7" s="25">
        <v>46.73</v>
      </c>
      <c r="DU7" s="25">
        <v>48.62</v>
      </c>
      <c r="DV7" s="25">
        <v>50.68</v>
      </c>
      <c r="DW7" s="25">
        <v>47.17</v>
      </c>
      <c r="DX7" s="25">
        <v>13.39</v>
      </c>
      <c r="DY7" s="25">
        <v>14.85</v>
      </c>
      <c r="DZ7" s="25">
        <v>16.88</v>
      </c>
      <c r="EA7" s="25">
        <v>18.28</v>
      </c>
      <c r="EB7" s="25">
        <v>19.61</v>
      </c>
      <c r="EC7" s="25">
        <v>22.3</v>
      </c>
      <c r="ED7" s="25">
        <v>0.25</v>
      </c>
      <c r="EE7" s="25">
        <v>0.06</v>
      </c>
      <c r="EF7" s="25">
        <v>0.28000000000000003</v>
      </c>
      <c r="EG7" s="25">
        <v>0.51</v>
      </c>
      <c r="EH7" s="25">
        <v>0.71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000875 嘉屋 祐作</cp:lastModifiedBy>
  <cp:lastPrinted>2023-01-19T01:57:13Z</cp:lastPrinted>
  <dcterms:created xsi:type="dcterms:W3CDTF">2022-12-01T01:03:46Z</dcterms:created>
  <dcterms:modified xsi:type="dcterms:W3CDTF">2023-02-06T10:37:05Z</dcterms:modified>
  <cp:category/>
</cp:coreProperties>
</file>