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M:\総務部\企画財政課\財政係\99_その他\親玉バックアップ\県等回答\R4\R5.1.11公営企業に係る経営比較分析表（R3年度決算）の分析等について\3市→県\"/>
    </mc:Choice>
  </mc:AlternateContent>
  <xr:revisionPtr revIDLastSave="0" documentId="13_ncr:1_{48BB31C6-34A0-4393-8928-32A663FAD351}" xr6:coauthVersionLast="47" xr6:coauthVersionMax="47" xr10:uidLastSave="{00000000-0000-0000-0000-000000000000}"/>
  <workbookProtection workbookAlgorithmName="SHA-512" workbookHashValue="TA5T6vttQCyjXHAhRB8mcdPkHcpnrRwTN8hD7JJnEglYGJhFXBS/fXOqoO5YVi+tIeiXw7J++d2su7f79Xdw9w==" workbookSaltValue="Bh6w1W14BcjEHrToqCh/R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Q6" i="5"/>
  <c r="W10" i="4" s="1"/>
  <c r="P6" i="5"/>
  <c r="O6" i="5"/>
  <c r="N6" i="5"/>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AD10" i="4"/>
  <c r="P10" i="4"/>
  <c r="I10" i="4"/>
  <c r="B10" i="4"/>
  <c r="AT8" i="4"/>
  <c r="AL8" i="4"/>
  <c r="AD8" i="4"/>
  <c r="W8" i="4"/>
  <c r="P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<sst xmlns="http://schemas.openxmlformats.org/spreadsheetml/2006/main" count="231" uniqueCount="118">
  <si>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</si>
  <si>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</si>
  <si>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</si>
  <si>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</si>
  <si>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</si>
  <si>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</si>
  <si>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</si>
  <si>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</si>
  <si>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</si>
  <si>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</si>
  <si>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</si>
  <si>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</si>
  <si>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</si>
  <si>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</si>
  <si>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</si>
  <si>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</si>
  <si>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</si>
  <si>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</si>
  <si>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</si>
  <si>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</si>
  <si>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</si>
  <si>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</si>
  <si>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</si>
  <si>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</si>
  <si>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</si>
  <si>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</si>
  <si>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</si>
  <si>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</si>
  <si>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</si>
  <si>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</si>
  <si>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</si>
  <si>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</si>
  <si>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</si>
  <si>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</si>
  <si>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</si>
  <si>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</si>
  <si>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</si>
  <si>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</si>
  <si>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</si>
  <si>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</si>
  <si>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</si>
  <si>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</si>
  <si>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</si>
  <si>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</si>
  <si>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</si>
  <si>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</si>
  <si>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</si>
  <si>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</si>
  <si>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</si>
  <si>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</si>
  <si>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</si>
  <si>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</si>
  <si>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</si>
  <si>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</si>
  <si>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</si>
  <si>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</si>
  <si>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</si>
  <si>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</si>
  <si>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</si>
  <si>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</si>
  <si>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</si>
  <si>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</si>
  <si>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</si>
  <si>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</si>
  <si>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</si>
  <si>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</si>
  <si>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</si>
  <si>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</si>
  <si>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</si>
  <si>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</si>
  <si>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</si>
  <si>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</si>
  <si>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</si>
  <si>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</si>
  <si>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</si>
  <si>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</si>
  <si>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</si>
  <si>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</si>
  <si>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</si>
  <si>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</si>
  <si>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</si>
  <si>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</si>
  <si>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</si>
  <si>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</si>
  <si>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</si>
  <si>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</si>
  <si>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</si>
  <si>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</si>
  <si>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</si>
  <si>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</si>
  <si>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</si>
  <si>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</si>
  <si>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</si>
  <si>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</si>
  <si>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</si>
  <si>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</si>
  <si>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</si>
  <si>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</si>
  <si>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</si>
  <si>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</si>
  <si>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</si>
  <si>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</si>
  <si>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</si>
  <si>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</si>
  <si>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</si>
  <si>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</si>
  <si>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</si>
  <si>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</si>
  <si>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</si>
  <si>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</si>
  <si>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</si>
  <si>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</si>
  <si>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</si>
  <si>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</si>
  <si>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</si>
  <si>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①有形固定資産減価償却率・②管渠老朽化率
　いずれも類似団体平均値を大きく上回っています。今後も上昇していく見込みであり、計画的に更新を行っていく必要があります。
③管渠改善率
　計画的な管渠の更新を図っていくこととしていますが、着手できていない状況です。</t>
    <rPh sb="14" eb="16">
      <t>カンキョ</t>
    </rPh>
    <rPh sb="16" eb="18">
      <t>ロウキュウ</t>
    </rPh>
    <rPh sb="84" eb="86">
      <t>カンキョ</t>
    </rPh>
    <rPh sb="86" eb="88">
      <t>カイゼン</t>
    </rPh>
    <rPh sb="88" eb="89">
      <t>リツ</t>
    </rPh>
    <rPh sb="91" eb="94">
      <t>ケイカクテキ</t>
    </rPh>
    <rPh sb="95" eb="97">
      <t>カンキョ</t>
    </rPh>
    <rPh sb="98" eb="100">
      <t>コウシン</t>
    </rPh>
    <rPh sb="101" eb="102">
      <t>ハカ</t>
    </rPh>
    <rPh sb="116" eb="118">
      <t>チャクシュ</t>
    </rPh>
    <rPh sb="124" eb="126">
      <t>ジョウキョウ</t>
    </rPh>
    <phoneticPr fontId="4"/>
  </si>
  <si>
    <t>①経常収支比率
　100％を超えており、単年度収支は黒字です。
②累積欠損金比率
　累積欠損金は発生していません。
③流動比率
　100％を大きく上回り、短期的な支払能力は十分に有しています。
④企業債残高対事業規模比率
　類似団体平均値を大きく下回っていますが、施設の更新などの投資活動が十分にできていないことが企業債残高の減少の要因になっています。
⑤経費回収率
　令和３年度の決算では100％を上回りました。
⑥汚水処理原価
　ほぼ横ばいで、類似団体平均値を下回っています。
⑦施設利用率
　ほぼ横ばいですが、類似団体平均値を上回っています。
⑧水洗化率
　処理区域内の人口の動向によって多少の増減はあるものの、下水道事業は既成しており、数値は横ばいです。</t>
    <rPh sb="107" eb="111">
      <t>ジギョウキボ</t>
    </rPh>
    <rPh sb="182" eb="184">
      <t>ケイヒ</t>
    </rPh>
    <rPh sb="189" eb="191">
      <t>レイワ</t>
    </rPh>
    <rPh sb="192" eb="193">
      <t>ネン</t>
    </rPh>
    <rPh sb="193" eb="194">
      <t>ド</t>
    </rPh>
    <rPh sb="195" eb="197">
      <t>ケッサン</t>
    </rPh>
    <rPh sb="204" eb="206">
      <t>ウワマワ</t>
    </rPh>
    <rPh sb="214" eb="216">
      <t>オスイ</t>
    </rPh>
    <rPh sb="216" eb="218">
      <t>ショリ</t>
    </rPh>
    <rPh sb="264" eb="266">
      <t>ルイジ</t>
    </rPh>
    <rPh sb="266" eb="268">
      <t>ダンタイ</t>
    </rPh>
    <rPh sb="268" eb="271">
      <t>ヘイキンチ</t>
    </rPh>
    <rPh sb="272" eb="274">
      <t>ウワマワ</t>
    </rPh>
    <rPh sb="289" eb="291">
      <t>ショリ</t>
    </rPh>
    <rPh sb="291" eb="294">
      <t>クイキナイ</t>
    </rPh>
    <rPh sb="295" eb="297">
      <t>ジンコウ</t>
    </rPh>
    <rPh sb="298" eb="300">
      <t>ドウコウ</t>
    </rPh>
    <rPh sb="304" eb="306">
      <t>タショウ</t>
    </rPh>
    <rPh sb="307" eb="309">
      <t>ゾウゲン</t>
    </rPh>
    <rPh sb="316" eb="319">
      <t>ゲスイドウ</t>
    </rPh>
    <rPh sb="319" eb="321">
      <t>ジギョウ</t>
    </rPh>
    <rPh sb="322" eb="324">
      <t>キセイ</t>
    </rPh>
    <rPh sb="329" eb="331">
      <t>スウチ</t>
    </rPh>
    <rPh sb="332" eb="333">
      <t>ヨコ</t>
    </rPh>
    <phoneticPr fontId="4"/>
  </si>
  <si>
    <t>　経常収支比率、累積欠損金比率、流動比率及び企業債残高対事業規模比率の各数値からは、当面大きな問題はなく、経営的にはおおむね適正であると言えます。
　しかしながら、有形固定資産減価償却率及び管渠老朽化率の各数値からは、施設面の老朽化が顕著であり、計画的な更新が課題です。
　これまで、施設の延命化と維持費の平準化等による中長期的な費用の抑制を図る「下水道長寿命化計画」を進めてきましたが、今後はストックマネジメントによる計画的な施設更新を図っていく必要があります。
　令和２年度策定した大竹市下水道事業経営戦略により、今後、適正な投資計画及び財政計画に基づいて計画的な施設の更新を図っていくこととしています。</t>
    <rPh sb="28" eb="32">
      <t>ジギョウキボ</t>
    </rPh>
    <rPh sb="95" eb="97">
      <t>カンキョ</t>
    </rPh>
    <rPh sb="97" eb="100">
      <t>ロウキュウカ</t>
    </rPh>
    <rPh sb="100" eb="101">
      <t>リツ</t>
    </rPh>
    <rPh sb="142" eb="144">
      <t>シセツ</t>
    </rPh>
    <rPh sb="145" eb="147">
      <t>エンメイ</t>
    </rPh>
    <rPh sb="147" eb="148">
      <t>カ</t>
    </rPh>
    <rPh sb="149" eb="152">
      <t>イジヒ</t>
    </rPh>
    <rPh sb="153" eb="156">
      <t>ヘイジュンカ</t>
    </rPh>
    <rPh sb="156" eb="157">
      <t>トウ</t>
    </rPh>
    <rPh sb="160" eb="164">
      <t>チュウチョウキテキ</t>
    </rPh>
    <rPh sb="165" eb="167">
      <t>ヒヨウ</t>
    </rPh>
    <rPh sb="168" eb="170">
      <t>ヨクセイ</t>
    </rPh>
    <rPh sb="171" eb="172">
      <t>ハカ</t>
    </rPh>
    <rPh sb="174" eb="177">
      <t>ゲスイドウ</t>
    </rPh>
    <rPh sb="177" eb="181">
      <t>チョウジュミョウカ</t>
    </rPh>
    <rPh sb="181" eb="183">
      <t>ケイカク</t>
    </rPh>
    <rPh sb="185" eb="186">
      <t>スス</t>
    </rPh>
    <rPh sb="194" eb="196">
      <t>コンゴ</t>
    </rPh>
    <rPh sb="210" eb="212">
      <t>ケイカク</t>
    </rPh>
    <rPh sb="212" eb="213">
      <t>テキ</t>
    </rPh>
    <rPh sb="214" eb="216">
      <t>シセツ</t>
    </rPh>
    <rPh sb="216" eb="218">
      <t>コウシン</t>
    </rPh>
    <rPh sb="219" eb="220">
      <t>ハカ</t>
    </rPh>
    <rPh sb="224" eb="226">
      <t>ヒツヨウ</t>
    </rPh>
    <rPh sb="246" eb="247">
      <t>ゲ</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</si>
</sst>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9D9-4D25-B005-B4E95B79AA8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0.23</c:v>
                </c:pt>
                <c:pt idx="1">
                  <c:v>0.21</c:v>
                </c:pt>
                <c:pt idx="2">
                  <c:v>0.17</c:v>
                </c:pt>
                <c:pt idx="3">
                  <c:v>0.15</c:v>
                </c:pt>
                <c:pt idx="4">
                  <c:v>0.15</c:v>
                </c:pt>
              </c:numCache>
            </c:numRef>
          </c:val>
          <c:smooth val="0"/>
          <c:extLst>
            <c:ext xmlns:c16="http://schemas.microsoft.com/office/drawing/2014/chart" uri="{C3380CC4-5D6E-409C-BE32-E72D297353CC}">
              <c16:uniqueId val="{00000001-19D9-4D25-B005-B4E95B79AA8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80.7</c:v>
                </c:pt>
                <c:pt idx="1">
                  <c:v>73.849999999999994</c:v>
                </c:pt>
                <c:pt idx="2">
                  <c:v>82.41</c:v>
                </c:pt>
                <c:pt idx="3">
                  <c:v>82.34</c:v>
                </c:pt>
                <c:pt idx="4">
                  <c:v>72.760000000000005</c:v>
                </c:pt>
              </c:numCache>
            </c:numRef>
          </c:val>
          <c:extLst>
            <c:ext xmlns:c16="http://schemas.microsoft.com/office/drawing/2014/chart" uri="{C3380CC4-5D6E-409C-BE32-E72D297353CC}">
              <c16:uniqueId val="{00000000-3B58-41A5-B729-D8F63D328F9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c:v>
                </c:pt>
                <c:pt idx="1">
                  <c:v>58</c:v>
                </c:pt>
                <c:pt idx="2">
                  <c:v>57.42</c:v>
                </c:pt>
                <c:pt idx="3">
                  <c:v>56.72</c:v>
                </c:pt>
                <c:pt idx="4">
                  <c:v>56.43</c:v>
                </c:pt>
              </c:numCache>
            </c:numRef>
          </c:val>
          <c:smooth val="0"/>
          <c:extLst>
            <c:ext xmlns:c16="http://schemas.microsoft.com/office/drawing/2014/chart" uri="{C3380CC4-5D6E-409C-BE32-E72D297353CC}">
              <c16:uniqueId val="{00000001-3B58-41A5-B729-D8F63D328F9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99.52</c:v>
                </c:pt>
                <c:pt idx="1">
                  <c:v>99.57</c:v>
                </c:pt>
                <c:pt idx="2">
                  <c:v>99.6</c:v>
                </c:pt>
                <c:pt idx="3">
                  <c:v>99.62</c:v>
                </c:pt>
                <c:pt idx="4">
                  <c:v>99.65</c:v>
                </c:pt>
              </c:numCache>
            </c:numRef>
          </c:val>
          <c:extLst>
            <c:ext xmlns:c16="http://schemas.microsoft.com/office/drawing/2014/chart" uri="{C3380CC4-5D6E-409C-BE32-E72D297353CC}">
              <c16:uniqueId val="{00000000-82B0-4087-A3F7-37F1FBA043D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89.68</c:v>
                </c:pt>
                <c:pt idx="1">
                  <c:v>89.79</c:v>
                </c:pt>
                <c:pt idx="2">
                  <c:v>90.42</c:v>
                </c:pt>
                <c:pt idx="3">
                  <c:v>90.72</c:v>
                </c:pt>
                <c:pt idx="4">
                  <c:v>91.07</c:v>
                </c:pt>
              </c:numCache>
            </c:numRef>
          </c:val>
          <c:smooth val="0"/>
          <c:extLst>
            <c:ext xmlns:c16="http://schemas.microsoft.com/office/drawing/2014/chart" uri="{C3380CC4-5D6E-409C-BE32-E72D297353CC}">
              <c16:uniqueId val="{00000001-82B0-4087-A3F7-37F1FBA043D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107.56</c:v>
                </c:pt>
                <c:pt idx="1">
                  <c:v>108.11</c:v>
                </c:pt>
                <c:pt idx="2">
                  <c:v>107.46</c:v>
                </c:pt>
                <c:pt idx="3">
                  <c:v>105.82</c:v>
                </c:pt>
                <c:pt idx="4">
                  <c:v>108.82</c:v>
                </c:pt>
              </c:numCache>
            </c:numRef>
          </c:val>
          <c:extLst>
            <c:ext xmlns:c16="http://schemas.microsoft.com/office/drawing/2014/chart" uri="{C3380CC4-5D6E-409C-BE32-E72D297353CC}">
              <c16:uniqueId val="{00000000-1A16-4FE2-BFD9-466033B15B4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105.53</c:v>
                </c:pt>
                <c:pt idx="1">
                  <c:v>105.06</c:v>
                </c:pt>
                <c:pt idx="2">
                  <c:v>106.81</c:v>
                </c:pt>
                <c:pt idx="3">
                  <c:v>106.5</c:v>
                </c:pt>
                <c:pt idx="4">
                  <c:v>106.22</c:v>
                </c:pt>
              </c:numCache>
            </c:numRef>
          </c:val>
          <c:smooth val="0"/>
          <c:extLst>
            <c:ext xmlns:c16="http://schemas.microsoft.com/office/drawing/2014/chart" uri="{C3380CC4-5D6E-409C-BE32-E72D297353CC}">
              <c16:uniqueId val="{00000001-1A16-4FE2-BFD9-466033B15B4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38.979999999999997</c:v>
                </c:pt>
                <c:pt idx="1">
                  <c:v>41.87</c:v>
                </c:pt>
                <c:pt idx="2">
                  <c:v>43.82</c:v>
                </c:pt>
                <c:pt idx="3">
                  <c:v>46.77</c:v>
                </c:pt>
                <c:pt idx="4">
                  <c:v>48.26</c:v>
                </c:pt>
              </c:numCache>
            </c:numRef>
          </c:val>
          <c:extLst>
            <c:ext xmlns:c16="http://schemas.microsoft.com/office/drawing/2014/chart" uri="{C3380CC4-5D6E-409C-BE32-E72D297353CC}">
              <c16:uniqueId val="{00000000-8C81-46BB-83B6-E584C7DED67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29.5</c:v>
                </c:pt>
                <c:pt idx="1">
                  <c:v>30.6</c:v>
                </c:pt>
                <c:pt idx="2">
                  <c:v>29.23</c:v>
                </c:pt>
                <c:pt idx="3">
                  <c:v>20.78</c:v>
                </c:pt>
                <c:pt idx="4">
                  <c:v>23.54</c:v>
                </c:pt>
              </c:numCache>
            </c:numRef>
          </c:val>
          <c:smooth val="0"/>
          <c:extLst>
            <c:ext xmlns:c16="http://schemas.microsoft.com/office/drawing/2014/chart" uri="{C3380CC4-5D6E-409C-BE32-E72D297353CC}">
              <c16:uniqueId val="{00000001-8C81-46BB-83B6-E584C7DED67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1.25</c:v>
                </c:pt>
                <c:pt idx="1">
                  <c:v>2.35</c:v>
                </c:pt>
                <c:pt idx="2">
                  <c:v>2.9</c:v>
                </c:pt>
                <c:pt idx="3">
                  <c:v>5.32</c:v>
                </c:pt>
                <c:pt idx="4">
                  <c:v>10.28</c:v>
                </c:pt>
              </c:numCache>
            </c:numRef>
          </c:val>
          <c:extLst>
            <c:ext xmlns:c16="http://schemas.microsoft.com/office/drawing/2014/chart" uri="{C3380CC4-5D6E-409C-BE32-E72D297353CC}">
              <c16:uniqueId val="{00000000-5A0F-40FE-BB27-513745DC8E1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1.92</c:v>
                </c:pt>
                <c:pt idx="1">
                  <c:v>1.83</c:v>
                </c:pt>
                <c:pt idx="2">
                  <c:v>1.37</c:v>
                </c:pt>
                <c:pt idx="3">
                  <c:v>1.34</c:v>
                </c:pt>
                <c:pt idx="4">
                  <c:v>1.5</c:v>
                </c:pt>
              </c:numCache>
            </c:numRef>
          </c:val>
          <c:smooth val="0"/>
          <c:extLst>
            <c:ext xmlns:c16="http://schemas.microsoft.com/office/drawing/2014/chart" uri="{C3380CC4-5D6E-409C-BE32-E72D297353CC}">
              <c16:uniqueId val="{00000001-5A0F-40FE-BB27-513745DC8E1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07C-4559-B7E4-10B56B3425D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39.08</c:v>
                </c:pt>
                <c:pt idx="1">
                  <c:v>41.56</c:v>
                </c:pt>
                <c:pt idx="2">
                  <c:v>34.4</c:v>
                </c:pt>
                <c:pt idx="3">
                  <c:v>18.36</c:v>
                </c:pt>
                <c:pt idx="4">
                  <c:v>18.010000000000002</c:v>
                </c:pt>
              </c:numCache>
            </c:numRef>
          </c:val>
          <c:smooth val="0"/>
          <c:extLst>
            <c:ext xmlns:c16="http://schemas.microsoft.com/office/drawing/2014/chart" uri="{C3380CC4-5D6E-409C-BE32-E72D297353CC}">
              <c16:uniqueId val="{00000001-607C-4559-B7E4-10B56B3425D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138.15</c:v>
                </c:pt>
                <c:pt idx="1">
                  <c:v>186.84</c:v>
                </c:pt>
                <c:pt idx="2">
                  <c:v>180.93</c:v>
                </c:pt>
                <c:pt idx="3">
                  <c:v>238.59</c:v>
                </c:pt>
                <c:pt idx="4">
                  <c:v>260.8</c:v>
                </c:pt>
              </c:numCache>
            </c:numRef>
          </c:val>
          <c:extLst>
            <c:ext xmlns:c16="http://schemas.microsoft.com/office/drawing/2014/chart" uri="{C3380CC4-5D6E-409C-BE32-E72D297353CC}">
              <c16:uniqueId val="{00000000-2154-4228-80B8-1CE4F676222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81.33</c:v>
                </c:pt>
                <c:pt idx="1">
                  <c:v>80.81</c:v>
                </c:pt>
                <c:pt idx="2">
                  <c:v>68.17</c:v>
                </c:pt>
                <c:pt idx="3">
                  <c:v>55.6</c:v>
                </c:pt>
                <c:pt idx="4">
                  <c:v>59.4</c:v>
                </c:pt>
              </c:numCache>
            </c:numRef>
          </c:val>
          <c:smooth val="0"/>
          <c:extLst>
            <c:ext xmlns:c16="http://schemas.microsoft.com/office/drawing/2014/chart" uri="{C3380CC4-5D6E-409C-BE32-E72D297353CC}">
              <c16:uniqueId val="{00000001-2154-4228-80B8-1CE4F676222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501.09</c:v>
                </c:pt>
                <c:pt idx="1">
                  <c:v>499</c:v>
                </c:pt>
                <c:pt idx="2">
                  <c:v>481.3</c:v>
                </c:pt>
                <c:pt idx="3">
                  <c:v>442.4</c:v>
                </c:pt>
                <c:pt idx="4">
                  <c:v>492.99</c:v>
                </c:pt>
              </c:numCache>
            </c:numRef>
          </c:val>
          <c:extLst>
            <c:ext xmlns:c16="http://schemas.microsoft.com/office/drawing/2014/chart" uri="{C3380CC4-5D6E-409C-BE32-E72D297353CC}">
              <c16:uniqueId val="{00000000-247E-4E74-8BD7-ACB734CB1B7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799.11</c:v>
                </c:pt>
                <c:pt idx="1">
                  <c:v>768.62</c:v>
                </c:pt>
                <c:pt idx="2">
                  <c:v>789.44</c:v>
                </c:pt>
                <c:pt idx="3">
                  <c:v>789.08</c:v>
                </c:pt>
                <c:pt idx="4">
                  <c:v>747.84</c:v>
                </c:pt>
              </c:numCache>
            </c:numRef>
          </c:val>
          <c:smooth val="0"/>
          <c:extLst>
            <c:ext xmlns:c16="http://schemas.microsoft.com/office/drawing/2014/chart" uri="{C3380CC4-5D6E-409C-BE32-E72D297353CC}">
              <c16:uniqueId val="{00000001-247E-4E74-8BD7-ACB734CB1B7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96.22</c:v>
                </c:pt>
                <c:pt idx="1">
                  <c:v>98.52</c:v>
                </c:pt>
                <c:pt idx="2">
                  <c:v>95.75</c:v>
                </c:pt>
                <c:pt idx="3">
                  <c:v>91.14</c:v>
                </c:pt>
                <c:pt idx="4">
                  <c:v>100.92</c:v>
                </c:pt>
              </c:numCache>
            </c:numRef>
          </c:val>
          <c:extLst>
            <c:ext xmlns:c16="http://schemas.microsoft.com/office/drawing/2014/chart" uri="{C3380CC4-5D6E-409C-BE32-E72D297353CC}">
              <c16:uniqueId val="{00000000-175C-40D5-B213-345A2B26D97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87.69</c:v>
                </c:pt>
                <c:pt idx="1">
                  <c:v>88.06</c:v>
                </c:pt>
                <c:pt idx="2">
                  <c:v>87.29</c:v>
                </c:pt>
                <c:pt idx="3">
                  <c:v>88.25</c:v>
                </c:pt>
                <c:pt idx="4">
                  <c:v>90.17</c:v>
                </c:pt>
              </c:numCache>
            </c:numRef>
          </c:val>
          <c:smooth val="0"/>
          <c:extLst>
            <c:ext xmlns:c16="http://schemas.microsoft.com/office/drawing/2014/chart" uri="{C3380CC4-5D6E-409C-BE32-E72D297353CC}">
              <c16:uniqueId val="{00000001-175C-40D5-B213-345A2B26D97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106.08</c:v>
                </c:pt>
                <c:pt idx="1">
                  <c:v>102.21</c:v>
                </c:pt>
                <c:pt idx="2">
                  <c:v>104.58</c:v>
                </c:pt>
                <c:pt idx="3">
                  <c:v>109.91</c:v>
                </c:pt>
                <c:pt idx="4">
                  <c:v>99.27</c:v>
                </c:pt>
              </c:numCache>
            </c:numRef>
          </c:val>
          <c:extLst>
            <c:ext xmlns:c16="http://schemas.microsoft.com/office/drawing/2014/chart" uri="{C3380CC4-5D6E-409C-BE32-E72D297353CC}">
              <c16:uniqueId val="{00000000-4FF8-4E1B-9B2C-0B9647B72D1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180.07</c:v>
                </c:pt>
                <c:pt idx="1">
                  <c:v>179.32</c:v>
                </c:pt>
                <c:pt idx="2">
                  <c:v>176.67</c:v>
                </c:pt>
                <c:pt idx="3">
                  <c:v>176.37</c:v>
                </c:pt>
                <c:pt idx="4">
                  <c:v>173.17</c:v>
                </c:pt>
              </c:numCache>
            </c:numRef>
          </c:val>
          <c:smooth val="0"/>
          <c:extLst>
            <c:ext xmlns:c16="http://schemas.microsoft.com/office/drawing/2014/chart" uri="{C3380CC4-5D6E-409C-BE32-E72D297353CC}">
              <c16:uniqueId val="{00000001-4FF8-4E1B-9B2C-0B9647B72D1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R16" zoomScale="70" zoomScaleNormal="70" workbookViewId="0">
      <selection activeCell="CC63" sqref="CC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大竹市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6">
        <f>データ!S6</f>
        <v>26339</v>
      </c>
      <c r="AM8" s="46"/>
      <c r="AN8" s="46"/>
      <c r="AO8" s="46"/>
      <c r="AP8" s="46"/>
      <c r="AQ8" s="46"/>
      <c r="AR8" s="46"/>
      <c r="AS8" s="46"/>
      <c r="AT8" s="45">
        <f>データ!T6</f>
        <v>78.66</v>
      </c>
      <c r="AU8" s="45"/>
      <c r="AV8" s="45"/>
      <c r="AW8" s="45"/>
      <c r="AX8" s="45"/>
      <c r="AY8" s="45"/>
      <c r="AZ8" s="45"/>
      <c r="BA8" s="45"/>
      <c r="BB8" s="45">
        <f>データ!U6</f>
        <v>334.85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72</v>
      </c>
      <c r="J10" s="45"/>
      <c r="K10" s="45"/>
      <c r="L10" s="45"/>
      <c r="M10" s="45"/>
      <c r="N10" s="45"/>
      <c r="O10" s="45"/>
      <c r="P10" s="45">
        <f>データ!P6</f>
        <v>95.55</v>
      </c>
      <c r="Q10" s="45"/>
      <c r="R10" s="45"/>
      <c r="S10" s="45"/>
      <c r="T10" s="45"/>
      <c r="U10" s="45"/>
      <c r="V10" s="45"/>
      <c r="W10" s="45">
        <f>データ!Q6</f>
        <v>78.260000000000005</v>
      </c>
      <c r="X10" s="45"/>
      <c r="Y10" s="45"/>
      <c r="Z10" s="45"/>
      <c r="AA10" s="45"/>
      <c r="AB10" s="45"/>
      <c r="AC10" s="45"/>
      <c r="AD10" s="46">
        <f>データ!R6</f>
        <v>2801</v>
      </c>
      <c r="AE10" s="46"/>
      <c r="AF10" s="46"/>
      <c r="AG10" s="46"/>
      <c r="AH10" s="46"/>
      <c r="AI10" s="46"/>
      <c r="AJ10" s="46"/>
      <c r="AK10" s="2"/>
      <c r="AL10" s="46">
        <f>データ!V6</f>
        <v>25066</v>
      </c>
      <c r="AM10" s="46"/>
      <c r="AN10" s="46"/>
      <c r="AO10" s="46"/>
      <c r="AP10" s="46"/>
      <c r="AQ10" s="46"/>
      <c r="AR10" s="46"/>
      <c r="AS10" s="46"/>
      <c r="AT10" s="45">
        <f>データ!W6</f>
        <v>7.15</v>
      </c>
      <c r="AU10" s="45"/>
      <c r="AV10" s="45"/>
      <c r="AW10" s="45"/>
      <c r="AX10" s="45"/>
      <c r="AY10" s="45"/>
      <c r="AZ10" s="45"/>
      <c r="BA10" s="45"/>
      <c r="BB10" s="45">
        <f>データ!X6</f>
        <v>3505.73</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qIEOwzgyDu1KuxA/zaWaaPCplSs3Vg0OcDCM3zH8vTs029KgK/t5mhfcZQ1G7ntF7r/YW0ZnGiTPg6dfw1L9xg==" saltValue="dDfzlDUfrR8iWtujUPnrM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342114</v>
      </c>
      <c r="D6" s="19">
        <f t="shared" si="3"/>
        <v>46</v>
      </c>
      <c r="E6" s="19">
        <f t="shared" si="3"/>
        <v>17</v>
      </c>
      <c r="F6" s="19">
        <f t="shared" si="3"/>
        <v>1</v>
      </c>
      <c r="G6" s="19">
        <f t="shared" si="3"/>
        <v>0</v>
      </c>
      <c r="H6" s="19" t="str">
        <f t="shared" si="3"/>
        <v>広島県　大竹市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72</v>
      </c>
      <c r="P6" s="20">
        <f t="shared" si="3"/>
        <v>95.55</v>
      </c>
      <c r="Q6" s="20">
        <f t="shared" si="3"/>
        <v>78.260000000000005</v>
      </c>
      <c r="R6" s="20">
        <f t="shared" si="3"/>
        <v>2801</v>
      </c>
      <c r="S6" s="20">
        <f t="shared" si="3"/>
        <v>26339</v>
      </c>
      <c r="T6" s="20">
        <f t="shared" si="3"/>
        <v>78.66</v>
      </c>
      <c r="U6" s="20">
        <f t="shared" si="3"/>
        <v>334.85</v>
      </c>
      <c r="V6" s="20">
        <f t="shared" si="3"/>
        <v>25066</v>
      </c>
      <c r="W6" s="20">
        <f t="shared" si="3"/>
        <v>7.15</v>
      </c>
      <c r="X6" s="20">
        <f t="shared" si="3"/>
        <v>3505.73</v>
      </c>
      <c r="Y6" s="21">
        <f>IF(Y7="",NA(),Y7)</f>
        <v>107.56</v>
      </c>
      <c r="Z6" s="21">
        <f t="shared" ref="Z6:AH6" si="4">IF(Z7="",NA(),Z7)</f>
        <v>108.11</v>
      </c>
      <c r="AA6" s="21">
        <f t="shared" si="4"/>
        <v>107.46</v>
      </c>
      <c r="AB6" s="21">
        <f t="shared" si="4"/>
        <v>105.82</v>
      </c>
      <c r="AC6" s="21">
        <f t="shared" si="4"/>
        <v>108.82</v>
      </c>
      <c r="AD6" s="21">
        <f t="shared" si="4"/>
        <v>105.53</v>
      </c>
      <c r="AE6" s="21">
        <f t="shared" si="4"/>
        <v>105.06</v>
      </c>
      <c r="AF6" s="21">
        <f t="shared" si="4"/>
        <v>106.81</v>
      </c>
      <c r="AG6" s="21">
        <f t="shared" si="4"/>
        <v>106.5</v>
      </c>
      <c r="AH6" s="21">
        <f t="shared" si="4"/>
        <v>106.22</v>
      </c>
      <c r="AI6" s="20" t="str">
        <f>IF(AI7="","",IF(AI7="-","【-】","【"&amp;SUBSTITUTE(TEXT(AI7,"#,##0.00"),"-","△")&amp;"】"))</f>
        <v>【107.02】</v>
      </c>
      <c r="AJ6" s="20">
        <f>IF(AJ7="",NA(),AJ7)</f>
        <v>0</v>
      </c>
      <c r="AK6" s="20">
        <f t="shared" ref="AK6:AS6" si="5">IF(AK7="",NA(),AK7)</f>
        <v>0</v>
      </c>
      <c r="AL6" s="20">
        <f t="shared" si="5"/>
        <v>0</v>
      </c>
      <c r="AM6" s="20">
        <f t="shared" si="5"/>
        <v>0</v>
      </c>
      <c r="AN6" s="20">
        <f t="shared" si="5"/>
        <v>0</v>
      </c>
      <c r="AO6" s="21">
        <f t="shared" si="5"/>
        <v>39.08</v>
      </c>
      <c r="AP6" s="21">
        <f t="shared" si="5"/>
        <v>41.56</v>
      </c>
      <c r="AQ6" s="21">
        <f t="shared" si="5"/>
        <v>34.4</v>
      </c>
      <c r="AR6" s="21">
        <f t="shared" si="5"/>
        <v>18.36</v>
      </c>
      <c r="AS6" s="21">
        <f t="shared" si="5"/>
        <v>18.010000000000002</v>
      </c>
      <c r="AT6" s="20" t="str">
        <f>IF(AT7="","",IF(AT7="-","【-】","【"&amp;SUBSTITUTE(TEXT(AT7,"#,##0.00"),"-","△")&amp;"】"))</f>
        <v>【3.09】</v>
      </c>
      <c r="AU6" s="21">
        <f>IF(AU7="",NA(),AU7)</f>
        <v>138.15</v>
      </c>
      <c r="AV6" s="21">
        <f t="shared" ref="AV6:BD6" si="6">IF(AV7="",NA(),AV7)</f>
        <v>186.84</v>
      </c>
      <c r="AW6" s="21">
        <f t="shared" si="6"/>
        <v>180.93</v>
      </c>
      <c r="AX6" s="21">
        <f t="shared" si="6"/>
        <v>238.59</v>
      </c>
      <c r="AY6" s="21">
        <f t="shared" si="6"/>
        <v>260.8</v>
      </c>
      <c r="AZ6" s="21">
        <f t="shared" si="6"/>
        <v>81.33</v>
      </c>
      <c r="BA6" s="21">
        <f t="shared" si="6"/>
        <v>80.81</v>
      </c>
      <c r="BB6" s="21">
        <f t="shared" si="6"/>
        <v>68.17</v>
      </c>
      <c r="BC6" s="21">
        <f t="shared" si="6"/>
        <v>55.6</v>
      </c>
      <c r="BD6" s="21">
        <f t="shared" si="6"/>
        <v>59.4</v>
      </c>
      <c r="BE6" s="20" t="str">
        <f>IF(BE7="","",IF(BE7="-","【-】","【"&amp;SUBSTITUTE(TEXT(BE7,"#,##0.00"),"-","△")&amp;"】"))</f>
        <v>【71.39】</v>
      </c>
      <c r="BF6" s="21">
        <f>IF(BF7="",NA(),BF7)</f>
        <v>501.09</v>
      </c>
      <c r="BG6" s="21">
        <f t="shared" ref="BG6:BO6" si="7">IF(BG7="",NA(),BG7)</f>
        <v>499</v>
      </c>
      <c r="BH6" s="21">
        <f t="shared" si="7"/>
        <v>481.3</v>
      </c>
      <c r="BI6" s="21">
        <f t="shared" si="7"/>
        <v>442.4</v>
      </c>
      <c r="BJ6" s="21">
        <f t="shared" si="7"/>
        <v>492.99</v>
      </c>
      <c r="BK6" s="21">
        <f t="shared" si="7"/>
        <v>799.11</v>
      </c>
      <c r="BL6" s="21">
        <f t="shared" si="7"/>
        <v>768.62</v>
      </c>
      <c r="BM6" s="21">
        <f t="shared" si="7"/>
        <v>789.44</v>
      </c>
      <c r="BN6" s="21">
        <f t="shared" si="7"/>
        <v>789.08</v>
      </c>
      <c r="BO6" s="21">
        <f t="shared" si="7"/>
        <v>747.84</v>
      </c>
      <c r="BP6" s="20" t="str">
        <f>IF(BP7="","",IF(BP7="-","【-】","【"&amp;SUBSTITUTE(TEXT(BP7,"#,##0.00"),"-","△")&amp;"】"))</f>
        <v>【669.11】</v>
      </c>
      <c r="BQ6" s="21">
        <f>IF(BQ7="",NA(),BQ7)</f>
        <v>96.22</v>
      </c>
      <c r="BR6" s="21">
        <f t="shared" ref="BR6:BZ6" si="8">IF(BR7="",NA(),BR7)</f>
        <v>98.52</v>
      </c>
      <c r="BS6" s="21">
        <f t="shared" si="8"/>
        <v>95.75</v>
      </c>
      <c r="BT6" s="21">
        <f t="shared" si="8"/>
        <v>91.14</v>
      </c>
      <c r="BU6" s="21">
        <f t="shared" si="8"/>
        <v>100.92</v>
      </c>
      <c r="BV6" s="21">
        <f t="shared" si="8"/>
        <v>87.69</v>
      </c>
      <c r="BW6" s="21">
        <f t="shared" si="8"/>
        <v>88.06</v>
      </c>
      <c r="BX6" s="21">
        <f t="shared" si="8"/>
        <v>87.29</v>
      </c>
      <c r="BY6" s="21">
        <f t="shared" si="8"/>
        <v>88.25</v>
      </c>
      <c r="BZ6" s="21">
        <f t="shared" si="8"/>
        <v>90.17</v>
      </c>
      <c r="CA6" s="20" t="str">
        <f>IF(CA7="","",IF(CA7="-","【-】","【"&amp;SUBSTITUTE(TEXT(CA7,"#,##0.00"),"-","△")&amp;"】"))</f>
        <v>【99.73】</v>
      </c>
      <c r="CB6" s="21">
        <f>IF(CB7="",NA(),CB7)</f>
        <v>106.08</v>
      </c>
      <c r="CC6" s="21">
        <f t="shared" ref="CC6:CK6" si="9">IF(CC7="",NA(),CC7)</f>
        <v>102.21</v>
      </c>
      <c r="CD6" s="21">
        <f t="shared" si="9"/>
        <v>104.58</v>
      </c>
      <c r="CE6" s="21">
        <f t="shared" si="9"/>
        <v>109.91</v>
      </c>
      <c r="CF6" s="21">
        <f t="shared" si="9"/>
        <v>99.27</v>
      </c>
      <c r="CG6" s="21">
        <f t="shared" si="9"/>
        <v>180.07</v>
      </c>
      <c r="CH6" s="21">
        <f t="shared" si="9"/>
        <v>179.32</v>
      </c>
      <c r="CI6" s="21">
        <f t="shared" si="9"/>
        <v>176.67</v>
      </c>
      <c r="CJ6" s="21">
        <f t="shared" si="9"/>
        <v>176.37</v>
      </c>
      <c r="CK6" s="21">
        <f t="shared" si="9"/>
        <v>173.17</v>
      </c>
      <c r="CL6" s="20" t="str">
        <f>IF(CL7="","",IF(CL7="-","【-】","【"&amp;SUBSTITUTE(TEXT(CL7,"#,##0.00"),"-","△")&amp;"】"))</f>
        <v>【134.98】</v>
      </c>
      <c r="CM6" s="21">
        <f>IF(CM7="",NA(),CM7)</f>
        <v>80.7</v>
      </c>
      <c r="CN6" s="21">
        <f t="shared" ref="CN6:CV6" si="10">IF(CN7="",NA(),CN7)</f>
        <v>73.849999999999994</v>
      </c>
      <c r="CO6" s="21">
        <f t="shared" si="10"/>
        <v>82.41</v>
      </c>
      <c r="CP6" s="21">
        <f t="shared" si="10"/>
        <v>82.34</v>
      </c>
      <c r="CQ6" s="21">
        <f t="shared" si="10"/>
        <v>72.760000000000005</v>
      </c>
      <c r="CR6" s="21">
        <f t="shared" si="10"/>
        <v>58.4</v>
      </c>
      <c r="CS6" s="21">
        <f t="shared" si="10"/>
        <v>58</v>
      </c>
      <c r="CT6" s="21">
        <f t="shared" si="10"/>
        <v>57.42</v>
      </c>
      <c r="CU6" s="21">
        <f t="shared" si="10"/>
        <v>56.72</v>
      </c>
      <c r="CV6" s="21">
        <f t="shared" si="10"/>
        <v>56.43</v>
      </c>
      <c r="CW6" s="20" t="str">
        <f>IF(CW7="","",IF(CW7="-","【-】","【"&amp;SUBSTITUTE(TEXT(CW7,"#,##0.00"),"-","△")&amp;"】"))</f>
        <v>【59.99】</v>
      </c>
      <c r="CX6" s="21">
        <f>IF(CX7="",NA(),CX7)</f>
        <v>99.52</v>
      </c>
      <c r="CY6" s="21">
        <f t="shared" ref="CY6:DG6" si="11">IF(CY7="",NA(),CY7)</f>
        <v>99.57</v>
      </c>
      <c r="CZ6" s="21">
        <f t="shared" si="11"/>
        <v>99.6</v>
      </c>
      <c r="DA6" s="21">
        <f t="shared" si="11"/>
        <v>99.62</v>
      </c>
      <c r="DB6" s="21">
        <f t="shared" si="11"/>
        <v>99.65</v>
      </c>
      <c r="DC6" s="21">
        <f t="shared" si="11"/>
        <v>89.68</v>
      </c>
      <c r="DD6" s="21">
        <f t="shared" si="11"/>
        <v>89.79</v>
      </c>
      <c r="DE6" s="21">
        <f t="shared" si="11"/>
        <v>90.42</v>
      </c>
      <c r="DF6" s="21">
        <f t="shared" si="11"/>
        <v>90.72</v>
      </c>
      <c r="DG6" s="21">
        <f t="shared" si="11"/>
        <v>91.07</v>
      </c>
      <c r="DH6" s="20" t="str">
        <f>IF(DH7="","",IF(DH7="-","【-】","【"&amp;SUBSTITUTE(TEXT(DH7,"#,##0.00"),"-","△")&amp;"】"))</f>
        <v>【95.72】</v>
      </c>
      <c r="DI6" s="21">
        <f>IF(DI7="",NA(),DI7)</f>
        <v>38.979999999999997</v>
      </c>
      <c r="DJ6" s="21">
        <f t="shared" ref="DJ6:DR6" si="12">IF(DJ7="",NA(),DJ7)</f>
        <v>41.87</v>
      </c>
      <c r="DK6" s="21">
        <f t="shared" si="12"/>
        <v>43.82</v>
      </c>
      <c r="DL6" s="21">
        <f t="shared" si="12"/>
        <v>46.77</v>
      </c>
      <c r="DM6" s="21">
        <f t="shared" si="12"/>
        <v>48.26</v>
      </c>
      <c r="DN6" s="21">
        <f t="shared" si="12"/>
        <v>29.5</v>
      </c>
      <c r="DO6" s="21">
        <f t="shared" si="12"/>
        <v>30.6</v>
      </c>
      <c r="DP6" s="21">
        <f t="shared" si="12"/>
        <v>29.23</v>
      </c>
      <c r="DQ6" s="21">
        <f t="shared" si="12"/>
        <v>20.78</v>
      </c>
      <c r="DR6" s="21">
        <f t="shared" si="12"/>
        <v>23.54</v>
      </c>
      <c r="DS6" s="20" t="str">
        <f>IF(DS7="","",IF(DS7="-","【-】","【"&amp;SUBSTITUTE(TEXT(DS7,"#,##0.00"),"-","△")&amp;"】"))</f>
        <v>【38.17】</v>
      </c>
      <c r="DT6" s="21">
        <f>IF(DT7="",NA(),DT7)</f>
        <v>1.25</v>
      </c>
      <c r="DU6" s="21">
        <f t="shared" ref="DU6:EC6" si="13">IF(DU7="",NA(),DU7)</f>
        <v>2.35</v>
      </c>
      <c r="DV6" s="21">
        <f t="shared" si="13"/>
        <v>2.9</v>
      </c>
      <c r="DW6" s="21">
        <f t="shared" si="13"/>
        <v>5.32</v>
      </c>
      <c r="DX6" s="21">
        <f t="shared" si="13"/>
        <v>10.28</v>
      </c>
      <c r="DY6" s="21">
        <f t="shared" si="13"/>
        <v>1.92</v>
      </c>
      <c r="DZ6" s="21">
        <f t="shared" si="13"/>
        <v>1.83</v>
      </c>
      <c r="EA6" s="21">
        <f t="shared" si="13"/>
        <v>1.37</v>
      </c>
      <c r="EB6" s="21">
        <f t="shared" si="13"/>
        <v>1.34</v>
      </c>
      <c r="EC6" s="21">
        <f t="shared" si="13"/>
        <v>1.5</v>
      </c>
      <c r="ED6" s="20" t="str">
        <f>IF(ED7="","",IF(ED7="-","【-】","【"&amp;SUBSTITUTE(TEXT(ED7,"#,##0.00"),"-","△")&amp;"】"))</f>
        <v>【6.54】</v>
      </c>
      <c r="EE6" s="20">
        <f>IF(EE7="",NA(),EE7)</f>
        <v>0</v>
      </c>
      <c r="EF6" s="20">
        <f t="shared" ref="EF6:EN6" si="14">IF(EF7="",NA(),EF7)</f>
        <v>0</v>
      </c>
      <c r="EG6" s="20">
        <f t="shared" si="14"/>
        <v>0</v>
      </c>
      <c r="EH6" s="20">
        <f t="shared" si="14"/>
        <v>0</v>
      </c>
      <c r="EI6" s="20">
        <f t="shared" si="14"/>
        <v>0</v>
      </c>
      <c r="EJ6" s="21">
        <f t="shared" si="14"/>
        <v>0.23</v>
      </c>
      <c r="EK6" s="21">
        <f t="shared" si="14"/>
        <v>0.21</v>
      </c>
      <c r="EL6" s="21">
        <f t="shared" si="14"/>
        <v>0.17</v>
      </c>
      <c r="EM6" s="21">
        <f t="shared" si="14"/>
        <v>0.15</v>
      </c>
      <c r="EN6" s="21">
        <f t="shared" si="14"/>
        <v>0.15</v>
      </c>
      <c r="EO6" s="20" t="str">
        <f>IF(EO7="","",IF(EO7="-","【-】","【"&amp;SUBSTITUTE(TEXT(EO7,"#,##0.00"),"-","△")&amp;"】"))</f>
        <v>【0.24】</v>
      </c>
    </row>
    <row r="7" spans="1:148" s="22" customFormat="1" x14ac:dyDescent="0.15">
      <c r="A7" s="14"/>
      <c r="B7" s="23">
        <v>2021</v>
      </c>
      <c r="C7" s="23">
        <v>342114</v>
      </c>
      <c r="D7" s="23">
        <v>46</v>
      </c>
      <c r="E7" s="23">
        <v>17</v>
      </c>
      <c r="F7" s="23">
        <v>1</v>
      </c>
      <c r="G7" s="23">
        <v>0</v>
      </c>
      <c r="H7" s="23" t="s">
        <v>96</v>
      </c>
      <c r="I7" s="23" t="s">
        <v>97</v>
      </c>
      <c r="J7" s="23" t="s">
        <v>98</v>
      </c>
      <c r="K7" s="23" t="s">
        <v>99</v>
      </c>
      <c r="L7" s="23" t="s">
        <v>100</v>
      </c>
      <c r="M7" s="23" t="s">
        <v>101</v>
      </c>
      <c r="N7" s="24" t="s">
        <v>102</v>
      </c>
      <c r="O7" s="24">
        <v>72</v>
      </c>
      <c r="P7" s="24">
        <v>95.55</v>
      </c>
      <c r="Q7" s="24">
        <v>78.260000000000005</v>
      </c>
      <c r="R7" s="24">
        <v>2801</v>
      </c>
      <c r="S7" s="24">
        <v>26339</v>
      </c>
      <c r="T7" s="24">
        <v>78.66</v>
      </c>
      <c r="U7" s="24">
        <v>334.85</v>
      </c>
      <c r="V7" s="24">
        <v>25066</v>
      </c>
      <c r="W7" s="24">
        <v>7.15</v>
      </c>
      <c r="X7" s="24">
        <v>3505.73</v>
      </c>
      <c r="Y7" s="24">
        <v>107.56</v>
      </c>
      <c r="Z7" s="24">
        <v>108.11</v>
      </c>
      <c r="AA7" s="24">
        <v>107.46</v>
      </c>
      <c r="AB7" s="24">
        <v>105.82</v>
      </c>
      <c r="AC7" s="24">
        <v>108.82</v>
      </c>
      <c r="AD7" s="24">
        <v>105.53</v>
      </c>
      <c r="AE7" s="24">
        <v>105.06</v>
      </c>
      <c r="AF7" s="24">
        <v>106.81</v>
      </c>
      <c r="AG7" s="24">
        <v>106.5</v>
      </c>
      <c r="AH7" s="24">
        <v>106.22</v>
      </c>
      <c r="AI7" s="24">
        <v>107.02</v>
      </c>
      <c r="AJ7" s="24">
        <v>0</v>
      </c>
      <c r="AK7" s="24">
        <v>0</v>
      </c>
      <c r="AL7" s="24">
        <v>0</v>
      </c>
      <c r="AM7" s="24">
        <v>0</v>
      </c>
      <c r="AN7" s="24">
        <v>0</v>
      </c>
      <c r="AO7" s="24">
        <v>39.08</v>
      </c>
      <c r="AP7" s="24">
        <v>41.56</v>
      </c>
      <c r="AQ7" s="24">
        <v>34.4</v>
      </c>
      <c r="AR7" s="24">
        <v>18.36</v>
      </c>
      <c r="AS7" s="24">
        <v>18.010000000000002</v>
      </c>
      <c r="AT7" s="24">
        <v>3.09</v>
      </c>
      <c r="AU7" s="24">
        <v>138.15</v>
      </c>
      <c r="AV7" s="24">
        <v>186.84</v>
      </c>
      <c r="AW7" s="24">
        <v>180.93</v>
      </c>
      <c r="AX7" s="24">
        <v>238.59</v>
      </c>
      <c r="AY7" s="24">
        <v>260.8</v>
      </c>
      <c r="AZ7" s="24">
        <v>81.33</v>
      </c>
      <c r="BA7" s="24">
        <v>80.81</v>
      </c>
      <c r="BB7" s="24">
        <v>68.17</v>
      </c>
      <c r="BC7" s="24">
        <v>55.6</v>
      </c>
      <c r="BD7" s="24">
        <v>59.4</v>
      </c>
      <c r="BE7" s="24">
        <v>71.39</v>
      </c>
      <c r="BF7" s="24">
        <v>501.09</v>
      </c>
      <c r="BG7" s="24">
        <v>499</v>
      </c>
      <c r="BH7" s="24">
        <v>481.3</v>
      </c>
      <c r="BI7" s="24">
        <v>442.4</v>
      </c>
      <c r="BJ7" s="24">
        <v>492.99</v>
      </c>
      <c r="BK7" s="24">
        <v>799.11</v>
      </c>
      <c r="BL7" s="24">
        <v>768.62</v>
      </c>
      <c r="BM7" s="24">
        <v>789.44</v>
      </c>
      <c r="BN7" s="24">
        <v>789.08</v>
      </c>
      <c r="BO7" s="24">
        <v>747.84</v>
      </c>
      <c r="BP7" s="24">
        <v>669.11</v>
      </c>
      <c r="BQ7" s="24">
        <v>96.22</v>
      </c>
      <c r="BR7" s="24">
        <v>98.52</v>
      </c>
      <c r="BS7" s="24">
        <v>95.75</v>
      </c>
      <c r="BT7" s="24">
        <v>91.14</v>
      </c>
      <c r="BU7" s="24">
        <v>100.92</v>
      </c>
      <c r="BV7" s="24">
        <v>87.69</v>
      </c>
      <c r="BW7" s="24">
        <v>88.06</v>
      </c>
      <c r="BX7" s="24">
        <v>87.29</v>
      </c>
      <c r="BY7" s="24">
        <v>88.25</v>
      </c>
      <c r="BZ7" s="24">
        <v>90.17</v>
      </c>
      <c r="CA7" s="24">
        <v>99.73</v>
      </c>
      <c r="CB7" s="24">
        <v>106.08</v>
      </c>
      <c r="CC7" s="24">
        <v>102.21</v>
      </c>
      <c r="CD7" s="24">
        <v>104.58</v>
      </c>
      <c r="CE7" s="24">
        <v>109.91</v>
      </c>
      <c r="CF7" s="24">
        <v>99.27</v>
      </c>
      <c r="CG7" s="24">
        <v>180.07</v>
      </c>
      <c r="CH7" s="24">
        <v>179.32</v>
      </c>
      <c r="CI7" s="24">
        <v>176.67</v>
      </c>
      <c r="CJ7" s="24">
        <v>176.37</v>
      </c>
      <c r="CK7" s="24">
        <v>173.17</v>
      </c>
      <c r="CL7" s="24">
        <v>134.97999999999999</v>
      </c>
      <c r="CM7" s="24">
        <v>80.7</v>
      </c>
      <c r="CN7" s="24">
        <v>73.849999999999994</v>
      </c>
      <c r="CO7" s="24">
        <v>82.41</v>
      </c>
      <c r="CP7" s="24">
        <v>82.34</v>
      </c>
      <c r="CQ7" s="24">
        <v>72.760000000000005</v>
      </c>
      <c r="CR7" s="24">
        <v>58.4</v>
      </c>
      <c r="CS7" s="24">
        <v>58</v>
      </c>
      <c r="CT7" s="24">
        <v>57.42</v>
      </c>
      <c r="CU7" s="24">
        <v>56.72</v>
      </c>
      <c r="CV7" s="24">
        <v>56.43</v>
      </c>
      <c r="CW7" s="24">
        <v>59.99</v>
      </c>
      <c r="CX7" s="24">
        <v>99.52</v>
      </c>
      <c r="CY7" s="24">
        <v>99.57</v>
      </c>
      <c r="CZ7" s="24">
        <v>99.6</v>
      </c>
      <c r="DA7" s="24">
        <v>99.62</v>
      </c>
      <c r="DB7" s="24">
        <v>99.65</v>
      </c>
      <c r="DC7" s="24">
        <v>89.68</v>
      </c>
      <c r="DD7" s="24">
        <v>89.79</v>
      </c>
      <c r="DE7" s="24">
        <v>90.42</v>
      </c>
      <c r="DF7" s="24">
        <v>90.72</v>
      </c>
      <c r="DG7" s="24">
        <v>91.07</v>
      </c>
      <c r="DH7" s="24">
        <v>95.72</v>
      </c>
      <c r="DI7" s="24">
        <v>38.979999999999997</v>
      </c>
      <c r="DJ7" s="24">
        <v>41.87</v>
      </c>
      <c r="DK7" s="24">
        <v>43.82</v>
      </c>
      <c r="DL7" s="24">
        <v>46.77</v>
      </c>
      <c r="DM7" s="24">
        <v>48.26</v>
      </c>
      <c r="DN7" s="24">
        <v>29.5</v>
      </c>
      <c r="DO7" s="24">
        <v>30.6</v>
      </c>
      <c r="DP7" s="24">
        <v>29.23</v>
      </c>
      <c r="DQ7" s="24">
        <v>20.78</v>
      </c>
      <c r="DR7" s="24">
        <v>23.54</v>
      </c>
      <c r="DS7" s="24">
        <v>38.17</v>
      </c>
      <c r="DT7" s="24">
        <v>1.25</v>
      </c>
      <c r="DU7" s="24">
        <v>2.35</v>
      </c>
      <c r="DV7" s="24">
        <v>2.9</v>
      </c>
      <c r="DW7" s="24">
        <v>5.32</v>
      </c>
      <c r="DX7" s="24">
        <v>10.28</v>
      </c>
      <c r="DY7" s="24">
        <v>1.92</v>
      </c>
      <c r="DZ7" s="24">
        <v>1.83</v>
      </c>
      <c r="EA7" s="24">
        <v>1.37</v>
      </c>
      <c r="EB7" s="24">
        <v>1.34</v>
      </c>
      <c r="EC7" s="24">
        <v>1.5</v>
      </c>
      <c r="ED7" s="24">
        <v>6.54</v>
      </c>
      <c r="EE7" s="24">
        <v>0</v>
      </c>
      <c r="EF7" s="24">
        <v>0</v>
      </c>
      <c r="EG7" s="24">
        <v>0</v>
      </c>
      <c r="EH7" s="24">
        <v>0</v>
      </c>
      <c r="EI7" s="24">
        <v>0</v>
      </c>
      <c r="EJ7" s="24">
        <v>0.23</v>
      </c>
      <c r="EK7" s="24">
        <v>0.21</v>
      </c>
      <c r="EL7" s="24">
        <v>0.17</v>
      </c>
      <c r="EM7" s="24">
        <v>0.15</v>
      </c>
      <c r="EN7" s="24">
        <v>0.15</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112</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000875 嘉屋 祐作</cp:lastModifiedBy>
  <cp:lastPrinted>2023-01-25T00:05:22Z</cp:lastPrinted>
  <dcterms:created xsi:type="dcterms:W3CDTF">2023-01-12T23:34:04Z</dcterms:created>
  <dcterms:modified xsi:type="dcterms:W3CDTF">2023-01-25T00:06:13Z</dcterms:modified>
  <cp:category/>
</cp:coreProperties>
</file>