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文書：02財政係\R04\20共通\2001庶務\01照会・回答(5年,3年)\01 財政\050111 【0201〆】公営企業に係る経営比較分析表（R3年度決算）の分析等について（依頼）\03 回答\"/>
    </mc:Choice>
  </mc:AlternateContent>
  <workbookProtection workbookAlgorithmName="SHA-512" workbookHashValue="86Ydl3K3ZWYiyJH/XWy+FsRMTpVWaZEbSfKDNPnyWjNg9NDTfDzmAmvj2re9MbIbH7TEEi6mvgYinCaGe/Ik3A==" workbookSaltValue="0OeQFjQWnkhf08x0pD0AP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<sst xmlns="http://schemas.openxmlformats.org/spreadsheetml/2006/main" count="297" uniqueCount="116">
  <si>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</si>
  <si>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</si>
  <si>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</si>
  <si>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</si>
  <si>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</si>
  <si>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</si>
  <si>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</si>
  <si>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</si>
  <si>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</si>
  <si>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</si>
  <si>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</si>
  <si>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</si>
  <si>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</si>
  <si>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</si>
  <si>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</si>
  <si>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</si>
  <si>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</si>
  <si>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</si>
  <si>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</si>
  <si>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</si>
  <si>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</si>
  <si>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</si>
  <si>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</si>
  <si>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</si>
  <si>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</si>
  <si>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</si>
  <si>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</si>
  <si>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</si>
  <si>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</si>
  <si>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</si>
  <si>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</si>
  <si>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</si>
  <si>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</si>
  <si>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</si>
  <si>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</si>
  <si>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</si>
  <si>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</si>
  <si>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</si>
  <si>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</si>
  <si>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</si>
  <si>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</si>
  <si>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</si>
  <si>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</si>
  <si>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</si>
  <si>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</si>
  <si>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</si>
  <si>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</si>
  <si>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</si>
  <si>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</si>
  <si>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</si>
  <si>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</si>
  <si>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</si>
  <si>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</si>
  <si>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</si>
  <si>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</si>
  <si>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</si>
  <si>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</si>
  <si>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</si>
  <si>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</si>
  <si>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</si>
  <si>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</si>
  <si>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</si>
  <si>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</si>
  <si>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</si>
  <si>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</si>
  <si>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</si>
  <si>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</si>
  <si>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</si>
  <si>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</si>
  <si>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</si>
  <si>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</si>
  <si>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</si>
  <si>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</si>
  <si>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</si>
  <si>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</si>
  <si>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</si>
  <si>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</si>
  <si>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</si>
  <si>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</si>
  <si>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</si>
  <si>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</si>
  <si>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</si>
  <si>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</si>
  <si>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</si>
  <si>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</si>
  <si>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</si>
  <si>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</si>
  <si>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</si>
  <si>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</si>
  <si>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</si>
  <si>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</si>
  <si>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</si>
  <si>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</si>
  <si>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</si>
  <si>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</si>
  <si>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</si>
  <si>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</si>
  <si>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</si>
  <si>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</si>
  <si>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</si>
  <si>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</si>
  <si>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</si>
  <si>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</si>
  <si>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</si>
  <si>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</si>
  <si>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</si>
  <si>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</si>
  <si>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</si>
  <si>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</si>
  <si>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</si>
  <si>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</si>
  <si>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</si>
  <si>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</si>
  <si>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平成13年度から供用開始し20年が経過している。老朽化に伴う機器類の故障が発生しており、ストックマネジメント計画により計画的な更新を実施していく。</t>
    <rPh sb="1" eb="3">
      <t>ヘイセイ</t>
    </rPh>
    <rPh sb="5" eb="7">
      <t>ネンド</t>
    </rPh>
    <rPh sb="9" eb="11">
      <t>キョウヨウ</t>
    </rPh>
    <rPh sb="11" eb="13">
      <t>カイシ</t>
    </rPh>
    <rPh sb="16" eb="17">
      <t>ネン</t>
    </rPh>
    <rPh sb="18" eb="20">
      <t>ケイカ</t>
    </rPh>
    <rPh sb="25" eb="28">
      <t>ロウキュウカ</t>
    </rPh>
    <rPh sb="29" eb="30">
      <t>トモナ</t>
    </rPh>
    <rPh sb="31" eb="34">
      <t>キキルイ</t>
    </rPh>
    <rPh sb="35" eb="37">
      <t>コショウ</t>
    </rPh>
    <rPh sb="38" eb="40">
      <t>ハッセイ</t>
    </rPh>
    <rPh sb="55" eb="57">
      <t>ケイカク</t>
    </rPh>
    <rPh sb="60" eb="63">
      <t>ケイカクテキ</t>
    </rPh>
    <rPh sb="64" eb="66">
      <t>コウシン</t>
    </rPh>
    <rPh sb="67" eb="69">
      <t>ジッシ</t>
    </rPh>
    <phoneticPr fontId="4"/>
  </si>
  <si>
    <t>　平成29年度から令和8年度の経営戦略を、中間年度である令和3年度に見直しを行った。これにより経営状況を把握し、事業の継続を目的として、効率性・健全性を高めていく。
　また、加入促進による水洗化率の向上や使用料改定による収入確保に努めていく。施設については、老朽化する施設や機器類を維持管理面からの視点を併せ、計画的かつ効率的な更新を実施していく必要がある。</t>
    <rPh sb="1" eb="3">
      <t>ヘイセイ</t>
    </rPh>
    <rPh sb="5" eb="7">
      <t>ネンド</t>
    </rPh>
    <rPh sb="9" eb="11">
      <t>レイワ</t>
    </rPh>
    <rPh sb="12" eb="14">
      <t>ネンド</t>
    </rPh>
    <rPh sb="15" eb="17">
      <t>ケイエイ</t>
    </rPh>
    <rPh sb="17" eb="19">
      <t>センリャク</t>
    </rPh>
    <rPh sb="21" eb="25">
      <t>チュウカンネンド</t>
    </rPh>
    <rPh sb="28" eb="30">
      <t>レイワ</t>
    </rPh>
    <rPh sb="31" eb="33">
      <t>ネンド</t>
    </rPh>
    <rPh sb="34" eb="36">
      <t>ミナオ</t>
    </rPh>
    <rPh sb="38" eb="39">
      <t>オコナ</t>
    </rPh>
    <rPh sb="47" eb="49">
      <t>ケイエイ</t>
    </rPh>
    <rPh sb="49" eb="51">
      <t>ジョウキョウ</t>
    </rPh>
    <rPh sb="52" eb="54">
      <t>ハアク</t>
    </rPh>
    <rPh sb="56" eb="58">
      <t>ジギョウ</t>
    </rPh>
    <rPh sb="59" eb="61">
      <t>ケイゾク</t>
    </rPh>
    <rPh sb="62" eb="64">
      <t>モクテキ</t>
    </rPh>
    <rPh sb="68" eb="71">
      <t>コウリツセイ</t>
    </rPh>
    <rPh sb="72" eb="74">
      <t>ケンゼン</t>
    </rPh>
    <rPh sb="74" eb="75">
      <t>セイ</t>
    </rPh>
    <rPh sb="76" eb="77">
      <t>タカ</t>
    </rPh>
    <rPh sb="87" eb="89">
      <t>カニュウ</t>
    </rPh>
    <rPh sb="89" eb="91">
      <t>ソクシン</t>
    </rPh>
    <rPh sb="94" eb="98">
      <t>スイセンカリツ</t>
    </rPh>
    <rPh sb="99" eb="101">
      <t>コウジョウ</t>
    </rPh>
    <rPh sb="102" eb="105">
      <t>シヨウリョウ</t>
    </rPh>
    <rPh sb="105" eb="107">
      <t>カイテイ</t>
    </rPh>
    <rPh sb="110" eb="112">
      <t>シュウニュウ</t>
    </rPh>
    <rPh sb="112" eb="114">
      <t>カクホ</t>
    </rPh>
    <rPh sb="115" eb="116">
      <t>ツト</t>
    </rPh>
    <rPh sb="121" eb="123">
      <t>シセツ</t>
    </rPh>
    <rPh sb="129" eb="132">
      <t>ロウキュウカ</t>
    </rPh>
    <rPh sb="134" eb="136">
      <t>シセツ</t>
    </rPh>
    <rPh sb="137" eb="140">
      <t>キキルイ</t>
    </rPh>
    <rPh sb="141" eb="146">
      <t>イジカンリメン</t>
    </rPh>
    <rPh sb="149" eb="151">
      <t>シテン</t>
    </rPh>
    <rPh sb="152" eb="153">
      <t>アワ</t>
    </rPh>
    <rPh sb="155" eb="158">
      <t>ケイカクテキ</t>
    </rPh>
    <rPh sb="160" eb="163">
      <t>コウリツテキ</t>
    </rPh>
    <rPh sb="164" eb="166">
      <t>コウシン</t>
    </rPh>
    <rPh sb="167" eb="169">
      <t>ジッシ</t>
    </rPh>
    <rPh sb="173" eb="175">
      <t>ヒツヨウ</t>
    </rPh>
    <phoneticPr fontId="4"/>
  </si>
  <si>
    <t>　単年度収支を表す「①経常収支比率」は、153.01%となっている。これは施設修繕費用を抑えたこともあるが、他会計補助金の増によるものが大きく、使用料以外の収入に依存している状況である。更なる経費削減を行うとともに早急に使用料の見直しが必要である。
　処理区域内で水洗化している人口の割合を示す「⑧水洗化率」は72.54%（前年度71.33%）で若干増加している。「⑤経費回収率」は68.13%（前年度71.60%）で大きく下降しており、1㎥当たりの処理に要した費用を示す「⑥汚水処理原価」は296.14円（前年度278.11円）で前年度に比べ大きく増加している。
　また、施設の一日の処理能力に対する平均処理能力量の割合を示す「⑦施設利用率」は76.69%（前年度75.38%）で上昇はしているが、人口減少の影響から施設利用率の低下が懸念される。</t>
    <rPh sb="1" eb="4">
      <t>タンネンド</t>
    </rPh>
    <rPh sb="4" eb="6">
      <t>シュウシ</t>
    </rPh>
    <rPh sb="7" eb="8">
      <t>アラワ</t>
    </rPh>
    <rPh sb="11" eb="13">
      <t>ケイジョウ</t>
    </rPh>
    <rPh sb="13" eb="15">
      <t>シュウシ</t>
    </rPh>
    <rPh sb="15" eb="17">
      <t>ヒリツ</t>
    </rPh>
    <rPh sb="37" eb="39">
      <t>シセツ</t>
    </rPh>
    <rPh sb="39" eb="41">
      <t>シュウゼン</t>
    </rPh>
    <rPh sb="41" eb="43">
      <t>ヒヨウ</t>
    </rPh>
    <rPh sb="44" eb="45">
      <t>オサ</t>
    </rPh>
    <rPh sb="54" eb="57">
      <t>タカイケイ</t>
    </rPh>
    <rPh sb="57" eb="60">
      <t>ホジョキン</t>
    </rPh>
    <rPh sb="61" eb="62">
      <t>ゾウ</t>
    </rPh>
    <rPh sb="68" eb="69">
      <t>オオ</t>
    </rPh>
    <rPh sb="72" eb="75">
      <t>シヨウリョウ</t>
    </rPh>
    <rPh sb="75" eb="77">
      <t>イガイ</t>
    </rPh>
    <rPh sb="78" eb="80">
      <t>シュウニュウ</t>
    </rPh>
    <rPh sb="81" eb="83">
      <t>イゾン</t>
    </rPh>
    <rPh sb="87" eb="89">
      <t>ジョウキョウ</t>
    </rPh>
    <rPh sb="93" eb="94">
      <t>サラ</t>
    </rPh>
    <rPh sb="96" eb="98">
      <t>ケイヒ</t>
    </rPh>
    <rPh sb="98" eb="100">
      <t>サクゲン</t>
    </rPh>
    <rPh sb="101" eb="102">
      <t>オコナ</t>
    </rPh>
    <rPh sb="107" eb="109">
      <t>ソウキュウ</t>
    </rPh>
    <rPh sb="110" eb="113">
      <t>シヨウリョウ</t>
    </rPh>
    <rPh sb="114" eb="116">
      <t>ミナオ</t>
    </rPh>
    <rPh sb="118" eb="120">
      <t>ヒツヨウ</t>
    </rPh>
    <rPh sb="126" eb="129">
      <t>ショリク</t>
    </rPh>
    <rPh sb="132" eb="134">
      <t>スイセン</t>
    </rPh>
    <rPh sb="134" eb="135">
      <t>カ</t>
    </rPh>
    <rPh sb="139" eb="141">
      <t>ジンコウ</t>
    </rPh>
    <rPh sb="142" eb="144">
      <t>ワリアイ</t>
    </rPh>
    <rPh sb="145" eb="146">
      <t>シメ</t>
    </rPh>
    <rPh sb="149" eb="153">
      <t>スイセンカリツ</t>
    </rPh>
    <rPh sb="162" eb="165">
      <t>ゼンネンド</t>
    </rPh>
    <rPh sb="173" eb="175">
      <t>ジャッカン</t>
    </rPh>
    <rPh sb="175" eb="177">
      <t>ゾウカ</t>
    </rPh>
    <rPh sb="184" eb="186">
      <t>ケイヒ</t>
    </rPh>
    <rPh sb="186" eb="189">
      <t>カイシュウリツ</t>
    </rPh>
    <rPh sb="198" eb="201">
      <t>ゼンネンド</t>
    </rPh>
    <rPh sb="209" eb="210">
      <t>オオ</t>
    </rPh>
    <rPh sb="212" eb="214">
      <t>カコウ</t>
    </rPh>
    <rPh sb="221" eb="222">
      <t>ア</t>
    </rPh>
    <rPh sb="225" eb="227">
      <t>ショリ</t>
    </rPh>
    <rPh sb="228" eb="229">
      <t>ヨウ</t>
    </rPh>
    <rPh sb="231" eb="233">
      <t>ヒヨウ</t>
    </rPh>
    <rPh sb="234" eb="235">
      <t>シメ</t>
    </rPh>
    <rPh sb="238" eb="240">
      <t>オスイ</t>
    </rPh>
    <rPh sb="240" eb="242">
      <t>ショリ</t>
    </rPh>
    <rPh sb="242" eb="244">
      <t>ゲンカ</t>
    </rPh>
    <rPh sb="252" eb="253">
      <t>エン</t>
    </rPh>
    <rPh sb="254" eb="257">
      <t>ゼンネンド</t>
    </rPh>
    <rPh sb="263" eb="264">
      <t>エン</t>
    </rPh>
    <rPh sb="266" eb="269">
      <t>ゼンネンド</t>
    </rPh>
    <rPh sb="270" eb="271">
      <t>クラ</t>
    </rPh>
    <rPh sb="272" eb="273">
      <t>オオ</t>
    </rPh>
    <rPh sb="275" eb="277">
      <t>ゾウカ</t>
    </rPh>
    <rPh sb="287" eb="289">
      <t>シセツ</t>
    </rPh>
    <rPh sb="290" eb="292">
      <t>イチニチ</t>
    </rPh>
    <rPh sb="293" eb="295">
      <t>ショリ</t>
    </rPh>
    <rPh sb="295" eb="297">
      <t>ノウリョク</t>
    </rPh>
    <rPh sb="298" eb="299">
      <t>タイ</t>
    </rPh>
    <rPh sb="301" eb="303">
      <t>ヘイキン</t>
    </rPh>
    <rPh sb="303" eb="307">
      <t>ショリノウリョク</t>
    </rPh>
    <rPh sb="307" eb="308">
      <t>リョウ</t>
    </rPh>
    <rPh sb="309" eb="311">
      <t>ワリアイ</t>
    </rPh>
    <rPh sb="312" eb="313">
      <t>シメ</t>
    </rPh>
    <rPh sb="316" eb="318">
      <t>シセツ</t>
    </rPh>
    <rPh sb="318" eb="321">
      <t>リヨウリツ</t>
    </rPh>
    <rPh sb="330" eb="333">
      <t>ゼンネンド</t>
    </rPh>
    <rPh sb="341" eb="343">
      <t>ジョウショウ</t>
    </rPh>
    <rPh sb="350" eb="352">
      <t>ジンコウ</t>
    </rPh>
    <rPh sb="352" eb="354">
      <t>ゲンショウ</t>
    </rPh>
    <rPh sb="355" eb="357">
      <t>エイキョウ</t>
    </rPh>
    <rPh sb="359" eb="361">
      <t>シセツ</t>
    </rPh>
    <rPh sb="361" eb="364">
      <t>リヨウリツ</t>
    </rPh>
    <rPh sb="365" eb="367">
      <t>テイカ</t>
    </rPh>
    <rPh sb="368" eb="370">
      <t>ケネン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</si>
</sst>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801-4BED-BEED-0F86BACF2B1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0.32</c:v>
                </c:pt>
                <c:pt idx="4">
                  <c:v>0.1</c:v>
                </c:pt>
              </c:numCache>
            </c:numRef>
          </c:val>
          <c:smooth val="0"/>
          <c:extLst>
            <c:ext xmlns:c16="http://schemas.microsoft.com/office/drawing/2014/chart" uri="{C3380CC4-5D6E-409C-BE32-E72D297353CC}">
              <c16:uniqueId val="{00000001-4801-4BED-BEED-0F86BACF2B1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75.38</c:v>
                </c:pt>
                <c:pt idx="4">
                  <c:v>76.69</c:v>
                </c:pt>
              </c:numCache>
            </c:numRef>
          </c:val>
          <c:extLst>
            <c:ext xmlns:c16="http://schemas.microsoft.com/office/drawing/2014/chart" uri="{C3380CC4-5D6E-409C-BE32-E72D297353CC}">
              <c16:uniqueId val="{00000000-CAB1-4B7E-96E2-282CEC20A32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49.47</c:v>
                </c:pt>
                <c:pt idx="4">
                  <c:v>48.19</c:v>
                </c:pt>
              </c:numCache>
            </c:numRef>
          </c:val>
          <c:smooth val="0"/>
          <c:extLst>
            <c:ext xmlns:c16="http://schemas.microsoft.com/office/drawing/2014/chart" uri="{C3380CC4-5D6E-409C-BE32-E72D297353CC}">
              <c16:uniqueId val="{00000001-CAB1-4B7E-96E2-282CEC20A32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71.33</c:v>
                </c:pt>
                <c:pt idx="4">
                  <c:v>72.540000000000006</c:v>
                </c:pt>
              </c:numCache>
            </c:numRef>
          </c:val>
          <c:extLst>
            <c:ext xmlns:c16="http://schemas.microsoft.com/office/drawing/2014/chart" uri="{C3380CC4-5D6E-409C-BE32-E72D297353CC}">
              <c16:uniqueId val="{00000000-2FE5-49DF-9879-8C276E38A91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82.06</c:v>
                </c:pt>
                <c:pt idx="4">
                  <c:v>82.26</c:v>
                </c:pt>
              </c:numCache>
            </c:numRef>
          </c:val>
          <c:smooth val="0"/>
          <c:extLst>
            <c:ext xmlns:c16="http://schemas.microsoft.com/office/drawing/2014/chart" uri="{C3380CC4-5D6E-409C-BE32-E72D297353CC}">
              <c16:uniqueId val="{00000001-2FE5-49DF-9879-8C276E38A91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135.94</c:v>
                </c:pt>
                <c:pt idx="4">
                  <c:v>153.01</c:v>
                </c:pt>
              </c:numCache>
            </c:numRef>
          </c:val>
          <c:extLst>
            <c:ext xmlns:c16="http://schemas.microsoft.com/office/drawing/2014/chart" uri="{C3380CC4-5D6E-409C-BE32-E72D297353CC}">
              <c16:uniqueId val="{00000000-C1E2-4862-835B-B84DD1633A7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107.81</c:v>
                </c:pt>
                <c:pt idx="4">
                  <c:v>107.54</c:v>
                </c:pt>
              </c:numCache>
            </c:numRef>
          </c:val>
          <c:smooth val="0"/>
          <c:extLst>
            <c:ext xmlns:c16="http://schemas.microsoft.com/office/drawing/2014/chart" uri="{C3380CC4-5D6E-409C-BE32-E72D297353CC}">
              <c16:uniqueId val="{00000001-C1E2-4862-835B-B84DD1633A7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42.99</c:v>
                </c:pt>
                <c:pt idx="4">
                  <c:v>44.71</c:v>
                </c:pt>
              </c:numCache>
            </c:numRef>
          </c:val>
          <c:extLst>
            <c:ext xmlns:c16="http://schemas.microsoft.com/office/drawing/2014/chart" uri="{C3380CC4-5D6E-409C-BE32-E72D297353CC}">
              <c16:uniqueId val="{00000000-B4C3-4273-AEFE-5CC7CE33467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19.93</c:v>
                </c:pt>
                <c:pt idx="4">
                  <c:v>21.94</c:v>
                </c:pt>
              </c:numCache>
            </c:numRef>
          </c:val>
          <c:smooth val="0"/>
          <c:extLst>
            <c:ext xmlns:c16="http://schemas.microsoft.com/office/drawing/2014/chart" uri="{C3380CC4-5D6E-409C-BE32-E72D297353CC}">
              <c16:uniqueId val="{00000001-B4C3-4273-AEFE-5CC7CE33467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D63D-492E-8556-D9D99FBFD8D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D63D-492E-8556-D9D99FBFD8D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43A-4CF0-85D6-F015F519082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18.2</c:v>
                </c:pt>
                <c:pt idx="4">
                  <c:v>19.059999999999999</c:v>
                </c:pt>
              </c:numCache>
            </c:numRef>
          </c:val>
          <c:smooth val="0"/>
          <c:extLst>
            <c:ext xmlns:c16="http://schemas.microsoft.com/office/drawing/2014/chart" uri="{C3380CC4-5D6E-409C-BE32-E72D297353CC}">
              <c16:uniqueId val="{00000001-043A-4CF0-85D6-F015F519082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58.4</c:v>
                </c:pt>
                <c:pt idx="4">
                  <c:v>93.28</c:v>
                </c:pt>
              </c:numCache>
            </c:numRef>
          </c:val>
          <c:extLst>
            <c:ext xmlns:c16="http://schemas.microsoft.com/office/drawing/2014/chart" uri="{C3380CC4-5D6E-409C-BE32-E72D297353CC}">
              <c16:uniqueId val="{00000000-7945-42D0-A0CE-F3BFE14545E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48.56</c:v>
                </c:pt>
                <c:pt idx="4">
                  <c:v>47.58</c:v>
                </c:pt>
              </c:numCache>
            </c:numRef>
          </c:val>
          <c:smooth val="0"/>
          <c:extLst>
            <c:ext xmlns:c16="http://schemas.microsoft.com/office/drawing/2014/chart" uri="{C3380CC4-5D6E-409C-BE32-E72D297353CC}">
              <c16:uniqueId val="{00000001-7945-42D0-A0CE-F3BFE14545E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775-4014-AD38-6ED44A81D73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1245.0999999999999</c:v>
                </c:pt>
                <c:pt idx="4">
                  <c:v>1108.8</c:v>
                </c:pt>
              </c:numCache>
            </c:numRef>
          </c:val>
          <c:smooth val="0"/>
          <c:extLst>
            <c:ext xmlns:c16="http://schemas.microsoft.com/office/drawing/2014/chart" uri="{C3380CC4-5D6E-409C-BE32-E72D297353CC}">
              <c16:uniqueId val="{00000001-3775-4014-AD38-6ED44A81D73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71.599999999999994</c:v>
                </c:pt>
                <c:pt idx="4">
                  <c:v>68.13</c:v>
                </c:pt>
              </c:numCache>
            </c:numRef>
          </c:val>
          <c:extLst>
            <c:ext xmlns:c16="http://schemas.microsoft.com/office/drawing/2014/chart" uri="{C3380CC4-5D6E-409C-BE32-E72D297353CC}">
              <c16:uniqueId val="{00000000-0E41-4002-AAF1-CE75F32A25A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79.77</c:v>
                </c:pt>
                <c:pt idx="4">
                  <c:v>79.63</c:v>
                </c:pt>
              </c:numCache>
            </c:numRef>
          </c:val>
          <c:smooth val="0"/>
          <c:extLst>
            <c:ext xmlns:c16="http://schemas.microsoft.com/office/drawing/2014/chart" uri="{C3380CC4-5D6E-409C-BE32-E72D297353CC}">
              <c16:uniqueId val="{00000001-0E41-4002-AAF1-CE75F32A25A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278.11</c:v>
                </c:pt>
                <c:pt idx="4">
                  <c:v>296.14</c:v>
                </c:pt>
              </c:numCache>
            </c:numRef>
          </c:val>
          <c:extLst>
            <c:ext xmlns:c16="http://schemas.microsoft.com/office/drawing/2014/chart" uri="{C3380CC4-5D6E-409C-BE32-E72D297353CC}">
              <c16:uniqueId val="{00000000-015E-47ED-8064-51E23AF3504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214.56</c:v>
                </c:pt>
                <c:pt idx="4">
                  <c:v>213.66</c:v>
                </c:pt>
              </c:numCache>
            </c:numRef>
          </c:val>
          <c:smooth val="0"/>
          <c:extLst>
            <c:ext xmlns:c16="http://schemas.microsoft.com/office/drawing/2014/chart" uri="{C3380CC4-5D6E-409C-BE32-E72D297353CC}">
              <c16:uniqueId val="{00000001-015E-47ED-8064-51E23AF3504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3"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安芸高田市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45">
        <f>データ!S6</f>
        <v>27531</v>
      </c>
      <c r="AM8" s="45"/>
      <c r="AN8" s="45"/>
      <c r="AO8" s="45"/>
      <c r="AP8" s="45"/>
      <c r="AQ8" s="45"/>
      <c r="AR8" s="45"/>
      <c r="AS8" s="45"/>
      <c r="AT8" s="46">
        <f>データ!T6</f>
        <v>537.71</v>
      </c>
      <c r="AU8" s="46"/>
      <c r="AV8" s="46"/>
      <c r="AW8" s="46"/>
      <c r="AX8" s="46"/>
      <c r="AY8" s="46"/>
      <c r="AZ8" s="46"/>
      <c r="BA8" s="46"/>
      <c r="BB8" s="46">
        <f>データ!U6</f>
        <v>51.2</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57.7</v>
      </c>
      <c r="J10" s="46"/>
      <c r="K10" s="46"/>
      <c r="L10" s="46"/>
      <c r="M10" s="46"/>
      <c r="N10" s="46"/>
      <c r="O10" s="46"/>
      <c r="P10" s="46">
        <f>データ!P6</f>
        <v>15.03</v>
      </c>
      <c r="Q10" s="46"/>
      <c r="R10" s="46"/>
      <c r="S10" s="46"/>
      <c r="T10" s="46"/>
      <c r="U10" s="46"/>
      <c r="V10" s="46"/>
      <c r="W10" s="46">
        <f>データ!Q6</f>
        <v>94.47</v>
      </c>
      <c r="X10" s="46"/>
      <c r="Y10" s="46"/>
      <c r="Z10" s="46"/>
      <c r="AA10" s="46"/>
      <c r="AB10" s="46"/>
      <c r="AC10" s="46"/>
      <c r="AD10" s="45">
        <f>データ!R6</f>
        <v>3911</v>
      </c>
      <c r="AE10" s="45"/>
      <c r="AF10" s="45"/>
      <c r="AG10" s="45"/>
      <c r="AH10" s="45"/>
      <c r="AI10" s="45"/>
      <c r="AJ10" s="45"/>
      <c r="AK10" s="2"/>
      <c r="AL10" s="45">
        <f>データ!V6</f>
        <v>4104</v>
      </c>
      <c r="AM10" s="45"/>
      <c r="AN10" s="45"/>
      <c r="AO10" s="45"/>
      <c r="AP10" s="45"/>
      <c r="AQ10" s="45"/>
      <c r="AR10" s="45"/>
      <c r="AS10" s="45"/>
      <c r="AT10" s="46">
        <f>データ!W6</f>
        <v>1.78</v>
      </c>
      <c r="AU10" s="46"/>
      <c r="AV10" s="46"/>
      <c r="AW10" s="46"/>
      <c r="AX10" s="46"/>
      <c r="AY10" s="46"/>
      <c r="AZ10" s="46"/>
      <c r="BA10" s="46"/>
      <c r="BB10" s="46">
        <f>データ!X6</f>
        <v>2305.62</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qor36p5hePCr1Lg4UOGVBmRcpkilxgBDfqdzfUQ2xlQBlsEkMFVD0Ia+mwaEkYaRJNuyhQB2rFwk4vZF7HsnMw==" saltValue="fHPHDbeYCPH4rPrj2jI/m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342149</v>
      </c>
      <c r="D6" s="19">
        <f t="shared" si="3"/>
        <v>46</v>
      </c>
      <c r="E6" s="19">
        <f t="shared" si="3"/>
        <v>17</v>
      </c>
      <c r="F6" s="19">
        <f t="shared" si="3"/>
        <v>1</v>
      </c>
      <c r="G6" s="19">
        <f t="shared" si="3"/>
        <v>0</v>
      </c>
      <c r="H6" s="19" t="str">
        <f t="shared" si="3"/>
        <v>広島県　安芸高田市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57.7</v>
      </c>
      <c r="P6" s="20">
        <f t="shared" si="3"/>
        <v>15.03</v>
      </c>
      <c r="Q6" s="20">
        <f t="shared" si="3"/>
        <v>94.47</v>
      </c>
      <c r="R6" s="20">
        <f t="shared" si="3"/>
        <v>3911</v>
      </c>
      <c r="S6" s="20">
        <f t="shared" si="3"/>
        <v>27531</v>
      </c>
      <c r="T6" s="20">
        <f t="shared" si="3"/>
        <v>537.71</v>
      </c>
      <c r="U6" s="20">
        <f t="shared" si="3"/>
        <v>51.2</v>
      </c>
      <c r="V6" s="20">
        <f t="shared" si="3"/>
        <v>4104</v>
      </c>
      <c r="W6" s="20">
        <f t="shared" si="3"/>
        <v>1.78</v>
      </c>
      <c r="X6" s="20">
        <f t="shared" si="3"/>
        <v>2305.62</v>
      </c>
      <c r="Y6" s="21" t="str">
        <f>IF(Y7="",NA(),Y7)</f>
        <v>-</v>
      </c>
      <c r="Z6" s="21" t="str">
        <f t="shared" ref="Z6:AH6" si="4">IF(Z7="",NA(),Z7)</f>
        <v>-</v>
      </c>
      <c r="AA6" s="21" t="str">
        <f t="shared" si="4"/>
        <v>-</v>
      </c>
      <c r="AB6" s="21">
        <f t="shared" si="4"/>
        <v>135.94</v>
      </c>
      <c r="AC6" s="21">
        <f t="shared" si="4"/>
        <v>153.01</v>
      </c>
      <c r="AD6" s="21" t="str">
        <f t="shared" si="4"/>
        <v>-</v>
      </c>
      <c r="AE6" s="21" t="str">
        <f t="shared" si="4"/>
        <v>-</v>
      </c>
      <c r="AF6" s="21" t="str">
        <f t="shared" si="4"/>
        <v>-</v>
      </c>
      <c r="AG6" s="21">
        <f t="shared" si="4"/>
        <v>107.81</v>
      </c>
      <c r="AH6" s="21">
        <f t="shared" si="4"/>
        <v>107.54</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18.2</v>
      </c>
      <c r="AS6" s="21">
        <f t="shared" si="5"/>
        <v>19.059999999999999</v>
      </c>
      <c r="AT6" s="20" t="str">
        <f>IF(AT7="","",IF(AT7="-","【-】","【"&amp;SUBSTITUTE(TEXT(AT7,"#,##0.00"),"-","△")&amp;"】"))</f>
        <v>【3.09】</v>
      </c>
      <c r="AU6" s="21" t="str">
        <f>IF(AU7="",NA(),AU7)</f>
        <v>-</v>
      </c>
      <c r="AV6" s="21" t="str">
        <f t="shared" ref="AV6:BD6" si="6">IF(AV7="",NA(),AV7)</f>
        <v>-</v>
      </c>
      <c r="AW6" s="21" t="str">
        <f t="shared" si="6"/>
        <v>-</v>
      </c>
      <c r="AX6" s="21">
        <f t="shared" si="6"/>
        <v>58.4</v>
      </c>
      <c r="AY6" s="21">
        <f t="shared" si="6"/>
        <v>93.28</v>
      </c>
      <c r="AZ6" s="21" t="str">
        <f t="shared" si="6"/>
        <v>-</v>
      </c>
      <c r="BA6" s="21" t="str">
        <f t="shared" si="6"/>
        <v>-</v>
      </c>
      <c r="BB6" s="21" t="str">
        <f t="shared" si="6"/>
        <v>-</v>
      </c>
      <c r="BC6" s="21">
        <f t="shared" si="6"/>
        <v>48.56</v>
      </c>
      <c r="BD6" s="21">
        <f t="shared" si="6"/>
        <v>47.58</v>
      </c>
      <c r="BE6" s="20" t="str">
        <f>IF(BE7="","",IF(BE7="-","【-】","【"&amp;SUBSTITUTE(TEXT(BE7,"#,##0.00"),"-","△")&amp;"】"))</f>
        <v>【71.39】</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1245.0999999999999</v>
      </c>
      <c r="BO6" s="21">
        <f t="shared" si="7"/>
        <v>1108.8</v>
      </c>
      <c r="BP6" s="20" t="str">
        <f>IF(BP7="","",IF(BP7="-","【-】","【"&amp;SUBSTITUTE(TEXT(BP7,"#,##0.00"),"-","△")&amp;"】"))</f>
        <v>【669.11】</v>
      </c>
      <c r="BQ6" s="21" t="str">
        <f>IF(BQ7="",NA(),BQ7)</f>
        <v>-</v>
      </c>
      <c r="BR6" s="21" t="str">
        <f t="shared" ref="BR6:BZ6" si="8">IF(BR7="",NA(),BR7)</f>
        <v>-</v>
      </c>
      <c r="BS6" s="21" t="str">
        <f t="shared" si="8"/>
        <v>-</v>
      </c>
      <c r="BT6" s="21">
        <f t="shared" si="8"/>
        <v>71.599999999999994</v>
      </c>
      <c r="BU6" s="21">
        <f t="shared" si="8"/>
        <v>68.13</v>
      </c>
      <c r="BV6" s="21" t="str">
        <f t="shared" si="8"/>
        <v>-</v>
      </c>
      <c r="BW6" s="21" t="str">
        <f t="shared" si="8"/>
        <v>-</v>
      </c>
      <c r="BX6" s="21" t="str">
        <f t="shared" si="8"/>
        <v>-</v>
      </c>
      <c r="BY6" s="21">
        <f t="shared" si="8"/>
        <v>79.77</v>
      </c>
      <c r="BZ6" s="21">
        <f t="shared" si="8"/>
        <v>79.63</v>
      </c>
      <c r="CA6" s="20" t="str">
        <f>IF(CA7="","",IF(CA7="-","【-】","【"&amp;SUBSTITUTE(TEXT(CA7,"#,##0.00"),"-","△")&amp;"】"))</f>
        <v>【99.73】</v>
      </c>
      <c r="CB6" s="21" t="str">
        <f>IF(CB7="",NA(),CB7)</f>
        <v>-</v>
      </c>
      <c r="CC6" s="21" t="str">
        <f t="shared" ref="CC6:CK6" si="9">IF(CC7="",NA(),CC7)</f>
        <v>-</v>
      </c>
      <c r="CD6" s="21" t="str">
        <f t="shared" si="9"/>
        <v>-</v>
      </c>
      <c r="CE6" s="21">
        <f t="shared" si="9"/>
        <v>278.11</v>
      </c>
      <c r="CF6" s="21">
        <f t="shared" si="9"/>
        <v>296.14</v>
      </c>
      <c r="CG6" s="21" t="str">
        <f t="shared" si="9"/>
        <v>-</v>
      </c>
      <c r="CH6" s="21" t="str">
        <f t="shared" si="9"/>
        <v>-</v>
      </c>
      <c r="CI6" s="21" t="str">
        <f t="shared" si="9"/>
        <v>-</v>
      </c>
      <c r="CJ6" s="21">
        <f t="shared" si="9"/>
        <v>214.56</v>
      </c>
      <c r="CK6" s="21">
        <f t="shared" si="9"/>
        <v>213.66</v>
      </c>
      <c r="CL6" s="20" t="str">
        <f>IF(CL7="","",IF(CL7="-","【-】","【"&amp;SUBSTITUTE(TEXT(CL7,"#,##0.00"),"-","△")&amp;"】"))</f>
        <v>【134.98】</v>
      </c>
      <c r="CM6" s="21" t="str">
        <f>IF(CM7="",NA(),CM7)</f>
        <v>-</v>
      </c>
      <c r="CN6" s="21" t="str">
        <f t="shared" ref="CN6:CV6" si="10">IF(CN7="",NA(),CN7)</f>
        <v>-</v>
      </c>
      <c r="CO6" s="21" t="str">
        <f t="shared" si="10"/>
        <v>-</v>
      </c>
      <c r="CP6" s="21">
        <f t="shared" si="10"/>
        <v>75.38</v>
      </c>
      <c r="CQ6" s="21">
        <f t="shared" si="10"/>
        <v>76.69</v>
      </c>
      <c r="CR6" s="21" t="str">
        <f t="shared" si="10"/>
        <v>-</v>
      </c>
      <c r="CS6" s="21" t="str">
        <f t="shared" si="10"/>
        <v>-</v>
      </c>
      <c r="CT6" s="21" t="str">
        <f t="shared" si="10"/>
        <v>-</v>
      </c>
      <c r="CU6" s="21">
        <f t="shared" si="10"/>
        <v>49.47</v>
      </c>
      <c r="CV6" s="21">
        <f t="shared" si="10"/>
        <v>48.19</v>
      </c>
      <c r="CW6" s="20" t="str">
        <f>IF(CW7="","",IF(CW7="-","【-】","【"&amp;SUBSTITUTE(TEXT(CW7,"#,##0.00"),"-","△")&amp;"】"))</f>
        <v>【59.99】</v>
      </c>
      <c r="CX6" s="21" t="str">
        <f>IF(CX7="",NA(),CX7)</f>
        <v>-</v>
      </c>
      <c r="CY6" s="21" t="str">
        <f t="shared" ref="CY6:DG6" si="11">IF(CY7="",NA(),CY7)</f>
        <v>-</v>
      </c>
      <c r="CZ6" s="21" t="str">
        <f t="shared" si="11"/>
        <v>-</v>
      </c>
      <c r="DA6" s="21">
        <f t="shared" si="11"/>
        <v>71.33</v>
      </c>
      <c r="DB6" s="21">
        <f t="shared" si="11"/>
        <v>72.540000000000006</v>
      </c>
      <c r="DC6" s="21" t="str">
        <f t="shared" si="11"/>
        <v>-</v>
      </c>
      <c r="DD6" s="21" t="str">
        <f t="shared" si="11"/>
        <v>-</v>
      </c>
      <c r="DE6" s="21" t="str">
        <f t="shared" si="11"/>
        <v>-</v>
      </c>
      <c r="DF6" s="21">
        <f t="shared" si="11"/>
        <v>82.06</v>
      </c>
      <c r="DG6" s="21">
        <f t="shared" si="11"/>
        <v>82.26</v>
      </c>
      <c r="DH6" s="20" t="str">
        <f>IF(DH7="","",IF(DH7="-","【-】","【"&amp;SUBSTITUTE(TEXT(DH7,"#,##0.00"),"-","△")&amp;"】"))</f>
        <v>【95.72】</v>
      </c>
      <c r="DI6" s="21" t="str">
        <f>IF(DI7="",NA(),DI7)</f>
        <v>-</v>
      </c>
      <c r="DJ6" s="21" t="str">
        <f t="shared" ref="DJ6:DR6" si="12">IF(DJ7="",NA(),DJ7)</f>
        <v>-</v>
      </c>
      <c r="DK6" s="21" t="str">
        <f t="shared" si="12"/>
        <v>-</v>
      </c>
      <c r="DL6" s="21">
        <f t="shared" si="12"/>
        <v>42.99</v>
      </c>
      <c r="DM6" s="21">
        <f t="shared" si="12"/>
        <v>44.71</v>
      </c>
      <c r="DN6" s="21" t="str">
        <f t="shared" si="12"/>
        <v>-</v>
      </c>
      <c r="DO6" s="21" t="str">
        <f t="shared" si="12"/>
        <v>-</v>
      </c>
      <c r="DP6" s="21" t="str">
        <f t="shared" si="12"/>
        <v>-</v>
      </c>
      <c r="DQ6" s="21">
        <f t="shared" si="12"/>
        <v>19.93</v>
      </c>
      <c r="DR6" s="21">
        <f t="shared" si="12"/>
        <v>21.94</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0.32</v>
      </c>
      <c r="EN6" s="21">
        <f t="shared" si="14"/>
        <v>0.1</v>
      </c>
      <c r="EO6" s="20" t="str">
        <f>IF(EO7="","",IF(EO7="-","【-】","【"&amp;SUBSTITUTE(TEXT(EO7,"#,##0.00"),"-","△")&amp;"】"))</f>
        <v>【0.24】</v>
      </c>
    </row>
    <row r="7" spans="1:148" s="22" customFormat="1" x14ac:dyDescent="0.15">
      <c r="A7" s="14"/>
      <c r="B7" s="23">
        <v>2021</v>
      </c>
      <c r="C7" s="23">
        <v>342149</v>
      </c>
      <c r="D7" s="23">
        <v>46</v>
      </c>
      <c r="E7" s="23">
        <v>17</v>
      </c>
      <c r="F7" s="23">
        <v>1</v>
      </c>
      <c r="G7" s="23">
        <v>0</v>
      </c>
      <c r="H7" s="23" t="s">
        <v>95</v>
      </c>
      <c r="I7" s="23" t="s">
        <v>96</v>
      </c>
      <c r="J7" s="23" t="s">
        <v>97</v>
      </c>
      <c r="K7" s="23" t="s">
        <v>98</v>
      </c>
      <c r="L7" s="23" t="s">
        <v>99</v>
      </c>
      <c r="M7" s="23" t="s">
        <v>100</v>
      </c>
      <c r="N7" s="24" t="s">
        <v>101</v>
      </c>
      <c r="O7" s="24">
        <v>57.7</v>
      </c>
      <c r="P7" s="24">
        <v>15.03</v>
      </c>
      <c r="Q7" s="24">
        <v>94.47</v>
      </c>
      <c r="R7" s="24">
        <v>3911</v>
      </c>
      <c r="S7" s="24">
        <v>27531</v>
      </c>
      <c r="T7" s="24">
        <v>537.71</v>
      </c>
      <c r="U7" s="24">
        <v>51.2</v>
      </c>
      <c r="V7" s="24">
        <v>4104</v>
      </c>
      <c r="W7" s="24">
        <v>1.78</v>
      </c>
      <c r="X7" s="24">
        <v>2305.62</v>
      </c>
      <c r="Y7" s="24" t="s">
        <v>101</v>
      </c>
      <c r="Z7" s="24" t="s">
        <v>101</v>
      </c>
      <c r="AA7" s="24" t="s">
        <v>101</v>
      </c>
      <c r="AB7" s="24">
        <v>135.94</v>
      </c>
      <c r="AC7" s="24">
        <v>153.01</v>
      </c>
      <c r="AD7" s="24" t="s">
        <v>101</v>
      </c>
      <c r="AE7" s="24" t="s">
        <v>101</v>
      </c>
      <c r="AF7" s="24" t="s">
        <v>101</v>
      </c>
      <c r="AG7" s="24">
        <v>107.81</v>
      </c>
      <c r="AH7" s="24">
        <v>107.54</v>
      </c>
      <c r="AI7" s="24">
        <v>107.02</v>
      </c>
      <c r="AJ7" s="24" t="s">
        <v>101</v>
      </c>
      <c r="AK7" s="24" t="s">
        <v>101</v>
      </c>
      <c r="AL7" s="24" t="s">
        <v>101</v>
      </c>
      <c r="AM7" s="24">
        <v>0</v>
      </c>
      <c r="AN7" s="24">
        <v>0</v>
      </c>
      <c r="AO7" s="24" t="s">
        <v>101</v>
      </c>
      <c r="AP7" s="24" t="s">
        <v>101</v>
      </c>
      <c r="AQ7" s="24" t="s">
        <v>101</v>
      </c>
      <c r="AR7" s="24">
        <v>18.2</v>
      </c>
      <c r="AS7" s="24">
        <v>19.059999999999999</v>
      </c>
      <c r="AT7" s="24">
        <v>3.09</v>
      </c>
      <c r="AU7" s="24" t="s">
        <v>101</v>
      </c>
      <c r="AV7" s="24" t="s">
        <v>101</v>
      </c>
      <c r="AW7" s="24" t="s">
        <v>101</v>
      </c>
      <c r="AX7" s="24">
        <v>58.4</v>
      </c>
      <c r="AY7" s="24">
        <v>93.28</v>
      </c>
      <c r="AZ7" s="24" t="s">
        <v>101</v>
      </c>
      <c r="BA7" s="24" t="s">
        <v>101</v>
      </c>
      <c r="BB7" s="24" t="s">
        <v>101</v>
      </c>
      <c r="BC7" s="24">
        <v>48.56</v>
      </c>
      <c r="BD7" s="24">
        <v>47.58</v>
      </c>
      <c r="BE7" s="24">
        <v>71.39</v>
      </c>
      <c r="BF7" s="24" t="s">
        <v>101</v>
      </c>
      <c r="BG7" s="24" t="s">
        <v>101</v>
      </c>
      <c r="BH7" s="24" t="s">
        <v>101</v>
      </c>
      <c r="BI7" s="24">
        <v>0</v>
      </c>
      <c r="BJ7" s="24">
        <v>0</v>
      </c>
      <c r="BK7" s="24" t="s">
        <v>101</v>
      </c>
      <c r="BL7" s="24" t="s">
        <v>101</v>
      </c>
      <c r="BM7" s="24" t="s">
        <v>101</v>
      </c>
      <c r="BN7" s="24">
        <v>1245.0999999999999</v>
      </c>
      <c r="BO7" s="24">
        <v>1108.8</v>
      </c>
      <c r="BP7" s="24">
        <v>669.11</v>
      </c>
      <c r="BQ7" s="24" t="s">
        <v>101</v>
      </c>
      <c r="BR7" s="24" t="s">
        <v>101</v>
      </c>
      <c r="BS7" s="24" t="s">
        <v>101</v>
      </c>
      <c r="BT7" s="24">
        <v>71.599999999999994</v>
      </c>
      <c r="BU7" s="24">
        <v>68.13</v>
      </c>
      <c r="BV7" s="24" t="s">
        <v>101</v>
      </c>
      <c r="BW7" s="24" t="s">
        <v>101</v>
      </c>
      <c r="BX7" s="24" t="s">
        <v>101</v>
      </c>
      <c r="BY7" s="24">
        <v>79.77</v>
      </c>
      <c r="BZ7" s="24">
        <v>79.63</v>
      </c>
      <c r="CA7" s="24">
        <v>99.73</v>
      </c>
      <c r="CB7" s="24" t="s">
        <v>101</v>
      </c>
      <c r="CC7" s="24" t="s">
        <v>101</v>
      </c>
      <c r="CD7" s="24" t="s">
        <v>101</v>
      </c>
      <c r="CE7" s="24">
        <v>278.11</v>
      </c>
      <c r="CF7" s="24">
        <v>296.14</v>
      </c>
      <c r="CG7" s="24" t="s">
        <v>101</v>
      </c>
      <c r="CH7" s="24" t="s">
        <v>101</v>
      </c>
      <c r="CI7" s="24" t="s">
        <v>101</v>
      </c>
      <c r="CJ7" s="24">
        <v>214.56</v>
      </c>
      <c r="CK7" s="24">
        <v>213.66</v>
      </c>
      <c r="CL7" s="24">
        <v>134.97999999999999</v>
      </c>
      <c r="CM7" s="24" t="s">
        <v>101</v>
      </c>
      <c r="CN7" s="24" t="s">
        <v>101</v>
      </c>
      <c r="CO7" s="24" t="s">
        <v>101</v>
      </c>
      <c r="CP7" s="24">
        <v>75.38</v>
      </c>
      <c r="CQ7" s="24">
        <v>76.69</v>
      </c>
      <c r="CR7" s="24" t="s">
        <v>101</v>
      </c>
      <c r="CS7" s="24" t="s">
        <v>101</v>
      </c>
      <c r="CT7" s="24" t="s">
        <v>101</v>
      </c>
      <c r="CU7" s="24">
        <v>49.47</v>
      </c>
      <c r="CV7" s="24">
        <v>48.19</v>
      </c>
      <c r="CW7" s="24">
        <v>59.99</v>
      </c>
      <c r="CX7" s="24" t="s">
        <v>101</v>
      </c>
      <c r="CY7" s="24" t="s">
        <v>101</v>
      </c>
      <c r="CZ7" s="24" t="s">
        <v>101</v>
      </c>
      <c r="DA7" s="24">
        <v>71.33</v>
      </c>
      <c r="DB7" s="24">
        <v>72.540000000000006</v>
      </c>
      <c r="DC7" s="24" t="s">
        <v>101</v>
      </c>
      <c r="DD7" s="24" t="s">
        <v>101</v>
      </c>
      <c r="DE7" s="24" t="s">
        <v>101</v>
      </c>
      <c r="DF7" s="24">
        <v>82.06</v>
      </c>
      <c r="DG7" s="24">
        <v>82.26</v>
      </c>
      <c r="DH7" s="24">
        <v>95.72</v>
      </c>
      <c r="DI7" s="24" t="s">
        <v>101</v>
      </c>
      <c r="DJ7" s="24" t="s">
        <v>101</v>
      </c>
      <c r="DK7" s="24" t="s">
        <v>101</v>
      </c>
      <c r="DL7" s="24">
        <v>42.99</v>
      </c>
      <c r="DM7" s="24">
        <v>44.71</v>
      </c>
      <c r="DN7" s="24" t="s">
        <v>101</v>
      </c>
      <c r="DO7" s="24" t="s">
        <v>101</v>
      </c>
      <c r="DP7" s="24" t="s">
        <v>101</v>
      </c>
      <c r="DQ7" s="24">
        <v>19.93</v>
      </c>
      <c r="DR7" s="24">
        <v>21.94</v>
      </c>
      <c r="DS7" s="24">
        <v>38.17</v>
      </c>
      <c r="DT7" s="24" t="s">
        <v>101</v>
      </c>
      <c r="DU7" s="24" t="s">
        <v>101</v>
      </c>
      <c r="DV7" s="24" t="s">
        <v>101</v>
      </c>
      <c r="DW7" s="24">
        <v>0</v>
      </c>
      <c r="DX7" s="24">
        <v>0</v>
      </c>
      <c r="DY7" s="24" t="s">
        <v>101</v>
      </c>
      <c r="DZ7" s="24" t="s">
        <v>101</v>
      </c>
      <c r="EA7" s="24" t="s">
        <v>101</v>
      </c>
      <c r="EB7" s="24">
        <v>0</v>
      </c>
      <c r="EC7" s="24">
        <v>0</v>
      </c>
      <c r="ED7" s="24">
        <v>6.54</v>
      </c>
      <c r="EE7" s="24" t="s">
        <v>101</v>
      </c>
      <c r="EF7" s="24" t="s">
        <v>101</v>
      </c>
      <c r="EG7" s="24" t="s">
        <v>101</v>
      </c>
      <c r="EH7" s="24">
        <v>0</v>
      </c>
      <c r="EI7" s="24">
        <v>0</v>
      </c>
      <c r="EJ7" s="24" t="s">
        <v>101</v>
      </c>
      <c r="EK7" s="24" t="s">
        <v>101</v>
      </c>
      <c r="EL7" s="24" t="s">
        <v>101</v>
      </c>
      <c r="EM7" s="24">
        <v>0.32</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109</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2023-01-23T06:45:17Z</cp:lastPrinted>
  <dcterms:created xsi:type="dcterms:W3CDTF">2023-01-12T23:34:06Z</dcterms:created>
  <dcterms:modified xsi:type="dcterms:W3CDTF">2023-02-03T08:17:30Z</dcterms:modified>
  <cp:category/>
</cp:coreProperties>
</file>