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katou\Desktop\"/>
    </mc:Choice>
  </mc:AlternateContent>
  <workbookProtection workbookAlgorithmName="SHA-512" workbookHashValue="uSXg/y15od1SBCYNehsvsQxwoy50+hwwSuijQoQBJ6+6UOksAVwxov+qRHv0/17PN+anKhByQljJulyOLSSIFQ==" workbookSaltValue="sF+MdXAPmtLj40B60Ewvww==" workbookSpinCount="100000" lockStructure="1"/>
  <bookViews>
    <workbookView xWindow="0" yWindow="0" windowWidth="19200" windowHeight="114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<sst xmlns="http://schemas.openxmlformats.org/spreadsheetml/2006/main" count="228" uniqueCount="115">
  <si>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</si>
  <si>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</si>
  <si>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</si>
  <si>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</si>
  <si>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</si>
  <si>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</si>
  <si>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</si>
  <si>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</si>
  <si>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</si>
  <si>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</si>
  <si>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</si>
  <si>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</si>
  <si>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</si>
  <si>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</si>
  <si>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</si>
  <si>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</si>
  <si>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</si>
  <si>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</si>
  <si>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</si>
  <si>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</si>
  <si>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</si>
  <si>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</si>
  <si>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</si>
  <si>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</si>
  <si>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</si>
  <si>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</si>
  <si>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</si>
  <si>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</si>
  <si>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</si>
  <si>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</si>
  <si>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</si>
  <si>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</si>
  <si>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</si>
  <si>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</si>
  <si>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</si>
  <si>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</si>
  <si>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</si>
  <si>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</si>
  <si>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</si>
  <si>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</si>
  <si>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</si>
  <si>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</si>
  <si>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</si>
  <si>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</si>
  <si>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</si>
  <si>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</si>
  <si>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</si>
  <si>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</si>
  <si>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</si>
  <si>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</si>
  <si>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</si>
  <si>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</si>
  <si>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</si>
  <si>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</si>
  <si>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</si>
  <si>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</si>
  <si>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</si>
  <si>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</si>
  <si>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</si>
  <si>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</si>
  <si>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</si>
  <si>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</si>
  <si>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</si>
  <si>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</si>
  <si>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</si>
  <si>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</si>
  <si>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</si>
  <si>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</si>
  <si>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</si>
  <si>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</si>
  <si>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</si>
  <si>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</si>
  <si>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</si>
  <si>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</si>
  <si>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</si>
  <si>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</si>
  <si>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</si>
  <si>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</si>
  <si>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</si>
  <si>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</si>
  <si>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</si>
  <si>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</si>
  <si>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</si>
  <si>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</si>
  <si>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</si>
  <si>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</si>
  <si>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</si>
  <si>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</si>
  <si>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</si>
  <si>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</si>
  <si>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</si>
  <si>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</si>
  <si>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</si>
  <si>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海田町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</si>
  <si>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</si>
  <si>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</si>
  <si>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</si>
  <si>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</si>
  <si>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</si>
  <si>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</si>
  <si>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</si>
  <si>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</si>
  <si>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</si>
  <si>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</si>
  <si>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</si>
  <si>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</si>
  <si>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</si>
  <si>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</si>
  <si>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</si>
  <si>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</si>
  <si>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</si>
  <si>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</si>
  <si>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
　全国や類似団体と比較しても高い水準にあり，法定耐用年限に近い資産を多く保有していることが考えられます。現在の浄水場改修事業により，今後数値は低下していくことが見込まれます。
②管路経年化率
　管路更新の推進によって管路経年化率は全国や類似団体と比較し引き続き低い水準を維持していますが，年々増加傾向にあることが伺えます。
③管路更新率
　全国平均水準をやや下回っています。また，数値の推移に関しては年度によって一貫性が無く，今後は費用の平準化も踏まえ，計画的かつ効率的な管路更新による老朽化対策が必要となります。</t>
    <rPh sb="65" eb="67">
      <t>ゲンザイ</t>
    </rPh>
    <rPh sb="183" eb="185">
      <t>ゼンコク</t>
    </rPh>
    <rPh sb="185" eb="187">
      <t>ヘイキン</t>
    </rPh>
    <rPh sb="192" eb="194">
      <t>シタマワ</t>
    </rPh>
    <phoneticPr fontId="4"/>
  </si>
  <si>
    <t>　前年に引き続き，比較的安定した事業運営が維持されていますが, 浄水場の大規模改修事業等により諸数値の変動・悪化が見込まれます。
　有収水量の伸びにも鈍化が伺え，事業安定の継続，将来に向けた更新費用確保のため，今後は段階的な料金改定の実施を予定しています。
　また，老朽化管路の更新等に対し，効率的な更新計画の設計に取り組んでまいります。</t>
    <rPh sb="136" eb="138">
      <t>カンロ</t>
    </rPh>
    <rPh sb="139" eb="141">
      <t>コウシン</t>
    </rPh>
    <rPh sb="141" eb="142">
      <t>トウ</t>
    </rPh>
    <rPh sb="143" eb="144">
      <t>タイ</t>
    </rPh>
    <rPh sb="155" eb="157">
      <t>セッケイ</t>
    </rPh>
    <phoneticPr fontId="4"/>
  </si>
  <si>
    <r>
      <rPr>
        <sz val="11"/>
        <rFont val="ＭＳ ゴシック"/>
        <family val="3"/>
        <charset val="128"/>
      </rPr>
      <t>①経常収支比率
　令和3年度は，浄水場改修工事等に伴う経常費用の増加により数値は減少しましたが，依然として100％以上の黒字経営で事業の健全性を維持しています。今後も数値の変動が見込まれ，段階的な料金改定の実施を予定しています。</t>
    </r>
    <r>
      <rPr>
        <sz val="11"/>
        <color rgb="FFFF0000"/>
        <rFont val="ＭＳ ゴシック"/>
        <family val="3"/>
        <charset val="128"/>
      </rPr>
      <t xml:space="preserve">
</t>
    </r>
    <r>
      <rPr>
        <sz val="11"/>
        <rFont val="ＭＳ ゴシック"/>
        <family val="3"/>
        <charset val="128"/>
      </rPr>
      <t>②累積欠損比率
　累積欠損金は発生しておりません。</t>
    </r>
    <r>
      <rPr>
        <sz val="11"/>
        <color rgb="FFFF0000"/>
        <rFont val="ＭＳ ゴシック"/>
        <family val="3"/>
        <charset val="128"/>
      </rPr>
      <t xml:space="preserve">
</t>
    </r>
    <r>
      <rPr>
        <sz val="11"/>
        <rFont val="ＭＳ ゴシック"/>
        <family val="3"/>
        <charset val="128"/>
      </rPr>
      <t>③流動比率
　令和3年度は，事業費用や資本的支出の増加により，流動資産は減少，流動負債は増加しましたが，依然として類似団体の平均値を上回っています。
④企業債残高対給水収益比率
　引き続き全国平均値や類似団体と比較しても低い水準で推移しています。
⑤料金回収率</t>
    </r>
    <r>
      <rPr>
        <sz val="11"/>
        <color rgb="FFFF0000"/>
        <rFont val="ＭＳ ゴシック"/>
        <family val="3"/>
        <charset val="128"/>
      </rPr>
      <t xml:space="preserve">
　</t>
    </r>
    <r>
      <rPr>
        <sz val="11"/>
        <rFont val="ＭＳ ゴシック"/>
        <family val="3"/>
        <charset val="128"/>
      </rPr>
      <t>給水原価の増加により，平均値を下回る水準での回収率となっています。</t>
    </r>
    <r>
      <rPr>
        <sz val="11"/>
        <color rgb="FFFF0000"/>
        <rFont val="ＭＳ ゴシック"/>
        <family val="3"/>
        <charset val="128"/>
      </rPr>
      <t xml:space="preserve">
</t>
    </r>
    <r>
      <rPr>
        <sz val="11"/>
        <rFont val="ＭＳ ゴシック"/>
        <family val="3"/>
        <charset val="128"/>
      </rPr>
      <t>⑥給水原価
　有収水量の減少と事業費用の増加により，前年度に比べ増加していますが，引き続き全国平均値や類似団体と比較しても低い水準で推移しています。</t>
    </r>
    <r>
      <rPr>
        <sz val="11"/>
        <color rgb="FFFF0000"/>
        <rFont val="ＭＳ ゴシック"/>
        <family val="3"/>
        <charset val="128"/>
      </rPr>
      <t xml:space="preserve">
</t>
    </r>
    <r>
      <rPr>
        <sz val="11"/>
        <rFont val="ＭＳ ゴシック"/>
        <family val="3"/>
        <charset val="128"/>
      </rPr>
      <t>⑦施設利用率
　浄水場改修工事に伴う用水の受水量の増加により，一時的に低い数値となっています。</t>
    </r>
    <r>
      <rPr>
        <sz val="11"/>
        <color rgb="FFFF0000"/>
        <rFont val="ＭＳ ゴシック"/>
        <family val="3"/>
        <charset val="128"/>
      </rPr>
      <t xml:space="preserve">
</t>
    </r>
    <r>
      <rPr>
        <sz val="11"/>
        <rFont val="ＭＳ ゴシック"/>
        <family val="3"/>
        <charset val="128"/>
      </rPr>
      <t>⑧有収率</t>
    </r>
    <r>
      <rPr>
        <sz val="11"/>
        <color rgb="FFFF0000"/>
        <rFont val="ＭＳ ゴシック"/>
        <family val="3"/>
        <charset val="128"/>
      </rPr>
      <t xml:space="preserve">
　</t>
    </r>
    <r>
      <rPr>
        <sz val="11"/>
        <rFont val="ＭＳ ゴシック"/>
        <family val="3"/>
        <charset val="128"/>
      </rPr>
      <t>有収水量の減少により，前年度に比べ減少していますが，引き続き全国平均値や類似団体と比較しても高い水準で推移しています。</t>
    </r>
    <rPh sb="23" eb="24">
      <t>トウ</t>
    </rPh>
    <rPh sb="27" eb="29">
      <t>ケイジョウ</t>
    </rPh>
    <rPh sb="37" eb="39">
      <t>スウチ</t>
    </rPh>
    <rPh sb="40" eb="42">
      <t>ゲンショウ</t>
    </rPh>
    <rPh sb="80" eb="82">
      <t>コンゴ</t>
    </rPh>
    <rPh sb="166" eb="168">
      <t>ゾウカ</t>
    </rPh>
    <rPh sb="177" eb="179">
      <t>ゲンショウ</t>
    </rPh>
    <rPh sb="185" eb="187">
      <t>ゾウカ</t>
    </rPh>
    <rPh sb="193" eb="195">
      <t>イゼン</t>
    </rPh>
    <rPh sb="278" eb="280">
      <t>ゾウカ</t>
    </rPh>
    <rPh sb="288" eb="289">
      <t>シタ</t>
    </rPh>
    <rPh sb="319" eb="321">
      <t>ゲンショウ</t>
    </rPh>
    <rPh sb="327" eb="329">
      <t>ゾウカ</t>
    </rPh>
    <rPh sb="333" eb="336">
      <t>ゼンネンド</t>
    </rPh>
    <rPh sb="337" eb="338">
      <t>クラ</t>
    </rPh>
    <rPh sb="339" eb="341">
      <t>ゾウカ</t>
    </rPh>
    <rPh sb="400" eb="402">
      <t>ヨウスイ</t>
    </rPh>
    <rPh sb="413" eb="416">
      <t>イチジテキ</t>
    </rPh>
    <rPh sb="419" eb="421">
      <t>スウチ</t>
    </rPh>
    <rPh sb="453" eb="455">
      <t>ゲンショウ</t>
    </rPh>
    <rPh sb="482" eb="483">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</si>
</sst>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15" fillId="0" borderId="11"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12" xfId="0" applyFont="1" applyFill="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9"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0.75</c:v>
                </c:pt>
                <c:pt idx="1">
                  <c:v>0.56000000000000005</c:v>
                </c:pt>
                <c:pt idx="2">
                  <c:v>1.54</c:v>
                </c:pt>
                <c:pt idx="3">
                  <c:v>0.67</c:v>
                </c:pt>
                <c:pt idx="4">
                  <c:v>0.41</c:v>
                </c:pt>
              </c:numCache>
            </c:numRef>
          </c:val>
          <c:extLst>
            <c:ext xmlns:c16="http://schemas.microsoft.com/office/drawing/2014/chart" uri="{C3380CC4-5D6E-409C-BE32-E72D297353CC}">
              <c16:uniqueId val="{00000000-A432-4E5E-A37C-BFEAC05608D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0.56999999999999995</c:v>
                </c:pt>
                <c:pt idx="4">
                  <c:v>0.52</c:v>
                </c:pt>
              </c:numCache>
            </c:numRef>
          </c:val>
          <c:smooth val="0"/>
          <c:extLst>
            <c:ext xmlns:c16="http://schemas.microsoft.com/office/drawing/2014/chart" uri="{C3380CC4-5D6E-409C-BE32-E72D297353CC}">
              <c16:uniqueId val="{00000001-A432-4E5E-A37C-BFEAC05608D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55.08</c:v>
                </c:pt>
                <c:pt idx="1">
                  <c:v>52.29</c:v>
                </c:pt>
                <c:pt idx="2">
                  <c:v>51.69</c:v>
                </c:pt>
                <c:pt idx="3">
                  <c:v>51.59</c:v>
                </c:pt>
                <c:pt idx="4">
                  <c:v>40.700000000000003</c:v>
                </c:pt>
              </c:numCache>
            </c:numRef>
          </c:val>
          <c:extLst>
            <c:ext xmlns:c16="http://schemas.microsoft.com/office/drawing/2014/chart" uri="{C3380CC4-5D6E-409C-BE32-E72D297353CC}">
              <c16:uniqueId val="{00000000-5828-4826-8D0F-0356F3C5D3B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60.12</c:v>
                </c:pt>
                <c:pt idx="4">
                  <c:v>60.34</c:v>
                </c:pt>
              </c:numCache>
            </c:numRef>
          </c:val>
          <c:smooth val="0"/>
          <c:extLst>
            <c:ext xmlns:c16="http://schemas.microsoft.com/office/drawing/2014/chart" uri="{C3380CC4-5D6E-409C-BE32-E72D297353CC}">
              <c16:uniqueId val="{00000001-5828-4826-8D0F-0356F3C5D3B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85.67</c:v>
                </c:pt>
                <c:pt idx="1">
                  <c:v>89.57</c:v>
                </c:pt>
                <c:pt idx="2">
                  <c:v>91.03</c:v>
                </c:pt>
                <c:pt idx="3">
                  <c:v>93.02</c:v>
                </c:pt>
                <c:pt idx="4">
                  <c:v>91.15</c:v>
                </c:pt>
              </c:numCache>
            </c:numRef>
          </c:val>
          <c:extLst>
            <c:ext xmlns:c16="http://schemas.microsoft.com/office/drawing/2014/chart" uri="{C3380CC4-5D6E-409C-BE32-E72D297353CC}">
              <c16:uniqueId val="{00000000-6A1C-4C0C-97E6-76D40C56DFF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84.24</c:v>
                </c:pt>
                <c:pt idx="4">
                  <c:v>84.19</c:v>
                </c:pt>
              </c:numCache>
            </c:numRef>
          </c:val>
          <c:smooth val="0"/>
          <c:extLst>
            <c:ext xmlns:c16="http://schemas.microsoft.com/office/drawing/2014/chart" uri="{C3380CC4-5D6E-409C-BE32-E72D297353CC}">
              <c16:uniqueId val="{00000001-6A1C-4C0C-97E6-76D40C56DFF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112.75</c:v>
                </c:pt>
                <c:pt idx="1">
                  <c:v>110.07</c:v>
                </c:pt>
                <c:pt idx="2">
                  <c:v>119.73</c:v>
                </c:pt>
                <c:pt idx="3">
                  <c:v>119.24</c:v>
                </c:pt>
                <c:pt idx="4">
                  <c:v>107.31</c:v>
                </c:pt>
              </c:numCache>
            </c:numRef>
          </c:val>
          <c:extLst>
            <c:ext xmlns:c16="http://schemas.microsoft.com/office/drawing/2014/chart" uri="{C3380CC4-5D6E-409C-BE32-E72D297353CC}">
              <c16:uniqueId val="{00000000-B680-4895-9562-C838E94BEF5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108.83</c:v>
                </c:pt>
                <c:pt idx="4">
                  <c:v>109.23</c:v>
                </c:pt>
              </c:numCache>
            </c:numRef>
          </c:val>
          <c:smooth val="0"/>
          <c:extLst>
            <c:ext xmlns:c16="http://schemas.microsoft.com/office/drawing/2014/chart" uri="{C3380CC4-5D6E-409C-BE32-E72D297353CC}">
              <c16:uniqueId val="{00000001-B680-4895-9562-C838E94BEF5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48.62</c:v>
                </c:pt>
                <c:pt idx="1">
                  <c:v>50.14</c:v>
                </c:pt>
                <c:pt idx="2">
                  <c:v>51.49</c:v>
                </c:pt>
                <c:pt idx="3">
                  <c:v>52.93</c:v>
                </c:pt>
                <c:pt idx="4">
                  <c:v>52.02</c:v>
                </c:pt>
              </c:numCache>
            </c:numRef>
          </c:val>
          <c:extLst>
            <c:ext xmlns:c16="http://schemas.microsoft.com/office/drawing/2014/chart" uri="{C3380CC4-5D6E-409C-BE32-E72D297353CC}">
              <c16:uniqueId val="{00000000-5459-407F-9A62-4853A0E3D9F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48.83</c:v>
                </c:pt>
                <c:pt idx="4">
                  <c:v>49.96</c:v>
                </c:pt>
              </c:numCache>
            </c:numRef>
          </c:val>
          <c:smooth val="0"/>
          <c:extLst>
            <c:ext xmlns:c16="http://schemas.microsoft.com/office/drawing/2014/chart" uri="{C3380CC4-5D6E-409C-BE32-E72D297353CC}">
              <c16:uniqueId val="{00000001-5459-407F-9A62-4853A0E3D9F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9.8699999999999992</c:v>
                </c:pt>
                <c:pt idx="1">
                  <c:v>10.85</c:v>
                </c:pt>
                <c:pt idx="2">
                  <c:v>11.79</c:v>
                </c:pt>
                <c:pt idx="3">
                  <c:v>14.16</c:v>
                </c:pt>
                <c:pt idx="4">
                  <c:v>15.28</c:v>
                </c:pt>
              </c:numCache>
            </c:numRef>
          </c:val>
          <c:extLst>
            <c:ext xmlns:c16="http://schemas.microsoft.com/office/drawing/2014/chart" uri="{C3380CC4-5D6E-409C-BE32-E72D297353CC}">
              <c16:uniqueId val="{00000000-74BB-48B0-8EC8-BE076421638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18.18</c:v>
                </c:pt>
                <c:pt idx="4">
                  <c:v>19.32</c:v>
                </c:pt>
              </c:numCache>
            </c:numRef>
          </c:val>
          <c:smooth val="0"/>
          <c:extLst>
            <c:ext xmlns:c16="http://schemas.microsoft.com/office/drawing/2014/chart" uri="{C3380CC4-5D6E-409C-BE32-E72D297353CC}">
              <c16:uniqueId val="{00000001-74BB-48B0-8EC8-BE076421638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26-4964-9AE3-A910DBC912D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4.34</c:v>
                </c:pt>
                <c:pt idx="4">
                  <c:v>4.6900000000000004</c:v>
                </c:pt>
              </c:numCache>
            </c:numRef>
          </c:val>
          <c:smooth val="0"/>
          <c:extLst>
            <c:ext xmlns:c16="http://schemas.microsoft.com/office/drawing/2014/chart" uri="{C3380CC4-5D6E-409C-BE32-E72D297353CC}">
              <c16:uniqueId val="{00000001-9426-4964-9AE3-A910DBC912D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302.74</c:v>
                </c:pt>
                <c:pt idx="1">
                  <c:v>327.58</c:v>
                </c:pt>
                <c:pt idx="2">
                  <c:v>354.13</c:v>
                </c:pt>
                <c:pt idx="3">
                  <c:v>475.77</c:v>
                </c:pt>
                <c:pt idx="4">
                  <c:v>399.96</c:v>
                </c:pt>
              </c:numCache>
            </c:numRef>
          </c:val>
          <c:extLst>
            <c:ext xmlns:c16="http://schemas.microsoft.com/office/drawing/2014/chart" uri="{C3380CC4-5D6E-409C-BE32-E72D297353CC}">
              <c16:uniqueId val="{00000000-A6E8-42C4-903F-0624821371F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327.77</c:v>
                </c:pt>
                <c:pt idx="4">
                  <c:v>338.02</c:v>
                </c:pt>
              </c:numCache>
            </c:numRef>
          </c:val>
          <c:smooth val="0"/>
          <c:extLst>
            <c:ext xmlns:c16="http://schemas.microsoft.com/office/drawing/2014/chart" uri="{C3380CC4-5D6E-409C-BE32-E72D297353CC}">
              <c16:uniqueId val="{00000001-A6E8-42C4-903F-0624821371F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227.81</c:v>
                </c:pt>
                <c:pt idx="1">
                  <c:v>215.3</c:v>
                </c:pt>
                <c:pt idx="2">
                  <c:v>212.9</c:v>
                </c:pt>
                <c:pt idx="3">
                  <c:v>211.64</c:v>
                </c:pt>
                <c:pt idx="4">
                  <c:v>241.17</c:v>
                </c:pt>
              </c:numCache>
            </c:numRef>
          </c:val>
          <c:extLst>
            <c:ext xmlns:c16="http://schemas.microsoft.com/office/drawing/2014/chart" uri="{C3380CC4-5D6E-409C-BE32-E72D297353CC}">
              <c16:uniqueId val="{00000000-9C24-4F46-874A-01B0EC7F056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397.1</c:v>
                </c:pt>
                <c:pt idx="4">
                  <c:v>379.91</c:v>
                </c:pt>
              </c:numCache>
            </c:numRef>
          </c:val>
          <c:smooth val="0"/>
          <c:extLst>
            <c:ext xmlns:c16="http://schemas.microsoft.com/office/drawing/2014/chart" uri="{C3380CC4-5D6E-409C-BE32-E72D297353CC}">
              <c16:uniqueId val="{00000001-9C24-4F46-874A-01B0EC7F056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100.71</c:v>
                </c:pt>
                <c:pt idx="1">
                  <c:v>96.65</c:v>
                </c:pt>
                <c:pt idx="2">
                  <c:v>104.36</c:v>
                </c:pt>
                <c:pt idx="3">
                  <c:v>107.45</c:v>
                </c:pt>
                <c:pt idx="4">
                  <c:v>97.06</c:v>
                </c:pt>
              </c:numCache>
            </c:numRef>
          </c:val>
          <c:extLst>
            <c:ext xmlns:c16="http://schemas.microsoft.com/office/drawing/2014/chart" uri="{C3380CC4-5D6E-409C-BE32-E72D297353CC}">
              <c16:uniqueId val="{00000000-49D5-487C-B1E2-9039AB0CB83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95.79</c:v>
                </c:pt>
                <c:pt idx="4">
                  <c:v>98.3</c:v>
                </c:pt>
              </c:numCache>
            </c:numRef>
          </c:val>
          <c:smooth val="0"/>
          <c:extLst>
            <c:ext xmlns:c16="http://schemas.microsoft.com/office/drawing/2014/chart" uri="{C3380CC4-5D6E-409C-BE32-E72D297353CC}">
              <c16:uniqueId val="{00000001-49D5-487C-B1E2-9039AB0CB83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118.1</c:v>
                </c:pt>
                <c:pt idx="1">
                  <c:v>122.63</c:v>
                </c:pt>
                <c:pt idx="2">
                  <c:v>113.51</c:v>
                </c:pt>
                <c:pt idx="3">
                  <c:v>109.24</c:v>
                </c:pt>
                <c:pt idx="4">
                  <c:v>139.72999999999999</c:v>
                </c:pt>
              </c:numCache>
            </c:numRef>
          </c:val>
          <c:extLst>
            <c:ext xmlns:c16="http://schemas.microsoft.com/office/drawing/2014/chart" uri="{C3380CC4-5D6E-409C-BE32-E72D297353CC}">
              <c16:uniqueId val="{00000000-FB72-48E3-B075-27A7CA7175B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171.13</c:v>
                </c:pt>
                <c:pt idx="4">
                  <c:v>173.7</c:v>
                </c:pt>
              </c:numCache>
            </c:numRef>
          </c:val>
          <c:smooth val="0"/>
          <c:extLst>
            <c:ext xmlns:c16="http://schemas.microsoft.com/office/drawing/2014/chart" uri="{C3380CC4-5D6E-409C-BE32-E72D297353CC}">
              <c16:uniqueId val="{00000001-FB72-48E3-B075-27A7CA7175B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7"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広島県　海田町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30408</v>
      </c>
      <c r="AM8" s="45"/>
      <c r="AN8" s="45"/>
      <c r="AO8" s="45"/>
      <c r="AP8" s="45"/>
      <c r="AQ8" s="45"/>
      <c r="AR8" s="45"/>
      <c r="AS8" s="45"/>
      <c r="AT8" s="46">
        <f>データ!$S$6</f>
        <v>13.79</v>
      </c>
      <c r="AU8" s="47"/>
      <c r="AV8" s="47"/>
      <c r="AW8" s="47"/>
      <c r="AX8" s="47"/>
      <c r="AY8" s="47"/>
      <c r="AZ8" s="47"/>
      <c r="BA8" s="47"/>
      <c r="BB8" s="48">
        <f>データ!$T$6</f>
        <v>2205.08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71.48</v>
      </c>
      <c r="J10" s="47"/>
      <c r="K10" s="47"/>
      <c r="L10" s="47"/>
      <c r="M10" s="47"/>
      <c r="N10" s="47"/>
      <c r="O10" s="81"/>
      <c r="P10" s="48">
        <f>データ!$P$6</f>
        <v>99.24</v>
      </c>
      <c r="Q10" s="48"/>
      <c r="R10" s="48"/>
      <c r="S10" s="48"/>
      <c r="T10" s="48"/>
      <c r="U10" s="48"/>
      <c r="V10" s="48"/>
      <c r="W10" s="45">
        <f>データ!$Q$6</f>
        <v>2443</v>
      </c>
      <c r="X10" s="45"/>
      <c r="Y10" s="45"/>
      <c r="Z10" s="45"/>
      <c r="AA10" s="45"/>
      <c r="AB10" s="45"/>
      <c r="AC10" s="45"/>
      <c r="AD10" s="2"/>
      <c r="AE10" s="2"/>
      <c r="AF10" s="2"/>
      <c r="AG10" s="2"/>
      <c r="AH10" s="2"/>
      <c r="AI10" s="2"/>
      <c r="AJ10" s="2"/>
      <c r="AK10" s="2"/>
      <c r="AL10" s="45">
        <f>データ!$U$6</f>
        <v>30205</v>
      </c>
      <c r="AM10" s="45"/>
      <c r="AN10" s="45"/>
      <c r="AO10" s="45"/>
      <c r="AP10" s="45"/>
      <c r="AQ10" s="45"/>
      <c r="AR10" s="45"/>
      <c r="AS10" s="45"/>
      <c r="AT10" s="46">
        <f>データ!$V$6</f>
        <v>5.46</v>
      </c>
      <c r="AU10" s="47"/>
      <c r="AV10" s="47"/>
      <c r="AW10" s="47"/>
      <c r="AX10" s="47"/>
      <c r="AY10" s="47"/>
      <c r="AZ10" s="47"/>
      <c r="BA10" s="47"/>
      <c r="BB10" s="48">
        <f>データ!$W$6</f>
        <v>5532.05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114</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U61oCAiR7JkftBnPie5bF2M72a03DodSeQgznzRiIxS6oxYr6tAaQgyI6EI9Mex9Zn5yxODcgup24A1bm78NlQ==" saltValue="Ikzyrw0bXvYZnWij0UPB+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343048</v>
      </c>
      <c r="D6" s="20">
        <f t="shared" si="3"/>
        <v>46</v>
      </c>
      <c r="E6" s="20">
        <f t="shared" si="3"/>
        <v>1</v>
      </c>
      <c r="F6" s="20">
        <f t="shared" si="3"/>
        <v>0</v>
      </c>
      <c r="G6" s="20">
        <f t="shared" si="3"/>
        <v>1</v>
      </c>
      <c r="H6" s="20" t="str">
        <f t="shared" si="3"/>
        <v>広島県　海田町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71.48</v>
      </c>
      <c r="P6" s="21">
        <f t="shared" si="3"/>
        <v>99.24</v>
      </c>
      <c r="Q6" s="21">
        <f t="shared" si="3"/>
        <v>2443</v>
      </c>
      <c r="R6" s="21">
        <f t="shared" si="3"/>
        <v>30408</v>
      </c>
      <c r="S6" s="21">
        <f t="shared" si="3"/>
        <v>13.79</v>
      </c>
      <c r="T6" s="21">
        <f t="shared" si="3"/>
        <v>2205.08</v>
      </c>
      <c r="U6" s="21">
        <f t="shared" si="3"/>
        <v>30205</v>
      </c>
      <c r="V6" s="21">
        <f t="shared" si="3"/>
        <v>5.46</v>
      </c>
      <c r="W6" s="21">
        <f t="shared" si="3"/>
        <v>5532.05</v>
      </c>
      <c r="X6" s="22">
        <f>IF(X7="",NA(),X7)</f>
        <v>112.75</v>
      </c>
      <c r="Y6" s="22">
        <f t="shared" ref="Y6:AG6" si="4">IF(Y7="",NA(),Y7)</f>
        <v>110.07</v>
      </c>
      <c r="Z6" s="22">
        <f t="shared" si="4"/>
        <v>119.73</v>
      </c>
      <c r="AA6" s="22">
        <f t="shared" si="4"/>
        <v>119.24</v>
      </c>
      <c r="AB6" s="22">
        <f t="shared" si="4"/>
        <v>107.31</v>
      </c>
      <c r="AC6" s="22">
        <f t="shared" si="4"/>
        <v>110.05</v>
      </c>
      <c r="AD6" s="22">
        <f t="shared" si="4"/>
        <v>108.87</v>
      </c>
      <c r="AE6" s="22">
        <f t="shared" si="4"/>
        <v>108.61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4.34</v>
      </c>
      <c r="AR6" s="22">
        <f t="shared" si="5"/>
        <v>4.6900000000000004</v>
      </c>
      <c r="AS6" s="21" t="str">
        <f>IF(AS7="","",IF(AS7="-","【-】","【"&amp;SUBSTITUTE(TEXT(AS7,"#,##0.00"),"-","△")&amp;"】"))</f>
        <v>【1.30】</v>
      </c>
      <c r="AT6" s="22">
        <f>IF(AT7="",NA(),AT7)</f>
        <v>302.74</v>
      </c>
      <c r="AU6" s="22">
        <f t="shared" ref="AU6:BC6" si="6">IF(AU7="",NA(),AU7)</f>
        <v>327.58</v>
      </c>
      <c r="AV6" s="22">
        <f t="shared" si="6"/>
        <v>354.13</v>
      </c>
      <c r="AW6" s="22">
        <f t="shared" si="6"/>
        <v>475.77</v>
      </c>
      <c r="AX6" s="22">
        <f t="shared" si="6"/>
        <v>399.96</v>
      </c>
      <c r="AY6" s="22">
        <f t="shared" si="6"/>
        <v>359.47</v>
      </c>
      <c r="AZ6" s="22">
        <f t="shared" si="6"/>
        <v>369.69</v>
      </c>
      <c r="BA6" s="22">
        <f t="shared" si="6"/>
        <v>379.08</v>
      </c>
      <c r="BB6" s="22">
        <f t="shared" si="6"/>
        <v>327.77</v>
      </c>
      <c r="BC6" s="22">
        <f t="shared" si="6"/>
        <v>338.02</v>
      </c>
      <c r="BD6" s="21" t="str">
        <f>IF(BD7="","",IF(BD7="-","【-】","【"&amp;SUBSTITUTE(TEXT(BD7,"#,##0.00"),"-","△")&amp;"】"))</f>
        <v>【261.51】</v>
      </c>
      <c r="BE6" s="22">
        <f>IF(BE7="",NA(),BE7)</f>
        <v>227.81</v>
      </c>
      <c r="BF6" s="22">
        <f t="shared" ref="BF6:BN6" si="7">IF(BF7="",NA(),BF7)</f>
        <v>215.3</v>
      </c>
      <c r="BG6" s="22">
        <f t="shared" si="7"/>
        <v>212.9</v>
      </c>
      <c r="BH6" s="22">
        <f t="shared" si="7"/>
        <v>211.64</v>
      </c>
      <c r="BI6" s="22">
        <f t="shared" si="7"/>
        <v>241.17</v>
      </c>
      <c r="BJ6" s="22">
        <f t="shared" si="7"/>
        <v>401.79</v>
      </c>
      <c r="BK6" s="22">
        <f t="shared" si="7"/>
        <v>402.99</v>
      </c>
      <c r="BL6" s="22">
        <f t="shared" si="7"/>
        <v>398.98</v>
      </c>
      <c r="BM6" s="22">
        <f t="shared" si="7"/>
        <v>397.1</v>
      </c>
      <c r="BN6" s="22">
        <f t="shared" si="7"/>
        <v>379.91</v>
      </c>
      <c r="BO6" s="21" t="str">
        <f>IF(BO7="","",IF(BO7="-","【-】","【"&amp;SUBSTITUTE(TEXT(BO7,"#,##0.00"),"-","△")&amp;"】"))</f>
        <v>【265.16】</v>
      </c>
      <c r="BP6" s="22">
        <f>IF(BP7="",NA(),BP7)</f>
        <v>100.71</v>
      </c>
      <c r="BQ6" s="22">
        <f t="shared" ref="BQ6:BY6" si="8">IF(BQ7="",NA(),BQ7)</f>
        <v>96.65</v>
      </c>
      <c r="BR6" s="22">
        <f t="shared" si="8"/>
        <v>104.36</v>
      </c>
      <c r="BS6" s="22">
        <f t="shared" si="8"/>
        <v>107.45</v>
      </c>
      <c r="BT6" s="22">
        <f t="shared" si="8"/>
        <v>97.06</v>
      </c>
      <c r="BU6" s="22">
        <f t="shared" si="8"/>
        <v>100.12</v>
      </c>
      <c r="BV6" s="22">
        <f t="shared" si="8"/>
        <v>98.66</v>
      </c>
      <c r="BW6" s="22">
        <f t="shared" si="8"/>
        <v>98.64</v>
      </c>
      <c r="BX6" s="22">
        <f t="shared" si="8"/>
        <v>95.79</v>
      </c>
      <c r="BY6" s="22">
        <f t="shared" si="8"/>
        <v>98.3</v>
      </c>
      <c r="BZ6" s="21" t="str">
        <f>IF(BZ7="","",IF(BZ7="-","【-】","【"&amp;SUBSTITUTE(TEXT(BZ7,"#,##0.00"),"-","△")&amp;"】"))</f>
        <v>【102.35】</v>
      </c>
      <c r="CA6" s="22">
        <f>IF(CA7="",NA(),CA7)</f>
        <v>118.1</v>
      </c>
      <c r="CB6" s="22">
        <f t="shared" ref="CB6:CJ6" si="9">IF(CB7="",NA(),CB7)</f>
        <v>122.63</v>
      </c>
      <c r="CC6" s="22">
        <f t="shared" si="9"/>
        <v>113.51</v>
      </c>
      <c r="CD6" s="22">
        <f t="shared" si="9"/>
        <v>109.24</v>
      </c>
      <c r="CE6" s="22">
        <f t="shared" si="9"/>
        <v>139.72999999999999</v>
      </c>
      <c r="CF6" s="22">
        <f t="shared" si="9"/>
        <v>174.97</v>
      </c>
      <c r="CG6" s="22">
        <f t="shared" si="9"/>
        <v>178.59</v>
      </c>
      <c r="CH6" s="22">
        <f t="shared" si="9"/>
        <v>178.92</v>
      </c>
      <c r="CI6" s="22">
        <f t="shared" si="9"/>
        <v>171.13</v>
      </c>
      <c r="CJ6" s="22">
        <f t="shared" si="9"/>
        <v>173.7</v>
      </c>
      <c r="CK6" s="21" t="str">
        <f>IF(CK7="","",IF(CK7="-","【-】","【"&amp;SUBSTITUTE(TEXT(CK7,"#,##0.00"),"-","△")&amp;"】"))</f>
        <v>【167.74】</v>
      </c>
      <c r="CL6" s="22">
        <f>IF(CL7="",NA(),CL7)</f>
        <v>55.08</v>
      </c>
      <c r="CM6" s="22">
        <f t="shared" ref="CM6:CU6" si="10">IF(CM7="",NA(),CM7)</f>
        <v>52.29</v>
      </c>
      <c r="CN6" s="22">
        <f t="shared" si="10"/>
        <v>51.69</v>
      </c>
      <c r="CO6" s="22">
        <f t="shared" si="10"/>
        <v>51.59</v>
      </c>
      <c r="CP6" s="22">
        <f t="shared" si="10"/>
        <v>40.700000000000003</v>
      </c>
      <c r="CQ6" s="22">
        <f t="shared" si="10"/>
        <v>55.63</v>
      </c>
      <c r="CR6" s="22">
        <f t="shared" si="10"/>
        <v>55.03</v>
      </c>
      <c r="CS6" s="22">
        <f t="shared" si="10"/>
        <v>55.14</v>
      </c>
      <c r="CT6" s="22">
        <f t="shared" si="10"/>
        <v>60.12</v>
      </c>
      <c r="CU6" s="22">
        <f t="shared" si="10"/>
        <v>60.34</v>
      </c>
      <c r="CV6" s="21" t="str">
        <f>IF(CV7="","",IF(CV7="-","【-】","【"&amp;SUBSTITUTE(TEXT(CV7,"#,##0.00"),"-","△")&amp;"】"))</f>
        <v>【60.29】</v>
      </c>
      <c r="CW6" s="22">
        <f>IF(CW7="",NA(),CW7)</f>
        <v>85.67</v>
      </c>
      <c r="CX6" s="22">
        <f t="shared" ref="CX6:DF6" si="11">IF(CX7="",NA(),CX7)</f>
        <v>89.57</v>
      </c>
      <c r="CY6" s="22">
        <f t="shared" si="11"/>
        <v>91.03</v>
      </c>
      <c r="CZ6" s="22">
        <f t="shared" si="11"/>
        <v>93.02</v>
      </c>
      <c r="DA6" s="22">
        <f t="shared" si="11"/>
        <v>91.15</v>
      </c>
      <c r="DB6" s="22">
        <f t="shared" si="11"/>
        <v>82.04</v>
      </c>
      <c r="DC6" s="22">
        <f t="shared" si="11"/>
        <v>81.900000000000006</v>
      </c>
      <c r="DD6" s="22">
        <f t="shared" si="11"/>
        <v>81.39</v>
      </c>
      <c r="DE6" s="22">
        <f t="shared" si="11"/>
        <v>84.24</v>
      </c>
      <c r="DF6" s="22">
        <f t="shared" si="11"/>
        <v>84.19</v>
      </c>
      <c r="DG6" s="21" t="str">
        <f>IF(DG7="","",IF(DG7="-","【-】","【"&amp;SUBSTITUTE(TEXT(DG7,"#,##0.00"),"-","△")&amp;"】"))</f>
        <v>【90.12】</v>
      </c>
      <c r="DH6" s="22">
        <f>IF(DH7="",NA(),DH7)</f>
        <v>48.62</v>
      </c>
      <c r="DI6" s="22">
        <f t="shared" ref="DI6:DQ6" si="12">IF(DI7="",NA(),DI7)</f>
        <v>50.14</v>
      </c>
      <c r="DJ6" s="22">
        <f t="shared" si="12"/>
        <v>51.49</v>
      </c>
      <c r="DK6" s="22">
        <f t="shared" si="12"/>
        <v>52.93</v>
      </c>
      <c r="DL6" s="22">
        <f t="shared" si="12"/>
        <v>52.02</v>
      </c>
      <c r="DM6" s="22">
        <f t="shared" si="12"/>
        <v>48.05</v>
      </c>
      <c r="DN6" s="22">
        <f t="shared" si="12"/>
        <v>48.87</v>
      </c>
      <c r="DO6" s="22">
        <f t="shared" si="12"/>
        <v>49.92</v>
      </c>
      <c r="DP6" s="22">
        <f t="shared" si="12"/>
        <v>48.83</v>
      </c>
      <c r="DQ6" s="22">
        <f t="shared" si="12"/>
        <v>49.96</v>
      </c>
      <c r="DR6" s="21" t="str">
        <f>IF(DR7="","",IF(DR7="-","【-】","【"&amp;SUBSTITUTE(TEXT(DR7,"#,##0.00"),"-","△")&amp;"】"))</f>
        <v>【50.88】</v>
      </c>
      <c r="DS6" s="22">
        <f>IF(DS7="",NA(),DS7)</f>
        <v>9.8699999999999992</v>
      </c>
      <c r="DT6" s="22">
        <f t="shared" ref="DT6:EB6" si="13">IF(DT7="",NA(),DT7)</f>
        <v>10.85</v>
      </c>
      <c r="DU6" s="22">
        <f t="shared" si="13"/>
        <v>11.79</v>
      </c>
      <c r="DV6" s="22">
        <f t="shared" si="13"/>
        <v>14.16</v>
      </c>
      <c r="DW6" s="22">
        <f t="shared" si="13"/>
        <v>15.28</v>
      </c>
      <c r="DX6" s="22">
        <f t="shared" si="13"/>
        <v>13.39</v>
      </c>
      <c r="DY6" s="22">
        <f t="shared" si="13"/>
        <v>14.85</v>
      </c>
      <c r="DZ6" s="22">
        <f t="shared" si="13"/>
        <v>16.88</v>
      </c>
      <c r="EA6" s="22">
        <f t="shared" si="13"/>
        <v>18.18</v>
      </c>
      <c r="EB6" s="22">
        <f t="shared" si="13"/>
        <v>19.32</v>
      </c>
      <c r="EC6" s="21" t="str">
        <f>IF(EC7="","",IF(EC7="-","【-】","【"&amp;SUBSTITUTE(TEXT(EC7,"#,##0.00"),"-","△")&amp;"】"))</f>
        <v>【22.30】</v>
      </c>
      <c r="ED6" s="22">
        <f>IF(ED7="",NA(),ED7)</f>
        <v>0.75</v>
      </c>
      <c r="EE6" s="22">
        <f t="shared" ref="EE6:EM6" si="14">IF(EE7="",NA(),EE7)</f>
        <v>0.56000000000000005</v>
      </c>
      <c r="EF6" s="22">
        <f t="shared" si="14"/>
        <v>1.54</v>
      </c>
      <c r="EG6" s="22">
        <f t="shared" si="14"/>
        <v>0.67</v>
      </c>
      <c r="EH6" s="22">
        <f t="shared" si="14"/>
        <v>0.41</v>
      </c>
      <c r="EI6" s="22">
        <f t="shared" si="14"/>
        <v>0.54</v>
      </c>
      <c r="EJ6" s="22">
        <f t="shared" si="14"/>
        <v>0.5</v>
      </c>
      <c r="EK6" s="22">
        <f t="shared" si="14"/>
        <v>0.52</v>
      </c>
      <c r="EL6" s="22">
        <f t="shared" si="14"/>
        <v>0.56999999999999995</v>
      </c>
      <c r="EM6" s="22">
        <f t="shared" si="14"/>
        <v>0.52</v>
      </c>
      <c r="EN6" s="21" t="str">
        <f>IF(EN7="","",IF(EN7="-","【-】","【"&amp;SUBSTITUTE(TEXT(EN7,"#,##0.00"),"-","△")&amp;"】"))</f>
        <v>【0.66】</v>
      </c>
    </row>
    <row r="7" spans="1:144" s="23" customFormat="1" x14ac:dyDescent="0.15">
      <c r="A7" s="15"/>
      <c r="B7" s="24">
        <v>2021</v>
      </c>
      <c r="C7" s="24">
        <v>343048</v>
      </c>
      <c r="D7" s="24">
        <v>46</v>
      </c>
      <c r="E7" s="24">
        <v>1</v>
      </c>
      <c r="F7" s="24">
        <v>0</v>
      </c>
      <c r="G7" s="24">
        <v>1</v>
      </c>
      <c r="H7" s="24" t="s">
        <v>93</v>
      </c>
      <c r="I7" s="24" t="s">
        <v>94</v>
      </c>
      <c r="J7" s="24" t="s">
        <v>95</v>
      </c>
      <c r="K7" s="24" t="s">
        <v>96</v>
      </c>
      <c r="L7" s="24" t="s">
        <v>97</v>
      </c>
      <c r="M7" s="24" t="s">
        <v>98</v>
      </c>
      <c r="N7" s="25" t="s">
        <v>99</v>
      </c>
      <c r="O7" s="25">
        <v>71.48</v>
      </c>
      <c r="P7" s="25">
        <v>99.24</v>
      </c>
      <c r="Q7" s="25">
        <v>2443</v>
      </c>
      <c r="R7" s="25">
        <v>30408</v>
      </c>
      <c r="S7" s="25">
        <v>13.79</v>
      </c>
      <c r="T7" s="25">
        <v>2205.08</v>
      </c>
      <c r="U7" s="25">
        <v>30205</v>
      </c>
      <c r="V7" s="25">
        <v>5.46</v>
      </c>
      <c r="W7" s="25">
        <v>5532.05</v>
      </c>
      <c r="X7" s="25">
        <v>112.75</v>
      </c>
      <c r="Y7" s="25">
        <v>110.07</v>
      </c>
      <c r="Z7" s="25">
        <v>119.73</v>
      </c>
      <c r="AA7" s="25">
        <v>119.24</v>
      </c>
      <c r="AB7" s="25">
        <v>107.31</v>
      </c>
      <c r="AC7" s="25">
        <v>110.05</v>
      </c>
      <c r="AD7" s="25">
        <v>108.87</v>
      </c>
      <c r="AE7" s="25">
        <v>108.61</v>
      </c>
      <c r="AF7" s="25">
        <v>108.83</v>
      </c>
      <c r="AG7" s="25">
        <v>109.23</v>
      </c>
      <c r="AH7" s="25">
        <v>111.39</v>
      </c>
      <c r="AI7" s="25">
        <v>0</v>
      </c>
      <c r="AJ7" s="25">
        <v>0</v>
      </c>
      <c r="AK7" s="25">
        <v>0</v>
      </c>
      <c r="AL7" s="25">
        <v>0</v>
      </c>
      <c r="AM7" s="25">
        <v>0</v>
      </c>
      <c r="AN7" s="25">
        <v>2.64</v>
      </c>
      <c r="AO7" s="25">
        <v>3.16</v>
      </c>
      <c r="AP7" s="25">
        <v>3.59</v>
      </c>
      <c r="AQ7" s="25">
        <v>4.34</v>
      </c>
      <c r="AR7" s="25">
        <v>4.6900000000000004</v>
      </c>
      <c r="AS7" s="25">
        <v>1.3</v>
      </c>
      <c r="AT7" s="25">
        <v>302.74</v>
      </c>
      <c r="AU7" s="25">
        <v>327.58</v>
      </c>
      <c r="AV7" s="25">
        <v>354.13</v>
      </c>
      <c r="AW7" s="25">
        <v>475.77</v>
      </c>
      <c r="AX7" s="25">
        <v>399.96</v>
      </c>
      <c r="AY7" s="25">
        <v>359.47</v>
      </c>
      <c r="AZ7" s="25">
        <v>369.69</v>
      </c>
      <c r="BA7" s="25">
        <v>379.08</v>
      </c>
      <c r="BB7" s="25">
        <v>327.77</v>
      </c>
      <c r="BC7" s="25">
        <v>338.02</v>
      </c>
      <c r="BD7" s="25">
        <v>261.51</v>
      </c>
      <c r="BE7" s="25">
        <v>227.81</v>
      </c>
      <c r="BF7" s="25">
        <v>215.3</v>
      </c>
      <c r="BG7" s="25">
        <v>212.9</v>
      </c>
      <c r="BH7" s="25">
        <v>211.64</v>
      </c>
      <c r="BI7" s="25">
        <v>241.17</v>
      </c>
      <c r="BJ7" s="25">
        <v>401.79</v>
      </c>
      <c r="BK7" s="25">
        <v>402.99</v>
      </c>
      <c r="BL7" s="25">
        <v>398.98</v>
      </c>
      <c r="BM7" s="25">
        <v>397.1</v>
      </c>
      <c r="BN7" s="25">
        <v>379.91</v>
      </c>
      <c r="BO7" s="25">
        <v>265.16000000000003</v>
      </c>
      <c r="BP7" s="25">
        <v>100.71</v>
      </c>
      <c r="BQ7" s="25">
        <v>96.65</v>
      </c>
      <c r="BR7" s="25">
        <v>104.36</v>
      </c>
      <c r="BS7" s="25">
        <v>107.45</v>
      </c>
      <c r="BT7" s="25">
        <v>97.06</v>
      </c>
      <c r="BU7" s="25">
        <v>100.12</v>
      </c>
      <c r="BV7" s="25">
        <v>98.66</v>
      </c>
      <c r="BW7" s="25">
        <v>98.64</v>
      </c>
      <c r="BX7" s="25">
        <v>95.79</v>
      </c>
      <c r="BY7" s="25">
        <v>98.3</v>
      </c>
      <c r="BZ7" s="25">
        <v>102.35</v>
      </c>
      <c r="CA7" s="25">
        <v>118.1</v>
      </c>
      <c r="CB7" s="25">
        <v>122.63</v>
      </c>
      <c r="CC7" s="25">
        <v>113.51</v>
      </c>
      <c r="CD7" s="25">
        <v>109.24</v>
      </c>
      <c r="CE7" s="25">
        <v>139.72999999999999</v>
      </c>
      <c r="CF7" s="25">
        <v>174.97</v>
      </c>
      <c r="CG7" s="25">
        <v>178.59</v>
      </c>
      <c r="CH7" s="25">
        <v>178.92</v>
      </c>
      <c r="CI7" s="25">
        <v>171.13</v>
      </c>
      <c r="CJ7" s="25">
        <v>173.7</v>
      </c>
      <c r="CK7" s="25">
        <v>167.74</v>
      </c>
      <c r="CL7" s="25">
        <v>55.08</v>
      </c>
      <c r="CM7" s="25">
        <v>52.29</v>
      </c>
      <c r="CN7" s="25">
        <v>51.69</v>
      </c>
      <c r="CO7" s="25">
        <v>51.59</v>
      </c>
      <c r="CP7" s="25">
        <v>40.700000000000003</v>
      </c>
      <c r="CQ7" s="25">
        <v>55.63</v>
      </c>
      <c r="CR7" s="25">
        <v>55.03</v>
      </c>
      <c r="CS7" s="25">
        <v>55.14</v>
      </c>
      <c r="CT7" s="25">
        <v>60.12</v>
      </c>
      <c r="CU7" s="25">
        <v>60.34</v>
      </c>
      <c r="CV7" s="25">
        <v>60.29</v>
      </c>
      <c r="CW7" s="25">
        <v>85.67</v>
      </c>
      <c r="CX7" s="25">
        <v>89.57</v>
      </c>
      <c r="CY7" s="25">
        <v>91.03</v>
      </c>
      <c r="CZ7" s="25">
        <v>93.02</v>
      </c>
      <c r="DA7" s="25">
        <v>91.15</v>
      </c>
      <c r="DB7" s="25">
        <v>82.04</v>
      </c>
      <c r="DC7" s="25">
        <v>81.900000000000006</v>
      </c>
      <c r="DD7" s="25">
        <v>81.39</v>
      </c>
      <c r="DE7" s="25">
        <v>84.24</v>
      </c>
      <c r="DF7" s="25">
        <v>84.19</v>
      </c>
      <c r="DG7" s="25">
        <v>90.12</v>
      </c>
      <c r="DH7" s="25">
        <v>48.62</v>
      </c>
      <c r="DI7" s="25">
        <v>50.14</v>
      </c>
      <c r="DJ7" s="25">
        <v>51.49</v>
      </c>
      <c r="DK7" s="25">
        <v>52.93</v>
      </c>
      <c r="DL7" s="25">
        <v>52.02</v>
      </c>
      <c r="DM7" s="25">
        <v>48.05</v>
      </c>
      <c r="DN7" s="25">
        <v>48.87</v>
      </c>
      <c r="DO7" s="25">
        <v>49.92</v>
      </c>
      <c r="DP7" s="25">
        <v>48.83</v>
      </c>
      <c r="DQ7" s="25">
        <v>49.96</v>
      </c>
      <c r="DR7" s="25">
        <v>50.88</v>
      </c>
      <c r="DS7" s="25">
        <v>9.8699999999999992</v>
      </c>
      <c r="DT7" s="25">
        <v>10.85</v>
      </c>
      <c r="DU7" s="25">
        <v>11.79</v>
      </c>
      <c r="DV7" s="25">
        <v>14.16</v>
      </c>
      <c r="DW7" s="25">
        <v>15.28</v>
      </c>
      <c r="DX7" s="25">
        <v>13.39</v>
      </c>
      <c r="DY7" s="25">
        <v>14.85</v>
      </c>
      <c r="DZ7" s="25">
        <v>16.88</v>
      </c>
      <c r="EA7" s="25">
        <v>18.18</v>
      </c>
      <c r="EB7" s="25">
        <v>19.32</v>
      </c>
      <c r="EC7" s="25">
        <v>22.3</v>
      </c>
      <c r="ED7" s="25">
        <v>0.75</v>
      </c>
      <c r="EE7" s="25">
        <v>0.56000000000000005</v>
      </c>
      <c r="EF7" s="25">
        <v>1.54</v>
      </c>
      <c r="EG7" s="25">
        <v>0.67</v>
      </c>
      <c r="EH7" s="25">
        <v>0.41</v>
      </c>
      <c r="EI7" s="25">
        <v>0.54</v>
      </c>
      <c r="EJ7" s="25">
        <v>0.5</v>
      </c>
      <c r="EK7" s="25">
        <v>0.52</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2023-02-06T05:33:21Z</cp:lastPrinted>
  <dcterms:created xsi:type="dcterms:W3CDTF">2022-12-01T01:03:50Z</dcterms:created>
  <dcterms:modified xsi:type="dcterms:W3CDTF">2023-02-06T05:33:23Z</dcterms:modified>
  <cp:category/>
</cp:coreProperties>
</file>