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5　市町回答\18　坂町\"/>
    </mc:Choice>
  </mc:AlternateContent>
  <workbookProtection workbookAlgorithmName="SHA-512" workbookHashValue="tKe5imYPNu3fyxQaomkloLky/00GdXJISopsowu+RErDtQWMDNGJ0bsl6lF84SpULmS33Ktk4N5817y9+FeCZQ==" workbookSaltValue="+FJSvyu7I2nUIwLKLSBWJQ==" workbookSpinCount="100000" lockStructure="1"/>
  <bookViews>
    <workbookView xWindow="0" yWindow="0" windowWidth="19196" windowHeight="1138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<sst xmlns="http://schemas.openxmlformats.org/spreadsheetml/2006/main" count="241" uniqueCount="119">
  <si>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</si>
  <si>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</si>
  <si>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</si>
  <si>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</si>
  <si>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</si>
  <si>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</si>
  <si>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</si>
  <si>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</si>
  <si>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</si>
  <si>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</si>
  <si>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</si>
  <si>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</si>
  <si>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</si>
  <si>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</si>
  <si>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</si>
  <si>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</si>
  <si>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</si>
  <si>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</si>
  <si>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</si>
  <si>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</si>
  <si>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</si>
  <si>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</si>
  <si>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</si>
  <si>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</si>
  <si>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</si>
  <si>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</si>
  <si>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</si>
  <si>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</si>
  <si>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</si>
  <si>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</si>
  <si>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</si>
  <si>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</si>
  <si>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</si>
  <si>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</si>
  <si>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</si>
  <si>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</si>
  <si>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</si>
  <si>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</si>
  <si>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</si>
  <si>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</si>
  <si>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</si>
  <si>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</si>
  <si>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</si>
  <si>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</si>
  <si>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</si>
  <si>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</si>
  <si>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</si>
  <si>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</si>
  <si>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</si>
  <si>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</si>
  <si>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</si>
  <si>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</si>
  <si>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</si>
  <si>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</si>
  <si>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</si>
  <si>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</si>
  <si>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</si>
  <si>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</si>
  <si>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</si>
  <si>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</si>
  <si>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</si>
  <si>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</si>
  <si>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</si>
  <si>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</si>
  <si>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</si>
  <si>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</si>
  <si>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</si>
  <si>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</si>
  <si>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</si>
  <si>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</si>
  <si>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</si>
  <si>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</si>
  <si>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</si>
  <si>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</si>
  <si>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</si>
  <si>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</si>
  <si>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</si>
  <si>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</si>
  <si>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</si>
  <si>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</si>
  <si>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</si>
  <si>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</si>
  <si>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</si>
  <si>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</si>
  <si>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</si>
  <si>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</si>
  <si>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</si>
  <si>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</si>
  <si>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</si>
  <si>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</si>
  <si>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</si>
  <si>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</si>
  <si>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</si>
  <si>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</si>
  <si>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</si>
  <si>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</si>
  <si>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</si>
  <si>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</si>
  <si>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</si>
  <si>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</si>
  <si>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</si>
  <si>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</si>
  <si>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</si>
  <si>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</si>
  <si>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</si>
  <si>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</si>
  <si>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</si>
  <si>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</si>
  <si>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</si>
  <si>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</si>
  <si>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</si>
  <si>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</si>
  <si>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</si>
  <si>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</si>
  <si>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</si>
  <si>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</si>
  <si>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町全域の面整備を集中的に実施したことにより、平成16年度までに一部を除き面的整備は完了しています。これにより、令和3年度末の水洗化率（⑧）は98.7%となっています。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企業債残高対事業規模比率（④）は類似団体と比較して下回っており、経費回収率（⑤）についても、汚水処理費のうち資本費が減少傾向であるため、100％まで上昇しています。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phoneticPr fontId="4"/>
  </si>
  <si>
    <t>　昭和62年に供用開始した浜宮ポンプ場については、平成22年度に附帯設備等の長寿命化計画を策定し、平成25年度に長寿命化工事を終え、令和4年度に機械設備、電気設備のストックマネジメント計画を策定する予定であり、計画的な更新を行っていく予定です。
　また、公共下水道の供用開始から約30年が経過しており、汚水管渠については、先行して整備した地区から、平成29年度にストックマネジメント計画を策定し、令和元年度から長寿命化工事に着手しております。</t>
    <rPh sb="32" eb="34">
      <t>フタイ</t>
    </rPh>
    <rPh sb="34" eb="36">
      <t>セツビ</t>
    </rPh>
    <rPh sb="36" eb="37">
      <t>トウ</t>
    </rPh>
    <rPh sb="66" eb="67">
      <t>レイ</t>
    </rPh>
    <rPh sb="67" eb="68">
      <t>ワ</t>
    </rPh>
    <rPh sb="69" eb="70">
      <t>ネン</t>
    </rPh>
    <rPh sb="70" eb="71">
      <t>ド</t>
    </rPh>
    <rPh sb="72" eb="74">
      <t>キカイ</t>
    </rPh>
    <rPh sb="74" eb="76">
      <t>セツビ</t>
    </rPh>
    <rPh sb="77" eb="79">
      <t>デンキ</t>
    </rPh>
    <rPh sb="79" eb="81">
      <t>セツビ</t>
    </rPh>
    <rPh sb="92" eb="94">
      <t>ケイカク</t>
    </rPh>
    <rPh sb="95" eb="97">
      <t>サクテイ</t>
    </rPh>
    <rPh sb="99" eb="101">
      <t>ヨテイ</t>
    </rPh>
    <rPh sb="105" eb="108">
      <t>ケイカクテキ</t>
    </rPh>
    <rPh sb="109" eb="111">
      <t>コウシン</t>
    </rPh>
    <rPh sb="112" eb="113">
      <t>オコナ</t>
    </rPh>
    <rPh sb="117" eb="119">
      <t>ヨテイ</t>
    </rPh>
    <rPh sb="139" eb="140">
      <t>ヤク</t>
    </rPh>
    <phoneticPr fontId="4"/>
  </si>
  <si>
    <t>　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支出面においては、令和4年度以降、安芸地区衛生施設管理組合から排出されるし尿等を下水道に投入するための前処理施設を整備する予定であり、この建設事業費が上振れ要因として挙げられます。
　なお、令和6年度からは公営企業会計への移行を予定しており、より詳細な経営状況の把握や経営改善手法の検討が可能となる見通しです。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</si>
</sst>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0.35</c:v>
                </c:pt>
                <c:pt idx="3" formatCode="#,##0.00;&quot;△&quot;#,##0.00;&quot;-&quot;">
                  <c:v>0.17</c:v>
                </c:pt>
                <c:pt idx="4" formatCode="#,##0.00;&quot;△&quot;#,##0.00;&quot;-&quot;">
                  <c:v>0.15</c:v>
                </c:pt>
              </c:numCache>
            </c:numRef>
          </c:val>
          <c:extLst xmlns:c16r2="http://schemas.microsoft.com/office/drawing/2015/06/chart">
            <c:ext xmlns:c16="http://schemas.microsoft.com/office/drawing/2014/chart" uri="{C3380CC4-5D6E-409C-BE32-E72D297353CC}">
              <c16:uniqueId val="{00000000-48B0-4112-A93D-E49B07E88BDC}"/>
            </c:ext>
          </c:extLst>
        </c:ser>
        <c:dLbls>
          <c:showLegendKey val="0"/>
          <c:showVal val="0"/>
          <c:showCatName val="0"/>
          <c:showSerName val="0"/>
          <c:showPercent val="0"/>
          <c:showBubbleSize val="0"/>
        </c:dLbls>
        <c:gapWidth val="150"/>
        <c:axId val="652045912"/>
        <c:axId val="6520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0.15</c:v>
                </c:pt>
              </c:numCache>
            </c:numRef>
          </c:val>
          <c:smooth val="0"/>
          <c:extLst xmlns:c16r2="http://schemas.microsoft.com/office/drawing/2015/06/chart">
            <c:ext xmlns:c16="http://schemas.microsoft.com/office/drawing/2014/chart" uri="{C3380CC4-5D6E-409C-BE32-E72D297353CC}">
              <c16:uniqueId val="{00000001-48B0-4112-A93D-E49B07E88BDC}"/>
            </c:ext>
          </c:extLst>
        </c:ser>
        <c:dLbls>
          <c:showLegendKey val="0"/>
          <c:showVal val="0"/>
          <c:showCatName val="0"/>
          <c:showSerName val="0"/>
          <c:showPercent val="0"/>
          <c:showBubbleSize val="0"/>
        </c:dLbls>
        <c:marker val="1"/>
        <c:smooth val="0"/>
        <c:axId val="652045912"/>
        <c:axId val="652047872"/>
      </c:lineChart>
      <c:dateAx>
        <c:axId val="652045912"/>
        <c:scaling>
          <c:orientation val="minMax"/>
        </c:scaling>
        <c:delete val="1"/>
        <c:axPos val="b"/>
        <c:numFmt formatCode="&quot;H&quot;yy" sourceLinked="1"/>
        <c:majorTickMark val="none"/>
        <c:minorTickMark val="none"/>
        <c:tickLblPos val="none"/>
        <c:crossAx val="652047872"/>
        <c:crosses val="autoZero"/>
        <c:auto val="1"/>
        <c:lblOffset val="100"/>
        <c:baseTimeUnit val="years"/>
      </c:dateAx>
      <c:valAx>
        <c:axId val="652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04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99-4928-9558-63E890049918}"/>
            </c:ext>
          </c:extLst>
        </c:ser>
        <c:dLbls>
          <c:showLegendKey val="0"/>
          <c:showVal val="0"/>
          <c:showCatName val="0"/>
          <c:showSerName val="0"/>
          <c:showPercent val="0"/>
          <c:showBubbleSize val="0"/>
        </c:dLbls>
        <c:gapWidth val="150"/>
        <c:axId val="654675576"/>
        <c:axId val="65467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56.43</c:v>
                </c:pt>
              </c:numCache>
            </c:numRef>
          </c:val>
          <c:smooth val="0"/>
          <c:extLst xmlns:c16r2="http://schemas.microsoft.com/office/drawing/2015/06/chart">
            <c:ext xmlns:c16="http://schemas.microsoft.com/office/drawing/2014/chart" uri="{C3380CC4-5D6E-409C-BE32-E72D297353CC}">
              <c16:uniqueId val="{00000001-5799-4928-9558-63E890049918}"/>
            </c:ext>
          </c:extLst>
        </c:ser>
        <c:dLbls>
          <c:showLegendKey val="0"/>
          <c:showVal val="0"/>
          <c:showCatName val="0"/>
          <c:showSerName val="0"/>
          <c:showPercent val="0"/>
          <c:showBubbleSize val="0"/>
        </c:dLbls>
        <c:marker val="1"/>
        <c:smooth val="0"/>
        <c:axId val="654675576"/>
        <c:axId val="654675968"/>
      </c:lineChart>
      <c:dateAx>
        <c:axId val="654675576"/>
        <c:scaling>
          <c:orientation val="minMax"/>
        </c:scaling>
        <c:delete val="1"/>
        <c:axPos val="b"/>
        <c:numFmt formatCode="&quot;H&quot;yy" sourceLinked="1"/>
        <c:majorTickMark val="none"/>
        <c:minorTickMark val="none"/>
        <c:tickLblPos val="none"/>
        <c:crossAx val="654675968"/>
        <c:crosses val="autoZero"/>
        <c:auto val="1"/>
        <c:lblOffset val="100"/>
        <c:baseTimeUnit val="years"/>
      </c:dateAx>
      <c:valAx>
        <c:axId val="654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98.13</c:v>
                </c:pt>
                <c:pt idx="1">
                  <c:v>98.53</c:v>
                </c:pt>
                <c:pt idx="2">
                  <c:v>98.65</c:v>
                </c:pt>
                <c:pt idx="3">
                  <c:v>98.6</c:v>
                </c:pt>
                <c:pt idx="4">
                  <c:v>98.69</c:v>
                </c:pt>
              </c:numCache>
            </c:numRef>
          </c:val>
          <c:extLst xmlns:c16r2="http://schemas.microsoft.com/office/drawing/2015/06/chart">
            <c:ext xmlns:c16="http://schemas.microsoft.com/office/drawing/2014/chart" uri="{C3380CC4-5D6E-409C-BE32-E72D297353CC}">
              <c16:uniqueId val="{00000000-B7A6-446B-8250-B8C3F2B61115}"/>
            </c:ext>
          </c:extLst>
        </c:ser>
        <c:dLbls>
          <c:showLegendKey val="0"/>
          <c:showVal val="0"/>
          <c:showCatName val="0"/>
          <c:showSerName val="0"/>
          <c:showPercent val="0"/>
          <c:showBubbleSize val="0"/>
        </c:dLbls>
        <c:gapWidth val="150"/>
        <c:axId val="654678712"/>
        <c:axId val="65467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91.07</c:v>
                </c:pt>
              </c:numCache>
            </c:numRef>
          </c:val>
          <c:smooth val="0"/>
          <c:extLst xmlns:c16r2="http://schemas.microsoft.com/office/drawing/2015/06/chart">
            <c:ext xmlns:c16="http://schemas.microsoft.com/office/drawing/2014/chart" uri="{C3380CC4-5D6E-409C-BE32-E72D297353CC}">
              <c16:uniqueId val="{00000001-B7A6-446B-8250-B8C3F2B61115}"/>
            </c:ext>
          </c:extLst>
        </c:ser>
        <c:dLbls>
          <c:showLegendKey val="0"/>
          <c:showVal val="0"/>
          <c:showCatName val="0"/>
          <c:showSerName val="0"/>
          <c:showPercent val="0"/>
          <c:showBubbleSize val="0"/>
        </c:dLbls>
        <c:marker val="1"/>
        <c:smooth val="0"/>
        <c:axId val="654678712"/>
        <c:axId val="654677928"/>
      </c:lineChart>
      <c:dateAx>
        <c:axId val="654678712"/>
        <c:scaling>
          <c:orientation val="minMax"/>
        </c:scaling>
        <c:delete val="1"/>
        <c:axPos val="b"/>
        <c:numFmt formatCode="&quot;H&quot;yy" sourceLinked="1"/>
        <c:majorTickMark val="none"/>
        <c:minorTickMark val="none"/>
        <c:tickLblPos val="none"/>
        <c:crossAx val="654677928"/>
        <c:crosses val="autoZero"/>
        <c:auto val="1"/>
        <c:lblOffset val="100"/>
        <c:baseTimeUnit val="years"/>
      </c:dateAx>
      <c:valAx>
        <c:axId val="65467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80.61</c:v>
                </c:pt>
                <c:pt idx="1">
                  <c:v>83.7</c:v>
                </c:pt>
                <c:pt idx="2">
                  <c:v>82.75</c:v>
                </c:pt>
                <c:pt idx="3">
                  <c:v>77.290000000000006</c:v>
                </c:pt>
                <c:pt idx="4">
                  <c:v>78.42</c:v>
                </c:pt>
              </c:numCache>
            </c:numRef>
          </c:val>
          <c:extLst xmlns:c16r2="http://schemas.microsoft.com/office/drawing/2015/06/chart">
            <c:ext xmlns:c16="http://schemas.microsoft.com/office/drawing/2014/chart" uri="{C3380CC4-5D6E-409C-BE32-E72D297353CC}">
              <c16:uniqueId val="{00000000-FBB8-47AE-B2C3-602D76AE22BF}"/>
            </c:ext>
          </c:extLst>
        </c:ser>
        <c:dLbls>
          <c:showLegendKey val="0"/>
          <c:showVal val="0"/>
          <c:showCatName val="0"/>
          <c:showSerName val="0"/>
          <c:showPercent val="0"/>
          <c:showBubbleSize val="0"/>
        </c:dLbls>
        <c:gapWidth val="150"/>
        <c:axId val="525308256"/>
        <c:axId val="52531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B8-47AE-B2C3-602D76AE22BF}"/>
            </c:ext>
          </c:extLst>
        </c:ser>
        <c:dLbls>
          <c:showLegendKey val="0"/>
          <c:showVal val="0"/>
          <c:showCatName val="0"/>
          <c:showSerName val="0"/>
          <c:showPercent val="0"/>
          <c:showBubbleSize val="0"/>
        </c:dLbls>
        <c:marker val="1"/>
        <c:smooth val="0"/>
        <c:axId val="525308256"/>
        <c:axId val="525310216"/>
      </c:lineChart>
      <c:dateAx>
        <c:axId val="525308256"/>
        <c:scaling>
          <c:orientation val="minMax"/>
        </c:scaling>
        <c:delete val="1"/>
        <c:axPos val="b"/>
        <c:numFmt formatCode="&quot;H&quot;yy" sourceLinked="1"/>
        <c:majorTickMark val="none"/>
        <c:minorTickMark val="none"/>
        <c:tickLblPos val="none"/>
        <c:crossAx val="525310216"/>
        <c:crosses val="autoZero"/>
        <c:auto val="1"/>
        <c:lblOffset val="100"/>
        <c:baseTimeUnit val="years"/>
      </c:dateAx>
      <c:valAx>
        <c:axId val="52531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3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D2-401C-9292-D5AF4064849C}"/>
            </c:ext>
          </c:extLst>
        </c:ser>
        <c:dLbls>
          <c:showLegendKey val="0"/>
          <c:showVal val="0"/>
          <c:showCatName val="0"/>
          <c:showSerName val="0"/>
          <c:showPercent val="0"/>
          <c:showBubbleSize val="0"/>
        </c:dLbls>
        <c:gapWidth val="150"/>
        <c:axId val="524916728"/>
        <c:axId val="5249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D2-401C-9292-D5AF4064849C}"/>
            </c:ext>
          </c:extLst>
        </c:ser>
        <c:dLbls>
          <c:showLegendKey val="0"/>
          <c:showVal val="0"/>
          <c:showCatName val="0"/>
          <c:showSerName val="0"/>
          <c:showPercent val="0"/>
          <c:showBubbleSize val="0"/>
        </c:dLbls>
        <c:marker val="1"/>
        <c:smooth val="0"/>
        <c:axId val="524916728"/>
        <c:axId val="524921824"/>
      </c:lineChart>
      <c:dateAx>
        <c:axId val="524916728"/>
        <c:scaling>
          <c:orientation val="minMax"/>
        </c:scaling>
        <c:delete val="1"/>
        <c:axPos val="b"/>
        <c:numFmt formatCode="&quot;H&quot;yy" sourceLinked="1"/>
        <c:majorTickMark val="none"/>
        <c:minorTickMark val="none"/>
        <c:tickLblPos val="none"/>
        <c:crossAx val="524921824"/>
        <c:crosses val="autoZero"/>
        <c:auto val="1"/>
        <c:lblOffset val="100"/>
        <c:baseTimeUnit val="years"/>
      </c:dateAx>
      <c:valAx>
        <c:axId val="5249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9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79-42A0-BB2D-B708365B424F}"/>
            </c:ext>
          </c:extLst>
        </c:ser>
        <c:dLbls>
          <c:showLegendKey val="0"/>
          <c:showVal val="0"/>
          <c:showCatName val="0"/>
          <c:showSerName val="0"/>
          <c:showPercent val="0"/>
          <c:showBubbleSize val="0"/>
        </c:dLbls>
        <c:gapWidth val="150"/>
        <c:axId val="362107088"/>
        <c:axId val="36210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79-42A0-BB2D-B708365B424F}"/>
            </c:ext>
          </c:extLst>
        </c:ser>
        <c:dLbls>
          <c:showLegendKey val="0"/>
          <c:showVal val="0"/>
          <c:showCatName val="0"/>
          <c:showSerName val="0"/>
          <c:showPercent val="0"/>
          <c:showBubbleSize val="0"/>
        </c:dLbls>
        <c:marker val="1"/>
        <c:smooth val="0"/>
        <c:axId val="362107088"/>
        <c:axId val="362105520"/>
      </c:lineChart>
      <c:dateAx>
        <c:axId val="362107088"/>
        <c:scaling>
          <c:orientation val="minMax"/>
        </c:scaling>
        <c:delete val="1"/>
        <c:axPos val="b"/>
        <c:numFmt formatCode="&quot;H&quot;yy" sourceLinked="1"/>
        <c:majorTickMark val="none"/>
        <c:minorTickMark val="none"/>
        <c:tickLblPos val="none"/>
        <c:crossAx val="362105520"/>
        <c:crosses val="autoZero"/>
        <c:auto val="1"/>
        <c:lblOffset val="100"/>
        <c:baseTimeUnit val="years"/>
      </c:dateAx>
      <c:valAx>
        <c:axId val="36210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C5-4CF3-8A42-FD3D82503FE1}"/>
            </c:ext>
          </c:extLst>
        </c:ser>
        <c:dLbls>
          <c:showLegendKey val="0"/>
          <c:showVal val="0"/>
          <c:showCatName val="0"/>
          <c:showSerName val="0"/>
          <c:showPercent val="0"/>
          <c:showBubbleSize val="0"/>
        </c:dLbls>
        <c:gapWidth val="150"/>
        <c:axId val="362104736"/>
        <c:axId val="36210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C5-4CF3-8A42-FD3D82503FE1}"/>
            </c:ext>
          </c:extLst>
        </c:ser>
        <c:dLbls>
          <c:showLegendKey val="0"/>
          <c:showVal val="0"/>
          <c:showCatName val="0"/>
          <c:showSerName val="0"/>
          <c:showPercent val="0"/>
          <c:showBubbleSize val="0"/>
        </c:dLbls>
        <c:marker val="1"/>
        <c:smooth val="0"/>
        <c:axId val="362104736"/>
        <c:axId val="362105912"/>
      </c:lineChart>
      <c:dateAx>
        <c:axId val="362104736"/>
        <c:scaling>
          <c:orientation val="minMax"/>
        </c:scaling>
        <c:delete val="1"/>
        <c:axPos val="b"/>
        <c:numFmt formatCode="&quot;H&quot;yy" sourceLinked="1"/>
        <c:majorTickMark val="none"/>
        <c:minorTickMark val="none"/>
        <c:tickLblPos val="none"/>
        <c:crossAx val="362105912"/>
        <c:crosses val="autoZero"/>
        <c:auto val="1"/>
        <c:lblOffset val="100"/>
        <c:baseTimeUnit val="years"/>
      </c:dateAx>
      <c:valAx>
        <c:axId val="36210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3A-4362-BE20-52D33C391E36}"/>
            </c:ext>
          </c:extLst>
        </c:ser>
        <c:dLbls>
          <c:showLegendKey val="0"/>
          <c:showVal val="0"/>
          <c:showCatName val="0"/>
          <c:showSerName val="0"/>
          <c:showPercent val="0"/>
          <c:showBubbleSize val="0"/>
        </c:dLbls>
        <c:gapWidth val="150"/>
        <c:axId val="362109440"/>
        <c:axId val="36210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3A-4362-BE20-52D33C391E36}"/>
            </c:ext>
          </c:extLst>
        </c:ser>
        <c:dLbls>
          <c:showLegendKey val="0"/>
          <c:showVal val="0"/>
          <c:showCatName val="0"/>
          <c:showSerName val="0"/>
          <c:showPercent val="0"/>
          <c:showBubbleSize val="0"/>
        </c:dLbls>
        <c:marker val="1"/>
        <c:smooth val="0"/>
        <c:axId val="362109440"/>
        <c:axId val="362103560"/>
      </c:lineChart>
      <c:dateAx>
        <c:axId val="362109440"/>
        <c:scaling>
          <c:orientation val="minMax"/>
        </c:scaling>
        <c:delete val="1"/>
        <c:axPos val="b"/>
        <c:numFmt formatCode="&quot;H&quot;yy" sourceLinked="1"/>
        <c:majorTickMark val="none"/>
        <c:minorTickMark val="none"/>
        <c:tickLblPos val="none"/>
        <c:crossAx val="362103560"/>
        <c:crosses val="autoZero"/>
        <c:auto val="1"/>
        <c:lblOffset val="100"/>
        <c:baseTimeUnit val="years"/>
      </c:dateAx>
      <c:valAx>
        <c:axId val="36210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893.33</c:v>
                </c:pt>
                <c:pt idx="1">
                  <c:v>680.85</c:v>
                </c:pt>
                <c:pt idx="2">
                  <c:v>814.81</c:v>
                </c:pt>
                <c:pt idx="3">
                  <c:v>733.02</c:v>
                </c:pt>
                <c:pt idx="4">
                  <c:v>429.96</c:v>
                </c:pt>
              </c:numCache>
            </c:numRef>
          </c:val>
          <c:extLst xmlns:c16r2="http://schemas.microsoft.com/office/drawing/2015/06/chart">
            <c:ext xmlns:c16="http://schemas.microsoft.com/office/drawing/2014/chart" uri="{C3380CC4-5D6E-409C-BE32-E72D297353CC}">
              <c16:uniqueId val="{00000000-2107-4344-A322-D73B26DD3969}"/>
            </c:ext>
          </c:extLst>
        </c:ser>
        <c:dLbls>
          <c:showLegendKey val="0"/>
          <c:showVal val="0"/>
          <c:showCatName val="0"/>
          <c:showSerName val="0"/>
          <c:showPercent val="0"/>
          <c:showBubbleSize val="0"/>
        </c:dLbls>
        <c:gapWidth val="150"/>
        <c:axId val="362107872"/>
        <c:axId val="36210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747.84</c:v>
                </c:pt>
              </c:numCache>
            </c:numRef>
          </c:val>
          <c:smooth val="0"/>
          <c:extLst xmlns:c16r2="http://schemas.microsoft.com/office/drawing/2015/06/chart">
            <c:ext xmlns:c16="http://schemas.microsoft.com/office/drawing/2014/chart" uri="{C3380CC4-5D6E-409C-BE32-E72D297353CC}">
              <c16:uniqueId val="{00000001-2107-4344-A322-D73B26DD3969}"/>
            </c:ext>
          </c:extLst>
        </c:ser>
        <c:dLbls>
          <c:showLegendKey val="0"/>
          <c:showVal val="0"/>
          <c:showCatName val="0"/>
          <c:showSerName val="0"/>
          <c:showPercent val="0"/>
          <c:showBubbleSize val="0"/>
        </c:dLbls>
        <c:marker val="1"/>
        <c:smooth val="0"/>
        <c:axId val="362107872"/>
        <c:axId val="362104344"/>
      </c:lineChart>
      <c:dateAx>
        <c:axId val="362107872"/>
        <c:scaling>
          <c:orientation val="minMax"/>
        </c:scaling>
        <c:delete val="1"/>
        <c:axPos val="b"/>
        <c:numFmt formatCode="&quot;H&quot;yy" sourceLinked="1"/>
        <c:majorTickMark val="none"/>
        <c:minorTickMark val="none"/>
        <c:tickLblPos val="none"/>
        <c:crossAx val="362104344"/>
        <c:crosses val="autoZero"/>
        <c:auto val="1"/>
        <c:lblOffset val="100"/>
        <c:baseTimeUnit val="years"/>
      </c:dateAx>
      <c:valAx>
        <c:axId val="36210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95.76</c:v>
                </c:pt>
                <c:pt idx="1">
                  <c:v>100</c:v>
                </c:pt>
                <c:pt idx="2">
                  <c:v>101.57</c:v>
                </c:pt>
                <c:pt idx="3">
                  <c:v>100</c:v>
                </c:pt>
                <c:pt idx="4">
                  <c:v>100</c:v>
                </c:pt>
              </c:numCache>
            </c:numRef>
          </c:val>
          <c:extLst xmlns:c16r2="http://schemas.microsoft.com/office/drawing/2015/06/chart">
            <c:ext xmlns:c16="http://schemas.microsoft.com/office/drawing/2014/chart" uri="{C3380CC4-5D6E-409C-BE32-E72D297353CC}">
              <c16:uniqueId val="{00000000-B906-4D54-8A79-45D354EB94DD}"/>
            </c:ext>
          </c:extLst>
        </c:ser>
        <c:dLbls>
          <c:showLegendKey val="0"/>
          <c:showVal val="0"/>
          <c:showCatName val="0"/>
          <c:showSerName val="0"/>
          <c:showPercent val="0"/>
          <c:showBubbleSize val="0"/>
        </c:dLbls>
        <c:gapWidth val="150"/>
        <c:axId val="362102776"/>
        <c:axId val="36210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90.17</c:v>
                </c:pt>
              </c:numCache>
            </c:numRef>
          </c:val>
          <c:smooth val="0"/>
          <c:extLst xmlns:c16r2="http://schemas.microsoft.com/office/drawing/2015/06/chart">
            <c:ext xmlns:c16="http://schemas.microsoft.com/office/drawing/2014/chart" uri="{C3380CC4-5D6E-409C-BE32-E72D297353CC}">
              <c16:uniqueId val="{00000001-B906-4D54-8A79-45D354EB94DD}"/>
            </c:ext>
          </c:extLst>
        </c:ser>
        <c:dLbls>
          <c:showLegendKey val="0"/>
          <c:showVal val="0"/>
          <c:showCatName val="0"/>
          <c:showSerName val="0"/>
          <c:showPercent val="0"/>
          <c:showBubbleSize val="0"/>
        </c:dLbls>
        <c:marker val="1"/>
        <c:smooth val="0"/>
        <c:axId val="362102776"/>
        <c:axId val="362105128"/>
      </c:lineChart>
      <c:dateAx>
        <c:axId val="362102776"/>
        <c:scaling>
          <c:orientation val="minMax"/>
        </c:scaling>
        <c:delete val="1"/>
        <c:axPos val="b"/>
        <c:numFmt formatCode="&quot;H&quot;yy" sourceLinked="1"/>
        <c:majorTickMark val="none"/>
        <c:minorTickMark val="none"/>
        <c:tickLblPos val="none"/>
        <c:crossAx val="362105128"/>
        <c:crosses val="autoZero"/>
        <c:auto val="1"/>
        <c:lblOffset val="100"/>
        <c:baseTimeUnit val="years"/>
      </c:dateAx>
      <c:valAx>
        <c:axId val="36210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203.64</c:v>
                </c:pt>
                <c:pt idx="1">
                  <c:v>188.98</c:v>
                </c:pt>
                <c:pt idx="2">
                  <c:v>188.12</c:v>
                </c:pt>
                <c:pt idx="3">
                  <c:v>188.44</c:v>
                </c:pt>
                <c:pt idx="4">
                  <c:v>188.59</c:v>
                </c:pt>
              </c:numCache>
            </c:numRef>
          </c:val>
          <c:extLst xmlns:c16r2="http://schemas.microsoft.com/office/drawing/2015/06/chart">
            <c:ext xmlns:c16="http://schemas.microsoft.com/office/drawing/2014/chart" uri="{C3380CC4-5D6E-409C-BE32-E72D297353CC}">
              <c16:uniqueId val="{00000000-7280-4387-BC81-1C005DE71802}"/>
            </c:ext>
          </c:extLst>
        </c:ser>
        <c:dLbls>
          <c:showLegendKey val="0"/>
          <c:showVal val="0"/>
          <c:showCatName val="0"/>
          <c:showSerName val="0"/>
          <c:showPercent val="0"/>
          <c:showBubbleSize val="0"/>
        </c:dLbls>
        <c:gapWidth val="150"/>
        <c:axId val="531443720"/>
        <c:axId val="5314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173.17</c:v>
                </c:pt>
              </c:numCache>
            </c:numRef>
          </c:val>
          <c:smooth val="0"/>
          <c:extLst xmlns:c16r2="http://schemas.microsoft.com/office/drawing/2015/06/chart">
            <c:ext xmlns:c16="http://schemas.microsoft.com/office/drawing/2014/chart" uri="{C3380CC4-5D6E-409C-BE32-E72D297353CC}">
              <c16:uniqueId val="{00000001-7280-4387-BC81-1C005DE71802}"/>
            </c:ext>
          </c:extLst>
        </c:ser>
        <c:dLbls>
          <c:showLegendKey val="0"/>
          <c:showVal val="0"/>
          <c:showCatName val="0"/>
          <c:showSerName val="0"/>
          <c:showPercent val="0"/>
          <c:showBubbleSize val="0"/>
        </c:dLbls>
        <c:marker val="1"/>
        <c:smooth val="0"/>
        <c:axId val="531443720"/>
        <c:axId val="531444112"/>
      </c:lineChart>
      <c:dateAx>
        <c:axId val="531443720"/>
        <c:scaling>
          <c:orientation val="minMax"/>
        </c:scaling>
        <c:delete val="1"/>
        <c:axPos val="b"/>
        <c:numFmt formatCode="&quot;H&quot;yy" sourceLinked="1"/>
        <c:majorTickMark val="none"/>
        <c:minorTickMark val="none"/>
        <c:tickLblPos val="none"/>
        <c:crossAx val="531444112"/>
        <c:crosses val="autoZero"/>
        <c:auto val="1"/>
        <c:lblOffset val="100"/>
        <c:baseTimeUnit val="years"/>
      </c:dateAx>
      <c:valAx>
        <c:axId val="5314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4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85" zoomScaleNormal="85" workbookViewId="0">
      <selection activeCell="CC87" sqref="A87:CC89"/>
    </sheetView>
  </sheetViews>
  <sheetFormatPr defaultColWidth="2.6640625" defaultRowHeight="13.8"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6999999999999993"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6999999999999993"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6999999999999993"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 customHeight="1" x14ac:dyDescent="0.2">
      <c r="A6" s="2"/>
      <c r="B6" s="30" t="str">
        <f>データ!H6</f>
        <v>広島県　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8"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12943</v>
      </c>
      <c r="AM8" s="42"/>
      <c r="AN8" s="42"/>
      <c r="AO8" s="42"/>
      <c r="AP8" s="42"/>
      <c r="AQ8" s="42"/>
      <c r="AR8" s="42"/>
      <c r="AS8" s="42"/>
      <c r="AT8" s="35">
        <f>データ!T6</f>
        <v>15.69</v>
      </c>
      <c r="AU8" s="35"/>
      <c r="AV8" s="35"/>
      <c r="AW8" s="35"/>
      <c r="AX8" s="35"/>
      <c r="AY8" s="35"/>
      <c r="AZ8" s="35"/>
      <c r="BA8" s="35"/>
      <c r="BB8" s="35">
        <f>データ!U6</f>
        <v>824.92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8"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8"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98.9</v>
      </c>
      <c r="Q10" s="35"/>
      <c r="R10" s="35"/>
      <c r="S10" s="35"/>
      <c r="T10" s="35"/>
      <c r="U10" s="35"/>
      <c r="V10" s="35"/>
      <c r="W10" s="35">
        <f>データ!Q6</f>
        <v>76.92</v>
      </c>
      <c r="X10" s="35"/>
      <c r="Y10" s="35"/>
      <c r="Z10" s="35"/>
      <c r="AA10" s="35"/>
      <c r="AB10" s="35"/>
      <c r="AC10" s="35"/>
      <c r="AD10" s="42">
        <f>データ!R6</f>
        <v>2288</v>
      </c>
      <c r="AE10" s="42"/>
      <c r="AF10" s="42"/>
      <c r="AG10" s="42"/>
      <c r="AH10" s="42"/>
      <c r="AI10" s="42"/>
      <c r="AJ10" s="42"/>
      <c r="AK10" s="2"/>
      <c r="AL10" s="42">
        <f>データ!V6</f>
        <v>12716</v>
      </c>
      <c r="AM10" s="42"/>
      <c r="AN10" s="42"/>
      <c r="AO10" s="42"/>
      <c r="AP10" s="42"/>
      <c r="AQ10" s="42"/>
      <c r="AR10" s="42"/>
      <c r="AS10" s="42"/>
      <c r="AT10" s="35">
        <f>データ!W6</f>
        <v>3.85</v>
      </c>
      <c r="AU10" s="35"/>
      <c r="AV10" s="35"/>
      <c r="AW10" s="35"/>
      <c r="AX10" s="35"/>
      <c r="AY10" s="35"/>
      <c r="AZ10" s="35"/>
      <c r="BA10" s="35"/>
      <c r="BB10" s="35">
        <f>データ!X6</f>
        <v>3302.86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6999999999999993"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6999999999999993"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6999999999999993"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2InaW7Ewq0hEGe/2666JflUTamN3dkdy1h8lr+s5PxrhESNfpc0MAiqK5hj/yjfr10bq9DUWe2SFbxwNJGGb4g==" saltValue="rDFeZbKfhDsvW49Cy3Q3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8"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343099</v>
      </c>
      <c r="D6" s="19">
        <f t="shared" si="3"/>
        <v>47</v>
      </c>
      <c r="E6" s="19">
        <f t="shared" si="3"/>
        <v>17</v>
      </c>
      <c r="F6" s="19">
        <f t="shared" si="3"/>
        <v>1</v>
      </c>
      <c r="G6" s="19">
        <f t="shared" si="3"/>
        <v>0</v>
      </c>
      <c r="H6" s="19" t="str">
        <f t="shared" si="3"/>
        <v>広島県　坂町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98.9</v>
      </c>
      <c r="Q6" s="20">
        <f t="shared" si="3"/>
        <v>76.92</v>
      </c>
      <c r="R6" s="20">
        <f t="shared" si="3"/>
        <v>2288</v>
      </c>
      <c r="S6" s="20">
        <f t="shared" si="3"/>
        <v>12943</v>
      </c>
      <c r="T6" s="20">
        <f t="shared" si="3"/>
        <v>15.69</v>
      </c>
      <c r="U6" s="20">
        <f t="shared" si="3"/>
        <v>824.92</v>
      </c>
      <c r="V6" s="20">
        <f t="shared" si="3"/>
        <v>12716</v>
      </c>
      <c r="W6" s="20">
        <f t="shared" si="3"/>
        <v>3.85</v>
      </c>
      <c r="X6" s="20">
        <f t="shared" si="3"/>
        <v>3302.86</v>
      </c>
      <c r="Y6" s="21">
        <f>IF(Y7="",NA(),Y7)</f>
        <v>80.61</v>
      </c>
      <c r="Z6" s="21">
        <f t="shared" ref="Z6:AH6" si="4">IF(Z7="",NA(),Z7)</f>
        <v>83.7</v>
      </c>
      <c r="AA6" s="21">
        <f t="shared" si="4"/>
        <v>82.75</v>
      </c>
      <c r="AB6" s="21">
        <f t="shared" si="4"/>
        <v>77.290000000000006</v>
      </c>
      <c r="AC6" s="21">
        <f t="shared" si="4"/>
        <v>78.42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893.33</v>
      </c>
      <c r="BG6" s="21">
        <f t="shared" ref="BG6:BO6" si="7">IF(BG7="",NA(),BG7)</f>
        <v>680.85</v>
      </c>
      <c r="BH6" s="21">
        <f t="shared" si="7"/>
        <v>814.81</v>
      </c>
      <c r="BI6" s="21">
        <f t="shared" si="7"/>
        <v>733.02</v>
      </c>
      <c r="BJ6" s="21">
        <f t="shared" si="7"/>
        <v>429.96</v>
      </c>
      <c r="BK6" s="21">
        <f t="shared" si="7"/>
        <v>966.33</v>
      </c>
      <c r="BL6" s="21">
        <f t="shared" si="7"/>
        <v>958.81</v>
      </c>
      <c r="BM6" s="21">
        <f t="shared" si="7"/>
        <v>1001.3</v>
      </c>
      <c r="BN6" s="21">
        <f t="shared" si="7"/>
        <v>1050.51</v>
      </c>
      <c r="BO6" s="21">
        <f t="shared" si="7"/>
        <v>747.84</v>
      </c>
      <c r="BP6" s="20" t="str">
        <f>IF(BP7="","",IF(BP7="-","【-】","【"&amp;SUBSTITUTE(TEXT(BP7,"#,##0.00"),"-","△")&amp;"】"))</f>
        <v>【669.11】</v>
      </c>
      <c r="BQ6" s="21">
        <f>IF(BQ7="",NA(),BQ7)</f>
        <v>95.76</v>
      </c>
      <c r="BR6" s="21">
        <f t="shared" ref="BR6:BZ6" si="8">IF(BR7="",NA(),BR7)</f>
        <v>100</v>
      </c>
      <c r="BS6" s="21">
        <f t="shared" si="8"/>
        <v>101.57</v>
      </c>
      <c r="BT6" s="21">
        <f t="shared" si="8"/>
        <v>100</v>
      </c>
      <c r="BU6" s="21">
        <f t="shared" si="8"/>
        <v>100</v>
      </c>
      <c r="BV6" s="21">
        <f t="shared" si="8"/>
        <v>81.739999999999995</v>
      </c>
      <c r="BW6" s="21">
        <f t="shared" si="8"/>
        <v>82.88</v>
      </c>
      <c r="BX6" s="21">
        <f t="shared" si="8"/>
        <v>81.88</v>
      </c>
      <c r="BY6" s="21">
        <f t="shared" si="8"/>
        <v>82.65</v>
      </c>
      <c r="BZ6" s="21">
        <f t="shared" si="8"/>
        <v>90.17</v>
      </c>
      <c r="CA6" s="20" t="str">
        <f>IF(CA7="","",IF(CA7="-","【-】","【"&amp;SUBSTITUTE(TEXT(CA7,"#,##0.00"),"-","△")&amp;"】"))</f>
        <v>【99.73】</v>
      </c>
      <c r="CB6" s="21">
        <f>IF(CB7="",NA(),CB7)</f>
        <v>203.64</v>
      </c>
      <c r="CC6" s="21">
        <f t="shared" ref="CC6:CK6" si="9">IF(CC7="",NA(),CC7)</f>
        <v>188.98</v>
      </c>
      <c r="CD6" s="21">
        <f t="shared" si="9"/>
        <v>188.12</v>
      </c>
      <c r="CE6" s="21">
        <f t="shared" si="9"/>
        <v>188.44</v>
      </c>
      <c r="CF6" s="21">
        <f t="shared" si="9"/>
        <v>188.59</v>
      </c>
      <c r="CG6" s="21">
        <f t="shared" si="9"/>
        <v>194.31</v>
      </c>
      <c r="CH6" s="21">
        <f t="shared" si="9"/>
        <v>190.99</v>
      </c>
      <c r="CI6" s="21">
        <f t="shared" si="9"/>
        <v>187.55</v>
      </c>
      <c r="CJ6" s="21">
        <f t="shared" si="9"/>
        <v>186.3</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56.43</v>
      </c>
      <c r="CW6" s="20" t="str">
        <f>IF(CW7="","",IF(CW7="-","【-】","【"&amp;SUBSTITUTE(TEXT(CW7,"#,##0.00"),"-","△")&amp;"】"))</f>
        <v>【59.99】</v>
      </c>
      <c r="CX6" s="21">
        <f>IF(CX7="",NA(),CX7)</f>
        <v>98.13</v>
      </c>
      <c r="CY6" s="21">
        <f t="shared" ref="CY6:DG6" si="11">IF(CY7="",NA(),CY7)</f>
        <v>98.53</v>
      </c>
      <c r="CZ6" s="21">
        <f t="shared" si="11"/>
        <v>98.65</v>
      </c>
      <c r="DA6" s="21">
        <f t="shared" si="11"/>
        <v>98.6</v>
      </c>
      <c r="DB6" s="21">
        <f t="shared" si="11"/>
        <v>98.69</v>
      </c>
      <c r="DC6" s="21">
        <f t="shared" si="11"/>
        <v>83.51</v>
      </c>
      <c r="DD6" s="21">
        <f t="shared" si="11"/>
        <v>83.02</v>
      </c>
      <c r="DE6" s="21">
        <f t="shared" si="11"/>
        <v>82.55</v>
      </c>
      <c r="DF6" s="21">
        <f t="shared" si="11"/>
        <v>82.08</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0.35</v>
      </c>
      <c r="EH6" s="21">
        <f t="shared" si="14"/>
        <v>0.17</v>
      </c>
      <c r="EI6" s="21">
        <f t="shared" si="14"/>
        <v>0.15</v>
      </c>
      <c r="EJ6" s="21">
        <f t="shared" si="14"/>
        <v>0.16</v>
      </c>
      <c r="EK6" s="21">
        <f t="shared" si="14"/>
        <v>0.13</v>
      </c>
      <c r="EL6" s="21">
        <f t="shared" si="14"/>
        <v>0.15</v>
      </c>
      <c r="EM6" s="21">
        <f t="shared" si="14"/>
        <v>1.65</v>
      </c>
      <c r="EN6" s="21">
        <f t="shared" si="14"/>
        <v>0.15</v>
      </c>
      <c r="EO6" s="20" t="str">
        <f>IF(EO7="","",IF(EO7="-","【-】","【"&amp;SUBSTITUTE(TEXT(EO7,"#,##0.00"),"-","△")&amp;"】"))</f>
        <v>【0.24】</v>
      </c>
    </row>
    <row r="7" spans="1:145" s="22" customFormat="1" x14ac:dyDescent="0.2">
      <c r="A7" s="14"/>
      <c r="B7" s="23">
        <v>2021</v>
      </c>
      <c r="C7" s="23">
        <v>343099</v>
      </c>
      <c r="D7" s="23">
        <v>47</v>
      </c>
      <c r="E7" s="23">
        <v>17</v>
      </c>
      <c r="F7" s="23">
        <v>1</v>
      </c>
      <c r="G7" s="23">
        <v>0</v>
      </c>
      <c r="H7" s="23" t="s">
        <v>98</v>
      </c>
      <c r="I7" s="23" t="s">
        <v>99</v>
      </c>
      <c r="J7" s="23" t="s">
        <v>100</v>
      </c>
      <c r="K7" s="23" t="s">
        <v>101</v>
      </c>
      <c r="L7" s="23" t="s">
        <v>102</v>
      </c>
      <c r="M7" s="23" t="s">
        <v>103</v>
      </c>
      <c r="N7" s="24" t="s">
        <v>104</v>
      </c>
      <c r="O7" s="24" t="s">
        <v>105</v>
      </c>
      <c r="P7" s="24">
        <v>98.9</v>
      </c>
      <c r="Q7" s="24">
        <v>76.92</v>
      </c>
      <c r="R7" s="24">
        <v>2288</v>
      </c>
      <c r="S7" s="24">
        <v>12943</v>
      </c>
      <c r="T7" s="24">
        <v>15.69</v>
      </c>
      <c r="U7" s="24">
        <v>824.92</v>
      </c>
      <c r="V7" s="24">
        <v>12716</v>
      </c>
      <c r="W7" s="24">
        <v>3.85</v>
      </c>
      <c r="X7" s="24">
        <v>3302.86</v>
      </c>
      <c r="Y7" s="24">
        <v>80.61</v>
      </c>
      <c r="Z7" s="24">
        <v>83.7</v>
      </c>
      <c r="AA7" s="24">
        <v>82.75</v>
      </c>
      <c r="AB7" s="24">
        <v>77.290000000000006</v>
      </c>
      <c r="AC7" s="24">
        <v>78.42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893.33</v>
      </c>
      <c r="BG7" s="24">
        <v>680.85</v>
      </c>
      <c r="BH7" s="24">
        <v>814.81</v>
      </c>
      <c r="BI7" s="24">
        <v>733.02</v>
      </c>
      <c r="BJ7" s="24">
        <v>429.96</v>
      </c>
      <c r="BK7" s="24">
        <v>966.33</v>
      </c>
      <c r="BL7" s="24">
        <v>958.81</v>
      </c>
      <c r="BM7" s="24">
        <v>1001.3</v>
      </c>
      <c r="BN7" s="24">
        <v>1050.51</v>
      </c>
      <c r="BO7" s="24">
        <v>747.84</v>
      </c>
      <c r="BP7" s="24">
        <v>669.11</v>
      </c>
      <c r="BQ7" s="24">
        <v>95.76</v>
      </c>
      <c r="BR7" s="24">
        <v>100</v>
      </c>
      <c r="BS7" s="24">
        <v>101.57</v>
      </c>
      <c r="BT7" s="24">
        <v>100</v>
      </c>
      <c r="BU7" s="24">
        <v>100</v>
      </c>
      <c r="BV7" s="24">
        <v>81.739999999999995</v>
      </c>
      <c r="BW7" s="24">
        <v>82.88</v>
      </c>
      <c r="BX7" s="24">
        <v>81.88</v>
      </c>
      <c r="BY7" s="24">
        <v>82.65</v>
      </c>
      <c r="BZ7" s="24">
        <v>90.17</v>
      </c>
      <c r="CA7" s="24">
        <v>99.73</v>
      </c>
      <c r="CB7" s="24">
        <v>203.64</v>
      </c>
      <c r="CC7" s="24">
        <v>188.98</v>
      </c>
      <c r="CD7" s="24">
        <v>188.12</v>
      </c>
      <c r="CE7" s="24">
        <v>188.44</v>
      </c>
      <c r="CF7" s="24">
        <v>188.59</v>
      </c>
      <c r="CG7" s="24">
        <v>194.31</v>
      </c>
      <c r="CH7" s="24">
        <v>190.99</v>
      </c>
      <c r="CI7" s="24">
        <v>187.55</v>
      </c>
      <c r="CJ7" s="24">
        <v>186.3</v>
      </c>
      <c r="CK7" s="24">
        <v>173.17</v>
      </c>
      <c r="CL7" s="24">
        <v>134.97999999999999</v>
      </c>
      <c r="CM7" s="24" t="s">
        <v>104</v>
      </c>
      <c r="CN7" s="24" t="s">
        <v>104</v>
      </c>
      <c r="CO7" s="24" t="s">
        <v>104</v>
      </c>
      <c r="CP7" s="24" t="s">
        <v>104</v>
      </c>
      <c r="CQ7" s="24" t="s">
        <v>104</v>
      </c>
      <c r="CR7" s="24">
        <v>53.5</v>
      </c>
      <c r="CS7" s="24">
        <v>52.58</v>
      </c>
      <c r="CT7" s="24">
        <v>50.94</v>
      </c>
      <c r="CU7" s="24">
        <v>50.53</v>
      </c>
      <c r="CV7" s="24">
        <v>56.43</v>
      </c>
      <c r="CW7" s="24">
        <v>59.99</v>
      </c>
      <c r="CX7" s="24">
        <v>98.13</v>
      </c>
      <c r="CY7" s="24">
        <v>98.53</v>
      </c>
      <c r="CZ7" s="24">
        <v>98.65</v>
      </c>
      <c r="DA7" s="24">
        <v>98.6</v>
      </c>
      <c r="DB7" s="24">
        <v>98.69</v>
      </c>
      <c r="DC7" s="24">
        <v>83.51</v>
      </c>
      <c r="DD7" s="24">
        <v>83.02</v>
      </c>
      <c r="DE7" s="24">
        <v>82.55</v>
      </c>
      <c r="DF7" s="24">
        <v>82.08</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0.35</v>
      </c>
      <c r="EH7" s="24">
        <v>0.17</v>
      </c>
      <c r="EI7" s="24">
        <v>0.15</v>
      </c>
      <c r="EJ7" s="24">
        <v>0.16</v>
      </c>
      <c r="EK7" s="24">
        <v>0.13</v>
      </c>
      <c r="EL7" s="24">
        <v>0.15</v>
      </c>
      <c r="EM7" s="24">
        <v>1.65</v>
      </c>
      <c r="EN7" s="24">
        <v>0.15</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2023-01-29T23:44:11Z</cp:lastPrinted>
  <dcterms:created xsi:type="dcterms:W3CDTF">2023-01-12T23:54:11Z</dcterms:created>
  <dcterms:modified xsi:type="dcterms:W3CDTF">2023-01-30T04:36:23Z</dcterms:modified>
  <cp:category/>
</cp:coreProperties>
</file>