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ビジネス\01_財政関係\03_県庁からの調査依頼関係\01_市町行財政課からの調査\03_公営企業 繰出金\令和04年度\R050201経営比較分析表\"/>
    </mc:Choice>
  </mc:AlternateContent>
  <workbookProtection workbookAlgorithmName="SHA-512" workbookHashValue="AXeoaOAiBe513VY2U8deLhzqxow0KUvf3AsQWUxZDw2YPYOrL1nEXhPh7GjoCI75vWVfxeSOWx8zKVvx0lZS3A==" workbookSaltValue="MrykSEGTe7kdMeKK2pNo9g==" workbookSpinCount="100000" lockStructure="1"/>
  <bookViews>
    <workbookView xWindow="0" yWindow="0" windowWidth="19260" windowHeight="1105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AD10" i="4" s="1"/>
  <c r="Q6" i="5"/>
  <c r="P6" i="5"/>
  <c r="O6" i="5"/>
  <c r="N6" i="5"/>
  <c r="B10" i="4" s="1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BB10" i="4"/>
  <c r="AT10" i="4"/>
  <c r="AL10" i="4"/>
  <c r="W10" i="4"/>
  <c r="P10" i="4"/>
  <c r="I10" i="4"/>
  <c r="BB8" i="4"/>
  <c r="AT8" i="4"/>
  <c r="AL8" i="4"/>
  <c r="W8" i="4"/>
  <c r="P8" i="4"/>
  <c r="I8" i="4"/>
  <c r="B6" i="4"/>
</calcChain>
</file>

<file path=xl/sharedStrings.xml><?xml version="1.0" encoding="utf-8"?>
<sst xmlns="http://schemas.openxmlformats.org/spreadsheetml/2006/main" count="236" uniqueCount="121">
  <si>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</si>
  <si>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</si>
  <si>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</si>
  <si>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</si>
  <si>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</si>
  <si>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</si>
  <si>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</si>
  <si>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</si>
  <si>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</si>
  <si>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</si>
  <si>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</si>
  <si>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</si>
  <si>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</si>
  <si>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</si>
  <si>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</si>
  <si>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</si>
  <si>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</si>
  <si>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</si>
  <si>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</si>
  <si>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</si>
  <si>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</si>
  <si>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</si>
  <si>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</si>
  <si>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</si>
  <si>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</si>
  <si>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</si>
  <si>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</si>
  <si>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</si>
  <si>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</si>
  <si>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</si>
  <si>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</si>
  <si>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</si>
  <si>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</si>
  <si>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</si>
  <si>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</si>
  <si>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</si>
  <si>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</si>
  <si>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</si>
  <si>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</si>
  <si>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</si>
  <si>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</si>
  <si>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</si>
  <si>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</si>
  <si>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</si>
  <si>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</si>
  <si>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</si>
  <si>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</si>
  <si>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</si>
  <si>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</si>
  <si>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</si>
  <si>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</si>
  <si>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</si>
  <si>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</si>
  <si>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</si>
  <si>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</si>
  <si>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</si>
  <si>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</si>
  <si>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</si>
  <si>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</si>
  <si>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</si>
  <si>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</si>
  <si>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</si>
  <si>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</si>
  <si>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</si>
  <si>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</si>
  <si>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</si>
  <si>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</si>
  <si>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</si>
  <si>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</si>
  <si>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</si>
  <si>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</si>
  <si>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</si>
  <si>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</si>
  <si>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</si>
  <si>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</si>
  <si>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</si>
  <si>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</si>
  <si>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</si>
  <si>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</si>
  <si>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</si>
  <si>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</si>
  <si>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</si>
  <si>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</si>
  <si>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</si>
  <si>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</si>
  <si>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</si>
  <si>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</si>
  <si>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</si>
  <si>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</si>
  <si>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</si>
  <si>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</si>
  <si>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</si>
  <si>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</si>
  <si>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</si>
  <si>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</si>
  <si>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</si>
  <si>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</si>
  <si>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安芸太田町</t>
  </si>
  <si>
    <t>法非適用</t>
  </si>
  <si>
    <t>下水道事業</t>
  </si>
  <si>
    <t>特定環境保全公共下水道</t>
  </si>
  <si>
    <t>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</si>
  <si>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</si>
  <si>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</si>
  <si>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</si>
  <si>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</si>
  <si>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</si>
  <si>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</si>
  <si>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</si>
  <si>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</si>
  <si>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</si>
  <si>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</si>
  <si>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</si>
  <si>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</si>
  <si>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</si>
  <si>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</si>
  <si>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</si>
  <si>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</si>
  <si>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①収益的収支比率…維持管理費の増加もあり、依然として一般会計に依存している状況がある。料金改定等経営改善に向けた取組が必要である。　　　　　　　　　　　　　　④企業債残高対事業規模比率…類似団体と比較して高い数値となっているが、地方債償還金は年々減少している。　　　　　　　　　　　　　　　　　　　　　　⑤経費回収率…類似団体と比較しても低い数値で推移している。継続的に一般会計に依存している状況であり、料金規定等経営改善に向けた取組みが必要である。　　　　　　　　　　　　　　　　　　　　　　　　　　　⑥汚水処理原価…継続的に類似団体よりも上回る数値となっている。地理的要因等により処理費用は高くなる。また有収水量も今後減少傾向となることから厳しい状況である。　　　　　　　　　　　　　　　　　　　　⑦施設利用率…継続的に類似団体よりも下回る数値となっており、横ばい状態である。供用開始当初より人口減少等状況が変化しており、今後は「汚水処理施設整備再編構想プラン」により施設のダウンサイジング等を具体的に検討していく。　　　　　　　　　　　　　　　　⑧水洗化率…類似団体と同等に推移しており若干の改善状況である。今後も未接続世帯への文書や戸別訪問による加入促進に努める。</t>
    <rPh sb="1" eb="4">
      <t>シュウエキテキ</t>
    </rPh>
    <rPh sb="4" eb="6">
      <t>シュウシ</t>
    </rPh>
    <rPh sb="6" eb="8">
      <t>ヒリツ</t>
    </rPh>
    <rPh sb="9" eb="14">
      <t>イジカンリヒ</t>
    </rPh>
    <rPh sb="15" eb="17">
      <t>ゾウカ</t>
    </rPh>
    <rPh sb="21" eb="23">
      <t>イゼン</t>
    </rPh>
    <rPh sb="26" eb="28">
      <t>イッパン</t>
    </rPh>
    <rPh sb="28" eb="30">
      <t>カイケイ</t>
    </rPh>
    <rPh sb="31" eb="33">
      <t>イゾン</t>
    </rPh>
    <rPh sb="37" eb="39">
      <t>ジョウキョウ</t>
    </rPh>
    <rPh sb="43" eb="45">
      <t>リョウキン</t>
    </rPh>
    <rPh sb="45" eb="47">
      <t>カイテイ</t>
    </rPh>
    <rPh sb="47" eb="48">
      <t>トウ</t>
    </rPh>
    <rPh sb="48" eb="50">
      <t>ケイエイ</t>
    </rPh>
    <rPh sb="50" eb="52">
      <t>カイゼン</t>
    </rPh>
    <rPh sb="53" eb="54">
      <t>ム</t>
    </rPh>
    <rPh sb="56" eb="58">
      <t>トリクミ</t>
    </rPh>
    <rPh sb="59" eb="61">
      <t>ヒツヨウ</t>
    </rPh>
    <rPh sb="80" eb="82">
      <t>キギョウ</t>
    </rPh>
    <rPh sb="82" eb="83">
      <t>サイ</t>
    </rPh>
    <rPh sb="83" eb="85">
      <t>ザンダカ</t>
    </rPh>
    <rPh sb="85" eb="86">
      <t>タイ</t>
    </rPh>
    <rPh sb="86" eb="88">
      <t>ジギョウ</t>
    </rPh>
    <rPh sb="88" eb="90">
      <t>キボ</t>
    </rPh>
    <rPh sb="90" eb="92">
      <t>ヒリツ</t>
    </rPh>
    <rPh sb="93" eb="95">
      <t>ルイジ</t>
    </rPh>
    <rPh sb="95" eb="97">
      <t>ダンタイ</t>
    </rPh>
    <rPh sb="98" eb="100">
      <t>ヒカク</t>
    </rPh>
    <rPh sb="102" eb="103">
      <t>タカ</t>
    </rPh>
    <rPh sb="104" eb="106">
      <t>スウチ</t>
    </rPh>
    <rPh sb="114" eb="116">
      <t>チホウ</t>
    </rPh>
    <rPh sb="116" eb="117">
      <t>サイ</t>
    </rPh>
    <rPh sb="117" eb="119">
      <t>ショウカン</t>
    </rPh>
    <rPh sb="119" eb="120">
      <t>キン</t>
    </rPh>
    <rPh sb="121" eb="123">
      <t>ネンネン</t>
    </rPh>
    <rPh sb="123" eb="125">
      <t>ゲンショウ</t>
    </rPh>
    <rPh sb="153" eb="155">
      <t>ケイヒ</t>
    </rPh>
    <rPh sb="155" eb="157">
      <t>カイシュウ</t>
    </rPh>
    <rPh sb="157" eb="158">
      <t>リツ</t>
    </rPh>
    <rPh sb="159" eb="161">
      <t>ルイジ</t>
    </rPh>
    <rPh sb="161" eb="163">
      <t>ダンタイ</t>
    </rPh>
    <rPh sb="164" eb="166">
      <t>ヒカク</t>
    </rPh>
    <rPh sb="169" eb="170">
      <t>ヒク</t>
    </rPh>
    <rPh sb="171" eb="173">
      <t>スウチ</t>
    </rPh>
    <rPh sb="174" eb="176">
      <t>スイイ</t>
    </rPh>
    <rPh sb="185" eb="187">
      <t>イッパン</t>
    </rPh>
    <rPh sb="187" eb="189">
      <t>カイケイ</t>
    </rPh>
    <rPh sb="190" eb="192">
      <t>イゾン</t>
    </rPh>
    <rPh sb="196" eb="198">
      <t>ジョウキョウ</t>
    </rPh>
    <rPh sb="202" eb="207">
      <t>リョウキンキテイトウ</t>
    </rPh>
    <rPh sb="207" eb="209">
      <t>ケイエイ</t>
    </rPh>
    <rPh sb="209" eb="211">
      <t>カイゼン</t>
    </rPh>
    <rPh sb="212" eb="213">
      <t>ム</t>
    </rPh>
    <rPh sb="215" eb="217">
      <t>トリク</t>
    </rPh>
    <rPh sb="219" eb="221">
      <t>ヒツヨウ</t>
    </rPh>
    <rPh sb="253" eb="255">
      <t>オスイ</t>
    </rPh>
    <rPh sb="255" eb="257">
      <t>ショリ</t>
    </rPh>
    <rPh sb="257" eb="259">
      <t>ゲンカ</t>
    </rPh>
    <rPh sb="260" eb="263">
      <t>ケイゾクテキ</t>
    </rPh>
    <rPh sb="264" eb="266">
      <t>ルイジ</t>
    </rPh>
    <rPh sb="266" eb="268">
      <t>ダンタイ</t>
    </rPh>
    <rPh sb="271" eb="273">
      <t>ウワマワ</t>
    </rPh>
    <rPh sb="274" eb="276">
      <t>スウチ</t>
    </rPh>
    <rPh sb="283" eb="288">
      <t>チリテキヨウイン</t>
    </rPh>
    <rPh sb="288" eb="289">
      <t>トウ</t>
    </rPh>
    <rPh sb="292" eb="296">
      <t>ショリヒヨウ</t>
    </rPh>
    <rPh sb="297" eb="298">
      <t>タカ</t>
    </rPh>
    <rPh sb="304" eb="308">
      <t>ユウシュウスイリョウ</t>
    </rPh>
    <rPh sb="309" eb="311">
      <t>コンゴ</t>
    </rPh>
    <rPh sb="311" eb="315">
      <t>ゲンショウケイコウ</t>
    </rPh>
    <rPh sb="322" eb="323">
      <t>キビ</t>
    </rPh>
    <rPh sb="325" eb="327">
      <t>ジョウキョウ</t>
    </rPh>
    <rPh sb="352" eb="354">
      <t>シセツ</t>
    </rPh>
    <rPh sb="354" eb="357">
      <t>リヨウリツ</t>
    </rPh>
    <rPh sb="358" eb="361">
      <t>ケイゾクテキ</t>
    </rPh>
    <rPh sb="362" eb="364">
      <t>ルイジ</t>
    </rPh>
    <rPh sb="364" eb="366">
      <t>ダンタイ</t>
    </rPh>
    <rPh sb="369" eb="371">
      <t>シタマワ</t>
    </rPh>
    <rPh sb="372" eb="374">
      <t>スウチ</t>
    </rPh>
    <rPh sb="381" eb="382">
      <t>ヨコ</t>
    </rPh>
    <rPh sb="384" eb="386">
      <t>ジョウタイ</t>
    </rPh>
    <rPh sb="390" eb="392">
      <t>キョウヨウ</t>
    </rPh>
    <rPh sb="392" eb="394">
      <t>カイシ</t>
    </rPh>
    <rPh sb="394" eb="396">
      <t>トウショ</t>
    </rPh>
    <rPh sb="398" eb="400">
      <t>ジンコウ</t>
    </rPh>
    <rPh sb="400" eb="402">
      <t>ゲンショウ</t>
    </rPh>
    <rPh sb="402" eb="403">
      <t>トウ</t>
    </rPh>
    <rPh sb="403" eb="405">
      <t>ジョウキョウ</t>
    </rPh>
    <rPh sb="413" eb="415">
      <t>コンゴ</t>
    </rPh>
    <rPh sb="417" eb="423">
      <t>オスイショリシセツ</t>
    </rPh>
    <rPh sb="423" eb="427">
      <t>セイビサイヘン</t>
    </rPh>
    <rPh sb="427" eb="429">
      <t>コウソウ</t>
    </rPh>
    <rPh sb="436" eb="438">
      <t>シセツ</t>
    </rPh>
    <rPh sb="447" eb="448">
      <t>トウ</t>
    </rPh>
    <rPh sb="449" eb="452">
      <t>グタイテキ</t>
    </rPh>
    <rPh sb="453" eb="455">
      <t>ケントウ</t>
    </rPh>
    <rPh sb="477" eb="480">
      <t>スイセンカ</t>
    </rPh>
    <rPh sb="480" eb="481">
      <t>リツ</t>
    </rPh>
    <rPh sb="482" eb="484">
      <t>ルイジ</t>
    </rPh>
    <rPh sb="484" eb="486">
      <t>ダンタイ</t>
    </rPh>
    <rPh sb="487" eb="489">
      <t>ドウトウ</t>
    </rPh>
    <rPh sb="490" eb="492">
      <t>スイイ</t>
    </rPh>
    <rPh sb="496" eb="498">
      <t>ジャッカン</t>
    </rPh>
    <rPh sb="499" eb="501">
      <t>カイゼン</t>
    </rPh>
    <rPh sb="501" eb="503">
      <t>ジョウキョウ</t>
    </rPh>
    <rPh sb="507" eb="509">
      <t>コンゴ</t>
    </rPh>
    <rPh sb="510" eb="511">
      <t>ミ</t>
    </rPh>
    <rPh sb="511" eb="513">
      <t>セツゾク</t>
    </rPh>
    <rPh sb="513" eb="515">
      <t>セタイ</t>
    </rPh>
    <rPh sb="517" eb="519">
      <t>ブンショ</t>
    </rPh>
    <rPh sb="520" eb="522">
      <t>コベツ</t>
    </rPh>
    <rPh sb="522" eb="524">
      <t>ホウモン</t>
    </rPh>
    <rPh sb="527" eb="529">
      <t>カニュウ</t>
    </rPh>
    <rPh sb="529" eb="531">
      <t>ソクシン</t>
    </rPh>
    <rPh sb="532" eb="533">
      <t>ツト</t>
    </rPh>
    <phoneticPr fontId="4"/>
  </si>
  <si>
    <t>処理施設について、令和2年度に策定した「ストックマネジメント計画」及び「汚水処理施設整備再編構想プラン」の検討結果を踏まえ概ね10年以内での適正な統廃合となるよう取組んでいく。　　　　　　　　　　　　　　　管渠については、耐用年数を経過していないため更新計画未策定。</t>
    <rPh sb="0" eb="4">
      <t>ショリシセツ</t>
    </rPh>
    <rPh sb="9" eb="11">
      <t>レイワ</t>
    </rPh>
    <rPh sb="12" eb="14">
      <t>ネンド</t>
    </rPh>
    <rPh sb="15" eb="17">
      <t>サクテイ</t>
    </rPh>
    <rPh sb="30" eb="32">
      <t>ケイカク</t>
    </rPh>
    <rPh sb="33" eb="34">
      <t>オヨ</t>
    </rPh>
    <rPh sb="36" eb="42">
      <t>オスイショリシセツ</t>
    </rPh>
    <rPh sb="42" eb="44">
      <t>セイビ</t>
    </rPh>
    <rPh sb="44" eb="48">
      <t>サイヘンコウソウ</t>
    </rPh>
    <rPh sb="53" eb="57">
      <t>ケントウケッカ</t>
    </rPh>
    <rPh sb="58" eb="59">
      <t>フ</t>
    </rPh>
    <rPh sb="61" eb="62">
      <t>オオム</t>
    </rPh>
    <rPh sb="65" eb="68">
      <t>ネンイナイ</t>
    </rPh>
    <rPh sb="70" eb="72">
      <t>テキセイ</t>
    </rPh>
    <rPh sb="73" eb="76">
      <t>トウハイゴウ</t>
    </rPh>
    <rPh sb="81" eb="83">
      <t>トリク</t>
    </rPh>
    <rPh sb="103" eb="105">
      <t>カンキョ</t>
    </rPh>
    <rPh sb="111" eb="115">
      <t>タイヨウネンスウ</t>
    </rPh>
    <rPh sb="116" eb="118">
      <t>ケイカ</t>
    </rPh>
    <rPh sb="125" eb="129">
      <t>コウシンケイカク</t>
    </rPh>
    <rPh sb="129" eb="132">
      <t>ミサクテイ</t>
    </rPh>
    <phoneticPr fontId="4"/>
  </si>
  <si>
    <t>地方債償還金が大きな負担となっており、一般会計に依存している状況があり、料金改定等経営改善に向けた取組みが必要と考える。　　　　　　　　　　　　　　　　　　　　　　処理施設について、令和2年度に策定した「ストックマネジメント計画」及び「汚水処理施設整備再編構想プラン」の検討結果を踏まえ概ね10年以内での適正な統廃合となるよう取組んでいく。　　　　　　　　　　</t>
    <rPh sb="0" eb="3">
      <t>チホウサイ</t>
    </rPh>
    <rPh sb="3" eb="6">
      <t>ショウカンキン</t>
    </rPh>
    <rPh sb="7" eb="8">
      <t>オオ</t>
    </rPh>
    <rPh sb="10" eb="12">
      <t>フタン</t>
    </rPh>
    <rPh sb="19" eb="21">
      <t>イッパン</t>
    </rPh>
    <rPh sb="21" eb="23">
      <t>カイケイ</t>
    </rPh>
    <rPh sb="24" eb="26">
      <t>イゾン</t>
    </rPh>
    <rPh sb="30" eb="32">
      <t>ジョウキョウ</t>
    </rPh>
    <rPh sb="36" eb="41">
      <t>リョウキンカイテイトウ</t>
    </rPh>
    <rPh sb="41" eb="45">
      <t>ケイエイカイゼン</t>
    </rPh>
    <rPh sb="46" eb="47">
      <t>ム</t>
    </rPh>
    <rPh sb="49" eb="51">
      <t>トリク</t>
    </rPh>
    <rPh sb="53" eb="55">
      <t>ヒツヨウ</t>
    </rPh>
    <rPh sb="56" eb="57">
      <t>カンガ</t>
    </rPh>
    <rPh sb="97" eb="99">
      <t>サクテイ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</si>
</sst>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81-43DE-850E-91C110010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16360"/>
        <c:axId val="322416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0.09</c:v>
                </c:pt>
                <c:pt idx="1">
                  <c:v>0.13</c:v>
                </c:pt>
                <c:pt idx="2">
                  <c:v>0.36</c:v>
                </c:pt>
                <c:pt idx="3">
                  <c:v>0.39</c:v>
                </c:pt>
                <c:pt idx="4">
                  <c:v>0.1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81-43DE-850E-91C110010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416360"/>
        <c:axId val="322416744"/>
      </c:lineChart>
      <c:dateAx>
        <c:axId val="3224163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416744"/>
        <c:crosses val="autoZero"/>
        <c:auto val="1"/>
        <c:lblOffset val="100"/>
        <c:baseTimeUnit val="years"/>
      </c:dateAx>
      <c:valAx>
        <c:axId val="322416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416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34.270000000000003</c:v>
                </c:pt>
                <c:pt idx="1">
                  <c:v>33.619999999999997</c:v>
                </c:pt>
                <c:pt idx="2">
                  <c:v>34.54</c:v>
                </c:pt>
                <c:pt idx="3">
                  <c:v>34.630000000000003</c:v>
                </c:pt>
                <c:pt idx="4">
                  <c:v>33.9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AB-4AB0-B056-CE41777BD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662368"/>
        <c:axId val="32266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43.36</c:v>
                </c:pt>
                <c:pt idx="1">
                  <c:v>42.56</c:v>
                </c:pt>
                <c:pt idx="2">
                  <c:v>42.47</c:v>
                </c:pt>
                <c:pt idx="3">
                  <c:v>42.4</c:v>
                </c:pt>
                <c:pt idx="4">
                  <c:v>42.28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AB-4AB0-B056-CE41777BD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662368"/>
        <c:axId val="322669424"/>
      </c:lineChart>
      <c:dateAx>
        <c:axId val="3226623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669424"/>
        <c:crosses val="autoZero"/>
        <c:auto val="1"/>
        <c:lblOffset val="100"/>
        <c:baseTimeUnit val="years"/>
      </c:dateAx>
      <c:valAx>
        <c:axId val="322669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662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81.06</c:v>
                </c:pt>
                <c:pt idx="1">
                  <c:v>81.8</c:v>
                </c:pt>
                <c:pt idx="2">
                  <c:v>82.91</c:v>
                </c:pt>
                <c:pt idx="3">
                  <c:v>83.77</c:v>
                </c:pt>
                <c:pt idx="4">
                  <c:v>84.55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29-494B-A821-22684CDB3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666288"/>
        <c:axId val="322667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83.06</c:v>
                </c:pt>
                <c:pt idx="1">
                  <c:v>83.32</c:v>
                </c:pt>
                <c:pt idx="2">
                  <c:v>83.75</c:v>
                </c:pt>
                <c:pt idx="3">
                  <c:v>84.19</c:v>
                </c:pt>
                <c:pt idx="4">
                  <c:v>84.34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29-494B-A821-22684CDB3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666288"/>
        <c:axId val="322667072"/>
      </c:lineChart>
      <c:dateAx>
        <c:axId val="322666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667072"/>
        <c:crosses val="autoZero"/>
        <c:auto val="1"/>
        <c:lblOffset val="100"/>
        <c:baseTimeUnit val="years"/>
      </c:dateAx>
      <c:valAx>
        <c:axId val="322667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666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88.77</c:v>
                </c:pt>
                <c:pt idx="1">
                  <c:v>80.95</c:v>
                </c:pt>
                <c:pt idx="2">
                  <c:v>84.73</c:v>
                </c:pt>
                <c:pt idx="3">
                  <c:v>85.03</c:v>
                </c:pt>
                <c:pt idx="4">
                  <c:v>76.790000000000006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2B-4162-AA46-05DCEC34A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48872"/>
        <c:axId val="322449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E2B-4162-AA46-05DCEC34A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448872"/>
        <c:axId val="322449256"/>
      </c:lineChart>
      <c:dateAx>
        <c:axId val="3224488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449256"/>
        <c:crosses val="autoZero"/>
        <c:auto val="1"/>
        <c:lblOffset val="100"/>
        <c:baseTimeUnit val="years"/>
      </c:dateAx>
      <c:valAx>
        <c:axId val="322449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448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AE-4E9F-B28A-8B323AB66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94232"/>
        <c:axId val="322794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AE-4E9F-B28A-8B323AB66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794232"/>
        <c:axId val="322794616"/>
      </c:lineChart>
      <c:dateAx>
        <c:axId val="3227942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794616"/>
        <c:crosses val="autoZero"/>
        <c:auto val="1"/>
        <c:lblOffset val="100"/>
        <c:baseTimeUnit val="years"/>
      </c:dateAx>
      <c:valAx>
        <c:axId val="322794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794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0B-486E-AC2D-93FAE8464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815392"/>
        <c:axId val="322815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A0B-486E-AC2D-93FAE8464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15392"/>
        <c:axId val="322815776"/>
      </c:lineChart>
      <c:dateAx>
        <c:axId val="3228153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815776"/>
        <c:crosses val="autoZero"/>
        <c:auto val="1"/>
        <c:lblOffset val="100"/>
        <c:baseTimeUnit val="years"/>
      </c:dateAx>
      <c:valAx>
        <c:axId val="322815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815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95-49BF-A91F-98A80D2AC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825176"/>
        <c:axId val="3228263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95-49BF-A91F-98A80D2AC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25176"/>
        <c:axId val="322826352"/>
      </c:lineChart>
      <c:dateAx>
        <c:axId val="3228251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826352"/>
        <c:crosses val="autoZero"/>
        <c:auto val="1"/>
        <c:lblOffset val="100"/>
        <c:baseTimeUnit val="years"/>
      </c:dateAx>
      <c:valAx>
        <c:axId val="3228263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8251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C4-4567-B44E-50A1904AD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825960"/>
        <c:axId val="322827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C4-4567-B44E-50A1904AD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25960"/>
        <c:axId val="322827528"/>
      </c:lineChart>
      <c:dateAx>
        <c:axId val="322825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827528"/>
        <c:crosses val="autoZero"/>
        <c:auto val="1"/>
        <c:lblOffset val="100"/>
        <c:baseTimeUnit val="years"/>
      </c:dateAx>
      <c:valAx>
        <c:axId val="322827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825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2357.61</c:v>
                </c:pt>
                <c:pt idx="1">
                  <c:v>2629.12</c:v>
                </c:pt>
                <c:pt idx="2">
                  <c:v>1945.14</c:v>
                </c:pt>
                <c:pt idx="3">
                  <c:v>1651.86</c:v>
                </c:pt>
                <c:pt idx="4">
                  <c:v>1618.78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B1-4B23-A7C5-A381EC2CC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826744"/>
        <c:axId val="322663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1243.71</c:v>
                </c:pt>
                <c:pt idx="1">
                  <c:v>1194.1500000000001</c:v>
                </c:pt>
                <c:pt idx="2">
                  <c:v>1206.79</c:v>
                </c:pt>
                <c:pt idx="3">
                  <c:v>1258.43</c:v>
                </c:pt>
                <c:pt idx="4">
                  <c:v>1163.75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B1-4B23-A7C5-A381EC2CC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26744"/>
        <c:axId val="322663544"/>
      </c:lineChart>
      <c:dateAx>
        <c:axId val="3228267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663544"/>
        <c:crosses val="autoZero"/>
        <c:auto val="1"/>
        <c:lblOffset val="100"/>
        <c:baseTimeUnit val="years"/>
      </c:dateAx>
      <c:valAx>
        <c:axId val="322663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826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61.05</c:v>
                </c:pt>
                <c:pt idx="1">
                  <c:v>46.17</c:v>
                </c:pt>
                <c:pt idx="2">
                  <c:v>58.15</c:v>
                </c:pt>
                <c:pt idx="3">
                  <c:v>60.51</c:v>
                </c:pt>
                <c:pt idx="4">
                  <c:v>52.52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EE-4D1D-ADA2-06FE20817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663936"/>
        <c:axId val="322666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74.3</c:v>
                </c:pt>
                <c:pt idx="1">
                  <c:v>72.260000000000005</c:v>
                </c:pt>
                <c:pt idx="2">
                  <c:v>71.84</c:v>
                </c:pt>
                <c:pt idx="3">
                  <c:v>73.36</c:v>
                </c:pt>
                <c:pt idx="4">
                  <c:v>72.599999999999994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CEE-4D1D-ADA2-06FE20817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663936"/>
        <c:axId val="322666680"/>
      </c:lineChart>
      <c:dateAx>
        <c:axId val="322663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666680"/>
        <c:crosses val="autoZero"/>
        <c:auto val="1"/>
        <c:lblOffset val="100"/>
        <c:baseTimeUnit val="years"/>
      </c:dateAx>
      <c:valAx>
        <c:axId val="322666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6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440.8</c:v>
                </c:pt>
                <c:pt idx="1">
                  <c:v>483.11</c:v>
                </c:pt>
                <c:pt idx="2">
                  <c:v>451.4</c:v>
                </c:pt>
                <c:pt idx="3">
                  <c:v>460.97</c:v>
                </c:pt>
                <c:pt idx="4">
                  <c:v>480.01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CC-4BC8-8A80-2F0D6C6B5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663152"/>
        <c:axId val="322665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221.81</c:v>
                </c:pt>
                <c:pt idx="1">
                  <c:v>230.02</c:v>
                </c:pt>
                <c:pt idx="2">
                  <c:v>228.47</c:v>
                </c:pt>
                <c:pt idx="3">
                  <c:v>224.88</c:v>
                </c:pt>
                <c:pt idx="4">
                  <c:v>228.64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CCC-4BC8-8A80-2F0D6C6B5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663152"/>
        <c:axId val="322665112"/>
      </c:lineChart>
      <c:dateAx>
        <c:axId val="322663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665112"/>
        <c:crosses val="autoZero"/>
        <c:auto val="1"/>
        <c:lblOffset val="100"/>
        <c:baseTimeUnit val="years"/>
      </c:dateAx>
      <c:valAx>
        <c:axId val="322665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663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【1,201.79】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【216.39】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/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3" spans="1:78" ht="9.75" customHeight="1" x14ac:dyDescent="0.15">
      <c r="A3" s="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</row>
    <row r="4" spans="1:78" ht="9.75" customHeight="1" x14ac:dyDescent="0.15">
      <c r="A4" s="2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0" t="str">
        <f>データ!H6</f>
        <v>広島県　安芸太田町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1" t="s">
        <v>1</v>
      </c>
      <c r="C7" s="31"/>
      <c r="D7" s="31"/>
      <c r="E7" s="31"/>
      <c r="F7" s="31"/>
      <c r="G7" s="31"/>
      <c r="H7" s="31"/>
      <c r="I7" s="31" t="s">
        <v>2</v>
      </c>
      <c r="J7" s="31"/>
      <c r="K7" s="31"/>
      <c r="L7" s="31"/>
      <c r="M7" s="31"/>
      <c r="N7" s="31"/>
      <c r="O7" s="31"/>
      <c r="P7" s="31" t="s">
        <v>3</v>
      </c>
      <c r="Q7" s="31"/>
      <c r="R7" s="31"/>
      <c r="S7" s="31"/>
      <c r="T7" s="31"/>
      <c r="U7" s="31"/>
      <c r="V7" s="31"/>
      <c r="W7" s="31" t="s">
        <v>4</v>
      </c>
      <c r="X7" s="31"/>
      <c r="Y7" s="31"/>
      <c r="Z7" s="31"/>
      <c r="AA7" s="31"/>
      <c r="AB7" s="31"/>
      <c r="AC7" s="31"/>
      <c r="AD7" s="31" t="s">
        <v>5</v>
      </c>
      <c r="AE7" s="31"/>
      <c r="AF7" s="31"/>
      <c r="AG7" s="31"/>
      <c r="AH7" s="31"/>
      <c r="AI7" s="31"/>
      <c r="AJ7" s="31"/>
      <c r="AK7" s="3"/>
      <c r="AL7" s="31" t="s">
        <v>6</v>
      </c>
      <c r="AM7" s="31"/>
      <c r="AN7" s="31"/>
      <c r="AO7" s="31"/>
      <c r="AP7" s="31"/>
      <c r="AQ7" s="31"/>
      <c r="AR7" s="31"/>
      <c r="AS7" s="31"/>
      <c r="AT7" s="31" t="s">
        <v>7</v>
      </c>
      <c r="AU7" s="31"/>
      <c r="AV7" s="31"/>
      <c r="AW7" s="31"/>
      <c r="AX7" s="31"/>
      <c r="AY7" s="31"/>
      <c r="AZ7" s="31"/>
      <c r="BA7" s="31"/>
      <c r="BB7" s="31" t="s">
        <v>8</v>
      </c>
      <c r="BC7" s="31"/>
      <c r="BD7" s="31"/>
      <c r="BE7" s="31"/>
      <c r="BF7" s="31"/>
      <c r="BG7" s="31"/>
      <c r="BH7" s="31"/>
      <c r="BI7" s="31"/>
      <c r="BJ7" s="3"/>
      <c r="BK7" s="3"/>
      <c r="BL7" s="32" t="s">
        <v>9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4"/>
    </row>
    <row r="8" spans="1:78" ht="18.75" customHeight="1" x14ac:dyDescent="0.15">
      <c r="A8" s="2"/>
      <c r="B8" s="40" t="str">
        <f>データ!I6</f>
        <v>法非適用</v>
      </c>
      <c r="C8" s="40"/>
      <c r="D8" s="40"/>
      <c r="E8" s="40"/>
      <c r="F8" s="40"/>
      <c r="G8" s="40"/>
      <c r="H8" s="40"/>
      <c r="I8" s="40" t="str">
        <f>データ!J6</f>
        <v>下水道事業</v>
      </c>
      <c r="J8" s="40"/>
      <c r="K8" s="40"/>
      <c r="L8" s="40"/>
      <c r="M8" s="40"/>
      <c r="N8" s="40"/>
      <c r="O8" s="40"/>
      <c r="P8" s="40" t="str">
        <f>データ!K6</f>
        <v>特定環境保全公共下水道</v>
      </c>
      <c r="Q8" s="40"/>
      <c r="R8" s="40"/>
      <c r="S8" s="40"/>
      <c r="T8" s="40"/>
      <c r="U8" s="40"/>
      <c r="V8" s="40"/>
      <c r="W8" s="40" t="str">
        <f>データ!L6</f>
        <v>D2</v>
      </c>
      <c r="X8" s="40"/>
      <c r="Y8" s="40"/>
      <c r="Z8" s="40"/>
      <c r="AA8" s="40"/>
      <c r="AB8" s="40"/>
      <c r="AC8" s="40"/>
      <c r="AD8" s="41" t="str">
        <f>データ!$M$6</f>
        <v>非設置</v>
      </c>
      <c r="AE8" s="41"/>
      <c r="AF8" s="41"/>
      <c r="AG8" s="41"/>
      <c r="AH8" s="41"/>
      <c r="AI8" s="41"/>
      <c r="AJ8" s="41"/>
      <c r="AK8" s="3"/>
      <c r="AL8" s="42">
        <f>データ!S6</f>
        <v>5840</v>
      </c>
      <c r="AM8" s="42"/>
      <c r="AN8" s="42"/>
      <c r="AO8" s="42"/>
      <c r="AP8" s="42"/>
      <c r="AQ8" s="42"/>
      <c r="AR8" s="42"/>
      <c r="AS8" s="42"/>
      <c r="AT8" s="35">
        <f>データ!T6</f>
        <v>341.89</v>
      </c>
      <c r="AU8" s="35"/>
      <c r="AV8" s="35"/>
      <c r="AW8" s="35"/>
      <c r="AX8" s="35"/>
      <c r="AY8" s="35"/>
      <c r="AZ8" s="35"/>
      <c r="BA8" s="35"/>
      <c r="BB8" s="35">
        <f>データ!U6</f>
        <v>17.079999999999998</v>
      </c>
      <c r="BC8" s="35"/>
      <c r="BD8" s="35"/>
      <c r="BE8" s="35"/>
      <c r="BF8" s="35"/>
      <c r="BG8" s="35"/>
      <c r="BH8" s="35"/>
      <c r="BI8" s="35"/>
      <c r="BJ8" s="3"/>
      <c r="BK8" s="3"/>
      <c r="BL8" s="36" t="s">
        <v>10</v>
      </c>
      <c r="BM8" s="37"/>
      <c r="BN8" s="38" t="s">
        <v>11</v>
      </c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9"/>
    </row>
    <row r="9" spans="1:78" ht="18.75" customHeight="1" x14ac:dyDescent="0.15">
      <c r="A9" s="2"/>
      <c r="B9" s="31" t="s">
        <v>12</v>
      </c>
      <c r="C9" s="31"/>
      <c r="D9" s="31"/>
      <c r="E9" s="31"/>
      <c r="F9" s="31"/>
      <c r="G9" s="31"/>
      <c r="H9" s="31"/>
      <c r="I9" s="31" t="s">
        <v>13</v>
      </c>
      <c r="J9" s="31"/>
      <c r="K9" s="31"/>
      <c r="L9" s="31"/>
      <c r="M9" s="31"/>
      <c r="N9" s="31"/>
      <c r="O9" s="31"/>
      <c r="P9" s="31" t="s">
        <v>14</v>
      </c>
      <c r="Q9" s="31"/>
      <c r="R9" s="31"/>
      <c r="S9" s="31"/>
      <c r="T9" s="31"/>
      <c r="U9" s="31"/>
      <c r="V9" s="31"/>
      <c r="W9" s="31" t="s">
        <v>15</v>
      </c>
      <c r="X9" s="31"/>
      <c r="Y9" s="31"/>
      <c r="Z9" s="31"/>
      <c r="AA9" s="31"/>
      <c r="AB9" s="31"/>
      <c r="AC9" s="31"/>
      <c r="AD9" s="31" t="s">
        <v>16</v>
      </c>
      <c r="AE9" s="31"/>
      <c r="AF9" s="31"/>
      <c r="AG9" s="31"/>
      <c r="AH9" s="31"/>
      <c r="AI9" s="31"/>
      <c r="AJ9" s="31"/>
      <c r="AK9" s="3"/>
      <c r="AL9" s="31" t="s">
        <v>17</v>
      </c>
      <c r="AM9" s="31"/>
      <c r="AN9" s="31"/>
      <c r="AO9" s="31"/>
      <c r="AP9" s="31"/>
      <c r="AQ9" s="31"/>
      <c r="AR9" s="31"/>
      <c r="AS9" s="31"/>
      <c r="AT9" s="31" t="s">
        <v>18</v>
      </c>
      <c r="AU9" s="31"/>
      <c r="AV9" s="31"/>
      <c r="AW9" s="31"/>
      <c r="AX9" s="31"/>
      <c r="AY9" s="31"/>
      <c r="AZ9" s="31"/>
      <c r="BA9" s="31"/>
      <c r="BB9" s="31" t="s">
        <v>19</v>
      </c>
      <c r="BC9" s="31"/>
      <c r="BD9" s="31"/>
      <c r="BE9" s="31"/>
      <c r="BF9" s="31"/>
      <c r="BG9" s="31"/>
      <c r="BH9" s="31"/>
      <c r="BI9" s="31"/>
      <c r="BJ9" s="3"/>
      <c r="BK9" s="3"/>
      <c r="BL9" s="43" t="s">
        <v>20</v>
      </c>
      <c r="BM9" s="44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35" t="str">
        <f>データ!N6</f>
        <v>-</v>
      </c>
      <c r="C10" s="35"/>
      <c r="D10" s="35"/>
      <c r="E10" s="35"/>
      <c r="F10" s="35"/>
      <c r="G10" s="35"/>
      <c r="H10" s="35"/>
      <c r="I10" s="35" t="str">
        <f>データ!O6</f>
        <v>該当数値なし</v>
      </c>
      <c r="J10" s="35"/>
      <c r="K10" s="35"/>
      <c r="L10" s="35"/>
      <c r="M10" s="35"/>
      <c r="N10" s="35"/>
      <c r="O10" s="35"/>
      <c r="P10" s="35">
        <f>データ!P6</f>
        <v>41.8</v>
      </c>
      <c r="Q10" s="35"/>
      <c r="R10" s="35"/>
      <c r="S10" s="35"/>
      <c r="T10" s="35"/>
      <c r="U10" s="35"/>
      <c r="V10" s="35"/>
      <c r="W10" s="35">
        <f>データ!Q6</f>
        <v>96.53</v>
      </c>
      <c r="X10" s="35"/>
      <c r="Y10" s="35"/>
      <c r="Z10" s="35"/>
      <c r="AA10" s="35"/>
      <c r="AB10" s="35"/>
      <c r="AC10" s="35"/>
      <c r="AD10" s="42">
        <f>データ!R6</f>
        <v>3918</v>
      </c>
      <c r="AE10" s="42"/>
      <c r="AF10" s="42"/>
      <c r="AG10" s="42"/>
      <c r="AH10" s="42"/>
      <c r="AI10" s="42"/>
      <c r="AJ10" s="42"/>
      <c r="AK10" s="2"/>
      <c r="AL10" s="42">
        <f>データ!V6</f>
        <v>2421</v>
      </c>
      <c r="AM10" s="42"/>
      <c r="AN10" s="42"/>
      <c r="AO10" s="42"/>
      <c r="AP10" s="42"/>
      <c r="AQ10" s="42"/>
      <c r="AR10" s="42"/>
      <c r="AS10" s="42"/>
      <c r="AT10" s="35">
        <f>データ!W6</f>
        <v>1.53</v>
      </c>
      <c r="AU10" s="35"/>
      <c r="AV10" s="35"/>
      <c r="AW10" s="35"/>
      <c r="AX10" s="35"/>
      <c r="AY10" s="35"/>
      <c r="AZ10" s="35"/>
      <c r="BA10" s="35"/>
      <c r="BB10" s="35">
        <f>データ!X6</f>
        <v>1582.35</v>
      </c>
      <c r="BC10" s="35"/>
      <c r="BD10" s="35"/>
      <c r="BE10" s="35"/>
      <c r="BF10" s="35"/>
      <c r="BG10" s="35"/>
      <c r="BH10" s="35"/>
      <c r="BI10" s="35"/>
      <c r="BJ10" s="2"/>
      <c r="BK10" s="2"/>
      <c r="BL10" s="67" t="s">
        <v>22</v>
      </c>
      <c r="BM10" s="68"/>
      <c r="BN10" s="69" t="s">
        <v>23</v>
      </c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7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3" t="s">
        <v>24</v>
      </c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</row>
    <row r="14" spans="1:78" ht="13.5" customHeight="1" x14ac:dyDescent="0.15">
      <c r="A14" s="2"/>
      <c r="B14" s="55" t="s">
        <v>25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7"/>
      <c r="BK14" s="2"/>
      <c r="BL14" s="45" t="s">
        <v>26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60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1" t="s">
        <v>118</v>
      </c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3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1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3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1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3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1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3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1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3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1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3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1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3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1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3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1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3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1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3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1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3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1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3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1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3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1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3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1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3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1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3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1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3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1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3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1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3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1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3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1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3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1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3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1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3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1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3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1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3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1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3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1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3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1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3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4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6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5" t="s">
        <v>27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1" t="s">
        <v>119</v>
      </c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3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1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3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1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3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1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3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1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3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1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3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1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3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1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3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1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3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1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3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1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3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1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3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1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  <c r="BZ59" s="63"/>
    </row>
    <row r="60" spans="1:78" ht="13.5" customHeight="1" x14ac:dyDescent="0.15">
      <c r="A60" s="2"/>
      <c r="B60" s="58" t="s">
        <v>28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60"/>
      <c r="BK60" s="2"/>
      <c r="BL60" s="61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  <c r="BZ60" s="63"/>
    </row>
    <row r="61" spans="1:78" ht="13.5" customHeight="1" x14ac:dyDescent="0.15">
      <c r="A61" s="2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60"/>
      <c r="BK61" s="2"/>
      <c r="BL61" s="61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3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1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3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4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6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5" t="s">
        <v>29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1" t="s">
        <v>120</v>
      </c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3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1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2"/>
      <c r="BY67" s="62"/>
      <c r="BZ67" s="63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1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3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1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3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1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3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1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3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1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3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1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3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1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3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1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3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1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3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1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3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1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3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1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3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1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3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1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3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4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6"/>
    </row>
    <row r="83" spans="1:78" x14ac:dyDescent="0.15">
      <c r="C83" s="71" t="s">
        <v>30</v>
      </c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【1,201.79】</v>
      </c>
      <c r="I86" s="12" t="str">
        <f>データ!CA6</f>
        <v>【75.31】</v>
      </c>
      <c r="J86" s="12" t="str">
        <f>データ!CL6</f>
        <v>【216.39】</v>
      </c>
      <c r="K86" s="12" t="str">
        <f>データ!CW6</f>
        <v>【42.57】</v>
      </c>
      <c r="L86" s="12" t="str">
        <f>データ!DH6</f>
        <v>【85.24】</v>
      </c>
      <c r="M86" s="12" t="s">
        <v>43</v>
      </c>
      <c r="N86" s="12" t="s">
        <v>43</v>
      </c>
      <c r="O86" s="12" t="str">
        <f>データ!EO6</f>
        <v>【0.15】</v>
      </c>
    </row>
  </sheetData>
  <sheetProtection algorithmName="SHA-512" hashValue="JBtkZ/Ol88g5pTW4je2PZwjmYTgPgyE81J6iPzrjbQW/yWAyrjH4V6ezqakLUYYcn6mOnwPaG80dlck1lk9Bmg==" saltValue="Y81SknDsmhcsPrUzhxoJUw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44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45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46</v>
      </c>
      <c r="B3" s="15" t="s">
        <v>47</v>
      </c>
      <c r="C3" s="15" t="s">
        <v>48</v>
      </c>
      <c r="D3" s="15" t="s">
        <v>49</v>
      </c>
      <c r="E3" s="15" t="s">
        <v>50</v>
      </c>
      <c r="F3" s="15" t="s">
        <v>51</v>
      </c>
      <c r="G3" s="15" t="s">
        <v>52</v>
      </c>
      <c r="H3" s="73" t="s">
        <v>53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54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55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5" x14ac:dyDescent="0.15">
      <c r="A4" s="14" t="s">
        <v>56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57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58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59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60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61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62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63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64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65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66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67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5" x14ac:dyDescent="0.15">
      <c r="A5" s="14" t="s">
        <v>68</v>
      </c>
      <c r="B5" s="17"/>
      <c r="C5" s="17"/>
      <c r="D5" s="17"/>
      <c r="E5" s="17"/>
      <c r="F5" s="17"/>
      <c r="G5" s="17"/>
      <c r="H5" s="18" t="s">
        <v>69</v>
      </c>
      <c r="I5" s="18" t="s">
        <v>70</v>
      </c>
      <c r="J5" s="18" t="s">
        <v>71</v>
      </c>
      <c r="K5" s="18" t="s">
        <v>72</v>
      </c>
      <c r="L5" s="18" t="s">
        <v>73</v>
      </c>
      <c r="M5" s="18" t="s">
        <v>5</v>
      </c>
      <c r="N5" s="18" t="s">
        <v>74</v>
      </c>
      <c r="O5" s="18" t="s">
        <v>75</v>
      </c>
      <c r="P5" s="18" t="s">
        <v>76</v>
      </c>
      <c r="Q5" s="18" t="s">
        <v>77</v>
      </c>
      <c r="R5" s="18" t="s">
        <v>78</v>
      </c>
      <c r="S5" s="18" t="s">
        <v>79</v>
      </c>
      <c r="T5" s="18" t="s">
        <v>80</v>
      </c>
      <c r="U5" s="18" t="s">
        <v>81</v>
      </c>
      <c r="V5" s="18" t="s">
        <v>82</v>
      </c>
      <c r="W5" s="18" t="s">
        <v>83</v>
      </c>
      <c r="X5" s="18" t="s">
        <v>84</v>
      </c>
      <c r="Y5" s="18" t="s">
        <v>85</v>
      </c>
      <c r="Z5" s="18" t="s">
        <v>86</v>
      </c>
      <c r="AA5" s="18" t="s">
        <v>87</v>
      </c>
      <c r="AB5" s="18" t="s">
        <v>88</v>
      </c>
      <c r="AC5" s="18" t="s">
        <v>89</v>
      </c>
      <c r="AD5" s="18" t="s">
        <v>90</v>
      </c>
      <c r="AE5" s="18" t="s">
        <v>91</v>
      </c>
      <c r="AF5" s="18" t="s">
        <v>92</v>
      </c>
      <c r="AG5" s="18" t="s">
        <v>93</v>
      </c>
      <c r="AH5" s="18" t="s">
        <v>94</v>
      </c>
      <c r="AI5" s="18" t="s">
        <v>31</v>
      </c>
      <c r="AJ5" s="18" t="s">
        <v>85</v>
      </c>
      <c r="AK5" s="18" t="s">
        <v>86</v>
      </c>
      <c r="AL5" s="18" t="s">
        <v>87</v>
      </c>
      <c r="AM5" s="18" t="s">
        <v>88</v>
      </c>
      <c r="AN5" s="18" t="s">
        <v>89</v>
      </c>
      <c r="AO5" s="18" t="s">
        <v>90</v>
      </c>
      <c r="AP5" s="18" t="s">
        <v>91</v>
      </c>
      <c r="AQ5" s="18" t="s">
        <v>92</v>
      </c>
      <c r="AR5" s="18" t="s">
        <v>93</v>
      </c>
      <c r="AS5" s="18" t="s">
        <v>94</v>
      </c>
      <c r="AT5" s="18" t="s">
        <v>95</v>
      </c>
      <c r="AU5" s="18" t="s">
        <v>85</v>
      </c>
      <c r="AV5" s="18" t="s">
        <v>86</v>
      </c>
      <c r="AW5" s="18" t="s">
        <v>87</v>
      </c>
      <c r="AX5" s="18" t="s">
        <v>88</v>
      </c>
      <c r="AY5" s="18" t="s">
        <v>89</v>
      </c>
      <c r="AZ5" s="18" t="s">
        <v>90</v>
      </c>
      <c r="BA5" s="18" t="s">
        <v>91</v>
      </c>
      <c r="BB5" s="18" t="s">
        <v>92</v>
      </c>
      <c r="BC5" s="18" t="s">
        <v>93</v>
      </c>
      <c r="BD5" s="18" t="s">
        <v>94</v>
      </c>
      <c r="BE5" s="18" t="s">
        <v>95</v>
      </c>
      <c r="BF5" s="18" t="s">
        <v>85</v>
      </c>
      <c r="BG5" s="18" t="s">
        <v>86</v>
      </c>
      <c r="BH5" s="18" t="s">
        <v>87</v>
      </c>
      <c r="BI5" s="18" t="s">
        <v>88</v>
      </c>
      <c r="BJ5" s="18" t="s">
        <v>89</v>
      </c>
      <c r="BK5" s="18" t="s">
        <v>90</v>
      </c>
      <c r="BL5" s="18" t="s">
        <v>91</v>
      </c>
      <c r="BM5" s="18" t="s">
        <v>92</v>
      </c>
      <c r="BN5" s="18" t="s">
        <v>93</v>
      </c>
      <c r="BO5" s="18" t="s">
        <v>94</v>
      </c>
      <c r="BP5" s="18" t="s">
        <v>95</v>
      </c>
      <c r="BQ5" s="18" t="s">
        <v>85</v>
      </c>
      <c r="BR5" s="18" t="s">
        <v>86</v>
      </c>
      <c r="BS5" s="18" t="s">
        <v>87</v>
      </c>
      <c r="BT5" s="18" t="s">
        <v>88</v>
      </c>
      <c r="BU5" s="18" t="s">
        <v>89</v>
      </c>
      <c r="BV5" s="18" t="s">
        <v>90</v>
      </c>
      <c r="BW5" s="18" t="s">
        <v>91</v>
      </c>
      <c r="BX5" s="18" t="s">
        <v>92</v>
      </c>
      <c r="BY5" s="18" t="s">
        <v>93</v>
      </c>
      <c r="BZ5" s="18" t="s">
        <v>94</v>
      </c>
      <c r="CA5" s="18" t="s">
        <v>95</v>
      </c>
      <c r="CB5" s="18" t="s">
        <v>85</v>
      </c>
      <c r="CC5" s="18" t="s">
        <v>86</v>
      </c>
      <c r="CD5" s="18" t="s">
        <v>87</v>
      </c>
      <c r="CE5" s="18" t="s">
        <v>88</v>
      </c>
      <c r="CF5" s="18" t="s">
        <v>89</v>
      </c>
      <c r="CG5" s="18" t="s">
        <v>90</v>
      </c>
      <c r="CH5" s="18" t="s">
        <v>91</v>
      </c>
      <c r="CI5" s="18" t="s">
        <v>92</v>
      </c>
      <c r="CJ5" s="18" t="s">
        <v>93</v>
      </c>
      <c r="CK5" s="18" t="s">
        <v>94</v>
      </c>
      <c r="CL5" s="18" t="s">
        <v>95</v>
      </c>
      <c r="CM5" s="18" t="s">
        <v>85</v>
      </c>
      <c r="CN5" s="18" t="s">
        <v>86</v>
      </c>
      <c r="CO5" s="18" t="s">
        <v>87</v>
      </c>
      <c r="CP5" s="18" t="s">
        <v>88</v>
      </c>
      <c r="CQ5" s="18" t="s">
        <v>89</v>
      </c>
      <c r="CR5" s="18" t="s">
        <v>90</v>
      </c>
      <c r="CS5" s="18" t="s">
        <v>91</v>
      </c>
      <c r="CT5" s="18" t="s">
        <v>92</v>
      </c>
      <c r="CU5" s="18" t="s">
        <v>93</v>
      </c>
      <c r="CV5" s="18" t="s">
        <v>94</v>
      </c>
      <c r="CW5" s="18" t="s">
        <v>95</v>
      </c>
      <c r="CX5" s="18" t="s">
        <v>85</v>
      </c>
      <c r="CY5" s="18" t="s">
        <v>86</v>
      </c>
      <c r="CZ5" s="18" t="s">
        <v>87</v>
      </c>
      <c r="DA5" s="18" t="s">
        <v>88</v>
      </c>
      <c r="DB5" s="18" t="s">
        <v>89</v>
      </c>
      <c r="DC5" s="18" t="s">
        <v>90</v>
      </c>
      <c r="DD5" s="18" t="s">
        <v>91</v>
      </c>
      <c r="DE5" s="18" t="s">
        <v>92</v>
      </c>
      <c r="DF5" s="18" t="s">
        <v>93</v>
      </c>
      <c r="DG5" s="18" t="s">
        <v>94</v>
      </c>
      <c r="DH5" s="18" t="s">
        <v>95</v>
      </c>
      <c r="DI5" s="18" t="s">
        <v>85</v>
      </c>
      <c r="DJ5" s="18" t="s">
        <v>86</v>
      </c>
      <c r="DK5" s="18" t="s">
        <v>87</v>
      </c>
      <c r="DL5" s="18" t="s">
        <v>88</v>
      </c>
      <c r="DM5" s="18" t="s">
        <v>89</v>
      </c>
      <c r="DN5" s="18" t="s">
        <v>90</v>
      </c>
      <c r="DO5" s="18" t="s">
        <v>91</v>
      </c>
      <c r="DP5" s="18" t="s">
        <v>92</v>
      </c>
      <c r="DQ5" s="18" t="s">
        <v>93</v>
      </c>
      <c r="DR5" s="18" t="s">
        <v>94</v>
      </c>
      <c r="DS5" s="18" t="s">
        <v>95</v>
      </c>
      <c r="DT5" s="18" t="s">
        <v>85</v>
      </c>
      <c r="DU5" s="18" t="s">
        <v>86</v>
      </c>
      <c r="DV5" s="18" t="s">
        <v>87</v>
      </c>
      <c r="DW5" s="18" t="s">
        <v>88</v>
      </c>
      <c r="DX5" s="18" t="s">
        <v>89</v>
      </c>
      <c r="DY5" s="18" t="s">
        <v>90</v>
      </c>
      <c r="DZ5" s="18" t="s">
        <v>91</v>
      </c>
      <c r="EA5" s="18" t="s">
        <v>92</v>
      </c>
      <c r="EB5" s="18" t="s">
        <v>93</v>
      </c>
      <c r="EC5" s="18" t="s">
        <v>94</v>
      </c>
      <c r="ED5" s="18" t="s">
        <v>95</v>
      </c>
      <c r="EE5" s="18" t="s">
        <v>85</v>
      </c>
      <c r="EF5" s="18" t="s">
        <v>86</v>
      </c>
      <c r="EG5" s="18" t="s">
        <v>87</v>
      </c>
      <c r="EH5" s="18" t="s">
        <v>88</v>
      </c>
      <c r="EI5" s="18" t="s">
        <v>89</v>
      </c>
      <c r="EJ5" s="18" t="s">
        <v>90</v>
      </c>
      <c r="EK5" s="18" t="s">
        <v>91</v>
      </c>
      <c r="EL5" s="18" t="s">
        <v>92</v>
      </c>
      <c r="EM5" s="18" t="s">
        <v>93</v>
      </c>
      <c r="EN5" s="18" t="s">
        <v>94</v>
      </c>
      <c r="EO5" s="18" t="s">
        <v>95</v>
      </c>
    </row>
    <row r="6" spans="1:145" s="22" customFormat="1" x14ac:dyDescent="0.15">
      <c r="A6" s="14" t="s">
        <v>96</v>
      </c>
      <c r="B6" s="19">
        <f>B7</f>
        <v>2021</v>
      </c>
      <c r="C6" s="19">
        <f t="shared" ref="C6:X6" si="3">C7</f>
        <v>343684</v>
      </c>
      <c r="D6" s="19">
        <f t="shared" si="3"/>
        <v>47</v>
      </c>
      <c r="E6" s="19">
        <f t="shared" si="3"/>
        <v>17</v>
      </c>
      <c r="F6" s="19">
        <f t="shared" si="3"/>
        <v>4</v>
      </c>
      <c r="G6" s="19">
        <f t="shared" si="3"/>
        <v>0</v>
      </c>
      <c r="H6" s="19" t="str">
        <f t="shared" si="3"/>
        <v>広島県　安芸太田町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特定環境保全公共下水道</v>
      </c>
      <c r="L6" s="19" t="str">
        <f t="shared" si="3"/>
        <v>D2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41.8</v>
      </c>
      <c r="Q6" s="20">
        <f t="shared" si="3"/>
        <v>96.53</v>
      </c>
      <c r="R6" s="20">
        <f t="shared" si="3"/>
        <v>3918</v>
      </c>
      <c r="S6" s="20">
        <f t="shared" si="3"/>
        <v>5840</v>
      </c>
      <c r="T6" s="20">
        <f t="shared" si="3"/>
        <v>341.89</v>
      </c>
      <c r="U6" s="20">
        <f t="shared" si="3"/>
        <v>17.079999999999998</v>
      </c>
      <c r="V6" s="20">
        <f t="shared" si="3"/>
        <v>2421</v>
      </c>
      <c r="W6" s="20">
        <f t="shared" si="3"/>
        <v>1.53</v>
      </c>
      <c r="X6" s="20">
        <f t="shared" si="3"/>
        <v>1582.35</v>
      </c>
      <c r="Y6" s="21">
        <f>IF(Y7="",NA(),Y7)</f>
        <v>88.77</v>
      </c>
      <c r="Z6" s="21">
        <f t="shared" ref="Z6:AH6" si="4">IF(Z7="",NA(),Z7)</f>
        <v>80.95</v>
      </c>
      <c r="AA6" s="21">
        <f t="shared" si="4"/>
        <v>84.73</v>
      </c>
      <c r="AB6" s="21">
        <f t="shared" si="4"/>
        <v>85.03</v>
      </c>
      <c r="AC6" s="21">
        <f t="shared" si="4"/>
        <v>76.790000000000006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2357.61</v>
      </c>
      <c r="BG6" s="21">
        <f t="shared" ref="BG6:BO6" si="7">IF(BG7="",NA(),BG7)</f>
        <v>2629.12</v>
      </c>
      <c r="BH6" s="21">
        <f t="shared" si="7"/>
        <v>1945.14</v>
      </c>
      <c r="BI6" s="21">
        <f t="shared" si="7"/>
        <v>1651.86</v>
      </c>
      <c r="BJ6" s="21">
        <f t="shared" si="7"/>
        <v>1618.78</v>
      </c>
      <c r="BK6" s="21">
        <f t="shared" si="7"/>
        <v>1243.71</v>
      </c>
      <c r="BL6" s="21">
        <f t="shared" si="7"/>
        <v>1194.1500000000001</v>
      </c>
      <c r="BM6" s="21">
        <f t="shared" si="7"/>
        <v>1206.79</v>
      </c>
      <c r="BN6" s="21">
        <f t="shared" si="7"/>
        <v>1258.43</v>
      </c>
      <c r="BO6" s="21">
        <f t="shared" si="7"/>
        <v>1163.75</v>
      </c>
      <c r="BP6" s="20" t="str">
        <f>IF(BP7="","",IF(BP7="-","【-】","【"&amp;SUBSTITUTE(TEXT(BP7,"#,##0.00"),"-","△")&amp;"】"))</f>
        <v>【1,201.79】</v>
      </c>
      <c r="BQ6" s="21">
        <f>IF(BQ7="",NA(),BQ7)</f>
        <v>61.05</v>
      </c>
      <c r="BR6" s="21">
        <f t="shared" ref="BR6:BZ6" si="8">IF(BR7="",NA(),BR7)</f>
        <v>46.17</v>
      </c>
      <c r="BS6" s="21">
        <f t="shared" si="8"/>
        <v>58.15</v>
      </c>
      <c r="BT6" s="21">
        <f t="shared" si="8"/>
        <v>60.51</v>
      </c>
      <c r="BU6" s="21">
        <f t="shared" si="8"/>
        <v>52.52</v>
      </c>
      <c r="BV6" s="21">
        <f t="shared" si="8"/>
        <v>74.3</v>
      </c>
      <c r="BW6" s="21">
        <f t="shared" si="8"/>
        <v>72.260000000000005</v>
      </c>
      <c r="BX6" s="21">
        <f t="shared" si="8"/>
        <v>71.84</v>
      </c>
      <c r="BY6" s="21">
        <f t="shared" si="8"/>
        <v>73.36</v>
      </c>
      <c r="BZ6" s="21">
        <f t="shared" si="8"/>
        <v>72.599999999999994</v>
      </c>
      <c r="CA6" s="20" t="str">
        <f>IF(CA7="","",IF(CA7="-","【-】","【"&amp;SUBSTITUTE(TEXT(CA7,"#,##0.00"),"-","△")&amp;"】"))</f>
        <v>【75.31】</v>
      </c>
      <c r="CB6" s="21">
        <f>IF(CB7="",NA(),CB7)</f>
        <v>440.8</v>
      </c>
      <c r="CC6" s="21">
        <f t="shared" ref="CC6:CK6" si="9">IF(CC7="",NA(),CC7)</f>
        <v>483.11</v>
      </c>
      <c r="CD6" s="21">
        <f t="shared" si="9"/>
        <v>451.4</v>
      </c>
      <c r="CE6" s="21">
        <f t="shared" si="9"/>
        <v>460.97</v>
      </c>
      <c r="CF6" s="21">
        <f t="shared" si="9"/>
        <v>480.01</v>
      </c>
      <c r="CG6" s="21">
        <f t="shared" si="9"/>
        <v>221.81</v>
      </c>
      <c r="CH6" s="21">
        <f t="shared" si="9"/>
        <v>230.02</v>
      </c>
      <c r="CI6" s="21">
        <f t="shared" si="9"/>
        <v>228.47</v>
      </c>
      <c r="CJ6" s="21">
        <f t="shared" si="9"/>
        <v>224.88</v>
      </c>
      <c r="CK6" s="21">
        <f t="shared" si="9"/>
        <v>228.64</v>
      </c>
      <c r="CL6" s="20" t="str">
        <f>IF(CL7="","",IF(CL7="-","【-】","【"&amp;SUBSTITUTE(TEXT(CL7,"#,##0.00"),"-","△")&amp;"】"))</f>
        <v>【216.39】</v>
      </c>
      <c r="CM6" s="21">
        <f>IF(CM7="",NA(),CM7)</f>
        <v>34.270000000000003</v>
      </c>
      <c r="CN6" s="21">
        <f t="shared" ref="CN6:CV6" si="10">IF(CN7="",NA(),CN7)</f>
        <v>33.619999999999997</v>
      </c>
      <c r="CO6" s="21">
        <f t="shared" si="10"/>
        <v>34.54</v>
      </c>
      <c r="CP6" s="21">
        <f t="shared" si="10"/>
        <v>34.630000000000003</v>
      </c>
      <c r="CQ6" s="21">
        <f t="shared" si="10"/>
        <v>33.9</v>
      </c>
      <c r="CR6" s="21">
        <f t="shared" si="10"/>
        <v>43.36</v>
      </c>
      <c r="CS6" s="21">
        <f t="shared" si="10"/>
        <v>42.56</v>
      </c>
      <c r="CT6" s="21">
        <f t="shared" si="10"/>
        <v>42.47</v>
      </c>
      <c r="CU6" s="21">
        <f t="shared" si="10"/>
        <v>42.4</v>
      </c>
      <c r="CV6" s="21">
        <f t="shared" si="10"/>
        <v>42.28</v>
      </c>
      <c r="CW6" s="20" t="str">
        <f>IF(CW7="","",IF(CW7="-","【-】","【"&amp;SUBSTITUTE(TEXT(CW7,"#,##0.00"),"-","△")&amp;"】"))</f>
        <v>【42.57】</v>
      </c>
      <c r="CX6" s="21">
        <f>IF(CX7="",NA(),CX7)</f>
        <v>81.06</v>
      </c>
      <c r="CY6" s="21">
        <f t="shared" ref="CY6:DG6" si="11">IF(CY7="",NA(),CY7)</f>
        <v>81.8</v>
      </c>
      <c r="CZ6" s="21">
        <f t="shared" si="11"/>
        <v>82.91</v>
      </c>
      <c r="DA6" s="21">
        <f t="shared" si="11"/>
        <v>83.77</v>
      </c>
      <c r="DB6" s="21">
        <f t="shared" si="11"/>
        <v>84.55</v>
      </c>
      <c r="DC6" s="21">
        <f t="shared" si="11"/>
        <v>83.06</v>
      </c>
      <c r="DD6" s="21">
        <f t="shared" si="11"/>
        <v>83.32</v>
      </c>
      <c r="DE6" s="21">
        <f t="shared" si="11"/>
        <v>83.75</v>
      </c>
      <c r="DF6" s="21">
        <f t="shared" si="11"/>
        <v>84.19</v>
      </c>
      <c r="DG6" s="21">
        <f t="shared" si="11"/>
        <v>84.34</v>
      </c>
      <c r="DH6" s="20" t="str">
        <f>IF(DH7="","",IF(DH7="-","【-】","【"&amp;SUBSTITUTE(TEXT(DH7,"#,##0.00"),"-","△")&amp;"】"))</f>
        <v>【85.24】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0.09</v>
      </c>
      <c r="EK6" s="21">
        <f t="shared" si="14"/>
        <v>0.13</v>
      </c>
      <c r="EL6" s="21">
        <f t="shared" si="14"/>
        <v>0.36</v>
      </c>
      <c r="EM6" s="21">
        <f t="shared" si="14"/>
        <v>0.39</v>
      </c>
      <c r="EN6" s="21">
        <f t="shared" si="14"/>
        <v>0.1</v>
      </c>
      <c r="EO6" s="20" t="str">
        <f>IF(EO7="","",IF(EO7="-","【-】","【"&amp;SUBSTITUTE(TEXT(EO7,"#,##0.00"),"-","△")&amp;"】"))</f>
        <v>【0.15】</v>
      </c>
    </row>
    <row r="7" spans="1:145" s="22" customFormat="1" x14ac:dyDescent="0.15">
      <c r="A7" s="14"/>
      <c r="B7" s="23">
        <v>2021</v>
      </c>
      <c r="C7" s="23">
        <v>343684</v>
      </c>
      <c r="D7" s="23">
        <v>47</v>
      </c>
      <c r="E7" s="23">
        <v>17</v>
      </c>
      <c r="F7" s="23">
        <v>4</v>
      </c>
      <c r="G7" s="23">
        <v>0</v>
      </c>
      <c r="H7" s="23" t="s">
        <v>97</v>
      </c>
      <c r="I7" s="23" t="s">
        <v>98</v>
      </c>
      <c r="J7" s="23" t="s">
        <v>99</v>
      </c>
      <c r="K7" s="23" t="s">
        <v>100</v>
      </c>
      <c r="L7" s="23" t="s">
        <v>101</v>
      </c>
      <c r="M7" s="23" t="s">
        <v>102</v>
      </c>
      <c r="N7" s="24" t="s">
        <v>103</v>
      </c>
      <c r="O7" s="24" t="s">
        <v>104</v>
      </c>
      <c r="P7" s="24">
        <v>41.8</v>
      </c>
      <c r="Q7" s="24">
        <v>96.53</v>
      </c>
      <c r="R7" s="24">
        <v>3918</v>
      </c>
      <c r="S7" s="24">
        <v>5840</v>
      </c>
      <c r="T7" s="24">
        <v>341.89</v>
      </c>
      <c r="U7" s="24">
        <v>17.079999999999998</v>
      </c>
      <c r="V7" s="24">
        <v>2421</v>
      </c>
      <c r="W7" s="24">
        <v>1.53</v>
      </c>
      <c r="X7" s="24">
        <v>1582.35</v>
      </c>
      <c r="Y7" s="24">
        <v>88.77</v>
      </c>
      <c r="Z7" s="24">
        <v>80.95</v>
      </c>
      <c r="AA7" s="24">
        <v>84.73</v>
      </c>
      <c r="AB7" s="24">
        <v>85.03</v>
      </c>
      <c r="AC7" s="24">
        <v>76.790000000000006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2357.61</v>
      </c>
      <c r="BG7" s="24">
        <v>2629.12</v>
      </c>
      <c r="BH7" s="24">
        <v>1945.14</v>
      </c>
      <c r="BI7" s="24">
        <v>1651.86</v>
      </c>
      <c r="BJ7" s="24">
        <v>1618.78</v>
      </c>
      <c r="BK7" s="24">
        <v>1243.71</v>
      </c>
      <c r="BL7" s="24">
        <v>1194.1500000000001</v>
      </c>
      <c r="BM7" s="24">
        <v>1206.79</v>
      </c>
      <c r="BN7" s="24">
        <v>1258.43</v>
      </c>
      <c r="BO7" s="24">
        <v>1163.75</v>
      </c>
      <c r="BP7" s="24">
        <v>1201.79</v>
      </c>
      <c r="BQ7" s="24">
        <v>61.05</v>
      </c>
      <c r="BR7" s="24">
        <v>46.17</v>
      </c>
      <c r="BS7" s="24">
        <v>58.15</v>
      </c>
      <c r="BT7" s="24">
        <v>60.51</v>
      </c>
      <c r="BU7" s="24">
        <v>52.52</v>
      </c>
      <c r="BV7" s="24">
        <v>74.3</v>
      </c>
      <c r="BW7" s="24">
        <v>72.260000000000005</v>
      </c>
      <c r="BX7" s="24">
        <v>71.84</v>
      </c>
      <c r="BY7" s="24">
        <v>73.36</v>
      </c>
      <c r="BZ7" s="24">
        <v>72.599999999999994</v>
      </c>
      <c r="CA7" s="24">
        <v>75.31</v>
      </c>
      <c r="CB7" s="24">
        <v>440.8</v>
      </c>
      <c r="CC7" s="24">
        <v>483.11</v>
      </c>
      <c r="CD7" s="24">
        <v>451.4</v>
      </c>
      <c r="CE7" s="24">
        <v>460.97</v>
      </c>
      <c r="CF7" s="24">
        <v>480.01</v>
      </c>
      <c r="CG7" s="24">
        <v>221.81</v>
      </c>
      <c r="CH7" s="24">
        <v>230.02</v>
      </c>
      <c r="CI7" s="24">
        <v>228.47</v>
      </c>
      <c r="CJ7" s="24">
        <v>224.88</v>
      </c>
      <c r="CK7" s="24">
        <v>228.64</v>
      </c>
      <c r="CL7" s="24">
        <v>216.39</v>
      </c>
      <c r="CM7" s="24">
        <v>34.270000000000003</v>
      </c>
      <c r="CN7" s="24">
        <v>33.619999999999997</v>
      </c>
      <c r="CO7" s="24">
        <v>34.54</v>
      </c>
      <c r="CP7" s="24">
        <v>34.630000000000003</v>
      </c>
      <c r="CQ7" s="24">
        <v>33.9</v>
      </c>
      <c r="CR7" s="24">
        <v>43.36</v>
      </c>
      <c r="CS7" s="24">
        <v>42.56</v>
      </c>
      <c r="CT7" s="24">
        <v>42.47</v>
      </c>
      <c r="CU7" s="24">
        <v>42.4</v>
      </c>
      <c r="CV7" s="24">
        <v>42.28</v>
      </c>
      <c r="CW7" s="24">
        <v>42.57</v>
      </c>
      <c r="CX7" s="24">
        <v>81.06</v>
      </c>
      <c r="CY7" s="24">
        <v>81.8</v>
      </c>
      <c r="CZ7" s="24">
        <v>82.91</v>
      </c>
      <c r="DA7" s="24">
        <v>83.77</v>
      </c>
      <c r="DB7" s="24">
        <v>84.55</v>
      </c>
      <c r="DC7" s="24">
        <v>83.06</v>
      </c>
      <c r="DD7" s="24">
        <v>83.32</v>
      </c>
      <c r="DE7" s="24">
        <v>83.75</v>
      </c>
      <c r="DF7" s="24">
        <v>84.19</v>
      </c>
      <c r="DG7" s="24">
        <v>84.34</v>
      </c>
      <c r="DH7" s="24">
        <v>85.24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0.09</v>
      </c>
      <c r="EK7" s="24">
        <v>0.13</v>
      </c>
      <c r="EL7" s="24">
        <v>0.36</v>
      </c>
      <c r="EM7" s="24">
        <v>0.39</v>
      </c>
      <c r="EN7" s="24">
        <v>0.1</v>
      </c>
      <c r="EO7" s="24">
        <v>0.15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105</v>
      </c>
      <c r="C9" s="26" t="s">
        <v>106</v>
      </c>
      <c r="D9" s="26" t="s">
        <v>107</v>
      </c>
      <c r="E9" s="26" t="s">
        <v>108</v>
      </c>
      <c r="F9" s="26" t="s">
        <v>109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47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110</v>
      </c>
    </row>
    <row r="12" spans="1:145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111</v>
      </c>
    </row>
    <row r="13" spans="1:145" x14ac:dyDescent="0.15">
      <c r="B13" t="s">
        <v>112</v>
      </c>
      <c r="C13" t="s">
        <v>113</v>
      </c>
      <c r="D13" t="s">
        <v>114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Administrator</cp:lastModifiedBy>
  <cp:lastPrinted>2023-02-03T10:04:01Z</cp:lastPrinted>
  <dcterms:created xsi:type="dcterms:W3CDTF">2022-12-01T01:52:32Z</dcterms:created>
  <dcterms:modified xsi:type="dcterms:W3CDTF">2023-02-03T10:04:04Z</dcterms:modified>
  <cp:category/>
</cp:coreProperties>
</file>