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mc:AlternateContent xmlns:mc="http://schemas.openxmlformats.org/markup-compatibility/2006">
    <mc:Choice Requires="x15">
      <x15ac:absPath xmlns:x15ac="http://schemas.microsoft.com/office/spreadsheetml/2010/11/ac" url="Z:\【調査物】R04年度\5総務\050130_【0201〆】公営企業に係る経営比較分析表（R3年度決算）の分析等について（依頼）\【回答】\"/>
    </mc:Choice>
  </mc:AlternateContent>
  <xr:revisionPtr revIDLastSave="0" documentId="13_ncr:1_{4C90794E-F8D6-4D47-A615-96F9D29B140F}" xr6:coauthVersionLast="43" xr6:coauthVersionMax="43" xr10:uidLastSave="{00000000-0000-0000-0000-000000000000}"/>
  <workbookProtection workbookAlgorithmName="SHA-512" workbookHashValue="i983wmZCHFL/RMXGLJ1sDoyyMUmqoguAA/TNyFftmtK+jAnrHcgpeeJCwtx/hRKLDVrF+DbciUNnGy1vS96sTw==" workbookSaltValue="OupP/s0Ju+fYX2gE1aABK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BB8" i="4" s="1"/>
  <c r="T6" i="5"/>
  <c r="AT8" i="4" s="1"/>
  <c r="S6" i="5"/>
  <c r="R6" i="5"/>
  <c r="Q6" i="5"/>
  <c r="W10" i="4" s="1"/>
  <c r="P6" i="5"/>
  <c r="O6" i="5"/>
  <c r="N6" i="5"/>
  <c r="B10" i="4" s="1"/>
  <c r="M6" i="5"/>
  <c r="AD8" i="4" s="1"/>
  <c r="L6" i="5"/>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E86" i="4"/>
  <c r="AD10" i="4"/>
  <c r="P10" i="4"/>
  <c r="I10" i="4"/>
  <c r="AL8" i="4"/>
  <c r="W8" i="4"/>
  <c r="P8" i="4"/>
  <c r="I8" i="4"/>
</calcChain>
</file>

<file path=xl/sharedStrings.xml><?xml version="1.0" encoding="utf-8"?>
<sst xmlns="http://schemas.openxmlformats.org/spreadsheetml/2006/main" count="236" uniqueCount="120">
  <si>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</si>
  <si>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</si>
  <si>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</si>
  <si>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</si>
  <si>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</si>
  <si>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</si>
  <si>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</si>
  <si>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</si>
  <si>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</si>
  <si>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</si>
  <si>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</si>
  <si>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</si>
  <si>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</si>
  <si>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</si>
  <si>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</si>
  <si>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</si>
  <si>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</si>
  <si>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</si>
  <si>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</si>
  <si>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</si>
  <si>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</si>
  <si>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</si>
  <si>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</si>
  <si>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</si>
  <si>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</si>
  <si>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</si>
  <si>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</si>
  <si>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</si>
  <si>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</si>
  <si>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</si>
  <si>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</si>
  <si>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</si>
  <si>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</si>
  <si>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</si>
  <si>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</si>
  <si>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</si>
  <si>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</si>
  <si>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</si>
  <si>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</si>
  <si>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</si>
  <si>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</si>
  <si>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</si>
  <si>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</si>
  <si>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</si>
  <si>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</si>
  <si>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</si>
  <si>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</si>
  <si>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</si>
  <si>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</si>
  <si>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</si>
  <si>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</si>
  <si>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</si>
  <si>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</si>
  <si>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</si>
  <si>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</si>
  <si>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</si>
  <si>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</si>
  <si>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</si>
  <si>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</si>
  <si>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</si>
  <si>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</si>
  <si>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</si>
  <si>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</si>
  <si>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</si>
  <si>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</si>
  <si>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</si>
  <si>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</si>
  <si>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</si>
  <si>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</si>
  <si>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</si>
  <si>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</si>
  <si>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</si>
  <si>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</si>
  <si>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</si>
  <si>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</si>
  <si>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</si>
  <si>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</si>
  <si>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</si>
  <si>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</si>
  <si>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</si>
  <si>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</si>
  <si>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</si>
  <si>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</si>
  <si>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</si>
  <si>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</si>
  <si>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</si>
  <si>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</si>
  <si>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</si>
  <si>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</si>
  <si>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</si>
  <si>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</si>
  <si>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</si>
  <si>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</si>
  <si>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</si>
  <si>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</si>
  <si>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</si>
  <si>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</si>
  <si>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</si>
  <si>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大崎上島町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</si>
  <si>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</si>
  <si>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</si>
  <si>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</si>
  <si>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</si>
  <si>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</si>
  <si>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</si>
  <si>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</si>
  <si>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</si>
  <si>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</si>
  <si>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</si>
  <si>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</si>
  <si>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</si>
  <si>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</si>
  <si>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</si>
  <si>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</si>
  <si>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</si>
  <si>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</si>
  <si>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</si>
  <si>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事業の経営について、経営戦略を策定済みであり、中長期的な経営状況を把握し、経営健全化を図っていく。※令和４年４月１日に使用料を改定済み。
　下水道事業計画に基づき、処理区の統廃合を進めていき、効率的な事業運営を図る。（令和６年度以降に農業集落排水処理区の統廃合を予定）
　長寿命化計画に基づき、老朽化した施設の改築・更新等を実施した。今後は策定済みの下水道ストックマネジメント計画に基づき、引き続き老朽化施設の改築・更新を進める予定である。　</t>
    <rPh sb="51" eb="53">
      <t>レイワ</t>
    </rPh>
    <rPh sb="66" eb="67">
      <t>ス</t>
    </rPh>
    <rPh sb="71" eb="74">
      <t>ゲスイドウ</t>
    </rPh>
    <rPh sb="74" eb="76">
      <t>ジギョウ</t>
    </rPh>
    <rPh sb="76" eb="78">
      <t>ケイカク</t>
    </rPh>
    <rPh sb="79" eb="80">
      <t>モト</t>
    </rPh>
    <rPh sb="83" eb="86">
      <t>ショリク</t>
    </rPh>
    <rPh sb="87" eb="90">
      <t>トウハイゴウ</t>
    </rPh>
    <rPh sb="91" eb="92">
      <t>スス</t>
    </rPh>
    <rPh sb="97" eb="100">
      <t>コウリツテキ</t>
    </rPh>
    <rPh sb="101" eb="103">
      <t>ジギョウ</t>
    </rPh>
    <rPh sb="103" eb="105">
      <t>ウンエイ</t>
    </rPh>
    <rPh sb="106" eb="107">
      <t>ハカ</t>
    </rPh>
    <rPh sb="110" eb="112">
      <t>レイワ</t>
    </rPh>
    <rPh sb="113" eb="115">
      <t>ネンド</t>
    </rPh>
    <rPh sb="115" eb="117">
      <t>イコウ</t>
    </rPh>
    <rPh sb="118" eb="124">
      <t>ノウギョウシュウラクハイスイ</t>
    </rPh>
    <rPh sb="124" eb="126">
      <t>ショリ</t>
    </rPh>
    <rPh sb="126" eb="127">
      <t>ク</t>
    </rPh>
    <rPh sb="128" eb="131">
      <t>トウハイゴウ</t>
    </rPh>
    <rPh sb="132" eb="134">
      <t>ヨテイ</t>
    </rPh>
    <rPh sb="168" eb="170">
      <t>コンゴ</t>
    </rPh>
    <rPh sb="171" eb="173">
      <t>サクテイ</t>
    </rPh>
    <rPh sb="173" eb="174">
      <t>ズ</t>
    </rPh>
    <rPh sb="192" eb="193">
      <t>モト</t>
    </rPh>
    <phoneticPr fontId="4"/>
  </si>
  <si>
    <t>①　収益的収支比率はH30年度からR3年度において約100％を維持している。R2年度の比率増については事業に対する一般会計繰入金の増額が要因となっているため一時的なもので、R3年度には例年と同様の比率となっている。
②及び③　累積欠損金比率及び流動比率については該当数値無しとなっている。
④　企業債残高対事業規模比率は類似団体に比べ低い数値となっている。要因として、施設整備等の事業に対し国庫補助金を活用し、企業債の発行額を抑えてきたためである。
⑤　経費回収率はH30年度から100％を維持しており、引き続き経営戦略に基づき計画的に事業を実施する。
⑥　汚水処理原価について、前年度から微増となっている。平均値を上回っているため今後とも維持管理費の抑制に努める。
⑦　施設利用率は前年度から微増。全国平均を上回っているが引き続き接続率の向上に努め、有収水量の増加に取り組む。
⑧　水洗化率は、上昇傾向にあるが平均値を下回っているため、⑦と同様に町民へ水洗化の推進に取り組む。</t>
    <rPh sb="271" eb="273">
      <t>ジッシ</t>
    </rPh>
    <phoneticPr fontId="4"/>
  </si>
  <si>
    <t>〇　管渠改善率については、過去５年０％となっている。これは、当該事業が平成１６年度に供用開始しており、管渠の耐用年数50年に対して17年程度しか経過していないことから、管渠の更新時期を迎えていないためである。しかし、重要な管渠については定期的に点検を行い、適切な更新時期を見定め計画的に実施する。
〇　施設等の老朽化対策のため令和３年度にストックマネジメント計画を策定し、改築・更新を計画的かつ効率的に実施するとともに、事業費の平準化を図る。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</si>
</sst>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F3A-4887-B4ED-ECF53175C7E7}"/>
            </c:ext>
          </c:extLst>
        </c:ser>
        <c:dLbls>
          <c:showLegendKey val="0"/>
          <c:showVal val="0"/>
          <c:showCatName val="0"/>
          <c:showSerName val="0"/>
          <c:showPercent val="0"/>
          <c:showBubbleSize val="0"/>
        </c:dLbls>
        <c:gapWidth val="150"/>
        <c:axId val="574475160"/>
        <c:axId val="574473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0.09</c:v>
                </c:pt>
                <c:pt idx="2">
                  <c:v>0.36</c:v>
                </c:pt>
                <c:pt idx="3">
                  <c:v>0.39</c:v>
                </c:pt>
                <c:pt idx="4">
                  <c:v>0.1</c:v>
                </c:pt>
              </c:numCache>
            </c:numRef>
          </c:val>
          <c:smooth val="0"/>
          <c:extLst>
            <c:ext xmlns:c16="http://schemas.microsoft.com/office/drawing/2014/chart" uri="{C3380CC4-5D6E-409C-BE32-E72D297353CC}">
              <c16:uniqueId val="{00000001-BF3A-4887-B4ED-ECF53175C7E7}"/>
            </c:ext>
          </c:extLst>
        </c:ser>
        <c:dLbls>
          <c:showLegendKey val="0"/>
          <c:showVal val="0"/>
          <c:showCatName val="0"/>
          <c:showSerName val="0"/>
          <c:showPercent val="0"/>
          <c:showBubbleSize val="0"/>
        </c:dLbls>
        <c:marker val="1"/>
        <c:smooth val="0"/>
        <c:axId val="574475160"/>
        <c:axId val="574473592"/>
      </c:lineChart>
      <c:dateAx>
        <c:axId val="574475160"/>
        <c:scaling>
          <c:orientation val="minMax"/>
        </c:scaling>
        <c:delete val="1"/>
        <c:axPos val="b"/>
        <c:numFmt formatCode="&quot;H&quot;yy" sourceLinked="1"/>
        <c:majorTickMark val="none"/>
        <c:minorTickMark val="none"/>
        <c:tickLblPos val="none"/>
        <c:crossAx val="574473592"/>
        <c:crosses val="autoZero"/>
        <c:auto val="1"/>
        <c:lblOffset val="100"/>
        <c:baseTimeUnit val="years"/>
      </c:dateAx>
      <c:valAx>
        <c:axId val="574473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4475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61.22</c:v>
                </c:pt>
                <c:pt idx="1">
                  <c:v>61.22</c:v>
                </c:pt>
                <c:pt idx="2">
                  <c:v>64.11</c:v>
                </c:pt>
                <c:pt idx="3">
                  <c:v>62.78</c:v>
                </c:pt>
                <c:pt idx="4">
                  <c:v>63.11</c:v>
                </c:pt>
              </c:numCache>
            </c:numRef>
          </c:val>
          <c:extLst>
            <c:ext xmlns:c16="http://schemas.microsoft.com/office/drawing/2014/chart" uri="{C3380CC4-5D6E-409C-BE32-E72D297353CC}">
              <c16:uniqueId val="{00000000-29F1-4B03-B227-DCC45CCA9A73}"/>
            </c:ext>
          </c:extLst>
        </c:ser>
        <c:dLbls>
          <c:showLegendKey val="0"/>
          <c:showVal val="0"/>
          <c:showCatName val="0"/>
          <c:showSerName val="0"/>
          <c:showPercent val="0"/>
          <c:showBubbleSize val="0"/>
        </c:dLbls>
        <c:gapWidth val="150"/>
        <c:axId val="573186424"/>
        <c:axId val="573186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37.08</c:v>
                </c:pt>
                <c:pt idx="1">
                  <c:v>37.46</c:v>
                </c:pt>
                <c:pt idx="2">
                  <c:v>42.47</c:v>
                </c:pt>
                <c:pt idx="3">
                  <c:v>42.4</c:v>
                </c:pt>
                <c:pt idx="4">
                  <c:v>42.28</c:v>
                </c:pt>
              </c:numCache>
            </c:numRef>
          </c:val>
          <c:smooth val="0"/>
          <c:extLst>
            <c:ext xmlns:c16="http://schemas.microsoft.com/office/drawing/2014/chart" uri="{C3380CC4-5D6E-409C-BE32-E72D297353CC}">
              <c16:uniqueId val="{00000001-29F1-4B03-B227-DCC45CCA9A73}"/>
            </c:ext>
          </c:extLst>
        </c:ser>
        <c:dLbls>
          <c:showLegendKey val="0"/>
          <c:showVal val="0"/>
          <c:showCatName val="0"/>
          <c:showSerName val="0"/>
          <c:showPercent val="0"/>
          <c:showBubbleSize val="0"/>
        </c:dLbls>
        <c:marker val="1"/>
        <c:smooth val="0"/>
        <c:axId val="573186424"/>
        <c:axId val="573186816"/>
      </c:lineChart>
      <c:dateAx>
        <c:axId val="573186424"/>
        <c:scaling>
          <c:orientation val="minMax"/>
        </c:scaling>
        <c:delete val="1"/>
        <c:axPos val="b"/>
        <c:numFmt formatCode="&quot;H&quot;yy" sourceLinked="1"/>
        <c:majorTickMark val="none"/>
        <c:minorTickMark val="none"/>
        <c:tickLblPos val="none"/>
        <c:crossAx val="573186816"/>
        <c:crosses val="autoZero"/>
        <c:auto val="1"/>
        <c:lblOffset val="100"/>
        <c:baseTimeUnit val="years"/>
      </c:dateAx>
      <c:valAx>
        <c:axId val="573186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3186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79.11</c:v>
                </c:pt>
                <c:pt idx="1">
                  <c:v>80.010000000000005</c:v>
                </c:pt>
                <c:pt idx="2">
                  <c:v>80.680000000000007</c:v>
                </c:pt>
                <c:pt idx="3">
                  <c:v>81.14</c:v>
                </c:pt>
                <c:pt idx="4">
                  <c:v>82.33</c:v>
                </c:pt>
              </c:numCache>
            </c:numRef>
          </c:val>
          <c:extLst>
            <c:ext xmlns:c16="http://schemas.microsoft.com/office/drawing/2014/chart" uri="{C3380CC4-5D6E-409C-BE32-E72D297353CC}">
              <c16:uniqueId val="{00000000-2F8C-4379-97FA-26A09DD8A49C}"/>
            </c:ext>
          </c:extLst>
        </c:ser>
        <c:dLbls>
          <c:showLegendKey val="0"/>
          <c:showVal val="0"/>
          <c:showCatName val="0"/>
          <c:showSerName val="0"/>
          <c:showPercent val="0"/>
          <c:showBubbleSize val="0"/>
        </c:dLbls>
        <c:gapWidth val="150"/>
        <c:axId val="573187992"/>
        <c:axId val="573188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67.22</c:v>
                </c:pt>
                <c:pt idx="1">
                  <c:v>67.459999999999994</c:v>
                </c:pt>
                <c:pt idx="2">
                  <c:v>83.75</c:v>
                </c:pt>
                <c:pt idx="3">
                  <c:v>84.19</c:v>
                </c:pt>
                <c:pt idx="4">
                  <c:v>84.34</c:v>
                </c:pt>
              </c:numCache>
            </c:numRef>
          </c:val>
          <c:smooth val="0"/>
          <c:extLst>
            <c:ext xmlns:c16="http://schemas.microsoft.com/office/drawing/2014/chart" uri="{C3380CC4-5D6E-409C-BE32-E72D297353CC}">
              <c16:uniqueId val="{00000001-2F8C-4379-97FA-26A09DD8A49C}"/>
            </c:ext>
          </c:extLst>
        </c:ser>
        <c:dLbls>
          <c:showLegendKey val="0"/>
          <c:showVal val="0"/>
          <c:showCatName val="0"/>
          <c:showSerName val="0"/>
          <c:showPercent val="0"/>
          <c:showBubbleSize val="0"/>
        </c:dLbls>
        <c:marker val="1"/>
        <c:smooth val="0"/>
        <c:axId val="573187992"/>
        <c:axId val="573188384"/>
      </c:lineChart>
      <c:dateAx>
        <c:axId val="573187992"/>
        <c:scaling>
          <c:orientation val="minMax"/>
        </c:scaling>
        <c:delete val="1"/>
        <c:axPos val="b"/>
        <c:numFmt formatCode="&quot;H&quot;yy" sourceLinked="1"/>
        <c:majorTickMark val="none"/>
        <c:minorTickMark val="none"/>
        <c:tickLblPos val="none"/>
        <c:crossAx val="573188384"/>
        <c:crosses val="autoZero"/>
        <c:auto val="1"/>
        <c:lblOffset val="100"/>
        <c:baseTimeUnit val="years"/>
      </c:dateAx>
      <c:valAx>
        <c:axId val="573188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3187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95.85</c:v>
                </c:pt>
                <c:pt idx="1">
                  <c:v>99.24</c:v>
                </c:pt>
                <c:pt idx="2">
                  <c:v>100.53</c:v>
                </c:pt>
                <c:pt idx="3">
                  <c:v>114.04</c:v>
                </c:pt>
                <c:pt idx="4">
                  <c:v>99.63</c:v>
                </c:pt>
              </c:numCache>
            </c:numRef>
          </c:val>
          <c:extLst>
            <c:ext xmlns:c16="http://schemas.microsoft.com/office/drawing/2014/chart" uri="{C3380CC4-5D6E-409C-BE32-E72D297353CC}">
              <c16:uniqueId val="{00000000-2AAB-4092-9034-B44100006F61}"/>
            </c:ext>
          </c:extLst>
        </c:ser>
        <c:dLbls>
          <c:showLegendKey val="0"/>
          <c:showVal val="0"/>
          <c:showCatName val="0"/>
          <c:showSerName val="0"/>
          <c:showPercent val="0"/>
          <c:showBubbleSize val="0"/>
        </c:dLbls>
        <c:gapWidth val="150"/>
        <c:axId val="574472808"/>
        <c:axId val="574472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AAB-4092-9034-B44100006F61}"/>
            </c:ext>
          </c:extLst>
        </c:ser>
        <c:dLbls>
          <c:showLegendKey val="0"/>
          <c:showVal val="0"/>
          <c:showCatName val="0"/>
          <c:showSerName val="0"/>
          <c:showPercent val="0"/>
          <c:showBubbleSize val="0"/>
        </c:dLbls>
        <c:marker val="1"/>
        <c:smooth val="0"/>
        <c:axId val="574472808"/>
        <c:axId val="574472416"/>
      </c:lineChart>
      <c:dateAx>
        <c:axId val="574472808"/>
        <c:scaling>
          <c:orientation val="minMax"/>
        </c:scaling>
        <c:delete val="1"/>
        <c:axPos val="b"/>
        <c:numFmt formatCode="&quot;H&quot;yy" sourceLinked="1"/>
        <c:majorTickMark val="none"/>
        <c:minorTickMark val="none"/>
        <c:tickLblPos val="none"/>
        <c:crossAx val="574472416"/>
        <c:crosses val="autoZero"/>
        <c:auto val="1"/>
        <c:lblOffset val="100"/>
        <c:baseTimeUnit val="years"/>
      </c:dateAx>
      <c:valAx>
        <c:axId val="574472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4472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C89-4F58-BD69-3648CDB5A7CE}"/>
            </c:ext>
          </c:extLst>
        </c:ser>
        <c:dLbls>
          <c:showLegendKey val="0"/>
          <c:showVal val="0"/>
          <c:showCatName val="0"/>
          <c:showSerName val="0"/>
          <c:showPercent val="0"/>
          <c:showBubbleSize val="0"/>
        </c:dLbls>
        <c:gapWidth val="150"/>
        <c:axId val="574475552"/>
        <c:axId val="575205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C89-4F58-BD69-3648CDB5A7CE}"/>
            </c:ext>
          </c:extLst>
        </c:ser>
        <c:dLbls>
          <c:showLegendKey val="0"/>
          <c:showVal val="0"/>
          <c:showCatName val="0"/>
          <c:showSerName val="0"/>
          <c:showPercent val="0"/>
          <c:showBubbleSize val="0"/>
        </c:dLbls>
        <c:marker val="1"/>
        <c:smooth val="0"/>
        <c:axId val="574475552"/>
        <c:axId val="575205240"/>
      </c:lineChart>
      <c:dateAx>
        <c:axId val="574475552"/>
        <c:scaling>
          <c:orientation val="minMax"/>
        </c:scaling>
        <c:delete val="1"/>
        <c:axPos val="b"/>
        <c:numFmt formatCode="&quot;H&quot;yy" sourceLinked="1"/>
        <c:majorTickMark val="none"/>
        <c:minorTickMark val="none"/>
        <c:tickLblPos val="none"/>
        <c:crossAx val="575205240"/>
        <c:crosses val="autoZero"/>
        <c:auto val="1"/>
        <c:lblOffset val="100"/>
        <c:baseTimeUnit val="years"/>
      </c:dateAx>
      <c:valAx>
        <c:axId val="575205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4475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00C-4DDB-8782-ACFA9855BBA3}"/>
            </c:ext>
          </c:extLst>
        </c:ser>
        <c:dLbls>
          <c:showLegendKey val="0"/>
          <c:showVal val="0"/>
          <c:showCatName val="0"/>
          <c:showSerName val="0"/>
          <c:showPercent val="0"/>
          <c:showBubbleSize val="0"/>
        </c:dLbls>
        <c:gapWidth val="150"/>
        <c:axId val="130390240"/>
        <c:axId val="223521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00C-4DDB-8782-ACFA9855BBA3}"/>
            </c:ext>
          </c:extLst>
        </c:ser>
        <c:dLbls>
          <c:showLegendKey val="0"/>
          <c:showVal val="0"/>
          <c:showCatName val="0"/>
          <c:showSerName val="0"/>
          <c:showPercent val="0"/>
          <c:showBubbleSize val="0"/>
        </c:dLbls>
        <c:marker val="1"/>
        <c:smooth val="0"/>
        <c:axId val="130390240"/>
        <c:axId val="223521624"/>
      </c:lineChart>
      <c:dateAx>
        <c:axId val="130390240"/>
        <c:scaling>
          <c:orientation val="minMax"/>
        </c:scaling>
        <c:delete val="1"/>
        <c:axPos val="b"/>
        <c:numFmt formatCode="&quot;H&quot;yy" sourceLinked="1"/>
        <c:majorTickMark val="none"/>
        <c:minorTickMark val="none"/>
        <c:tickLblPos val="none"/>
        <c:crossAx val="223521624"/>
        <c:crosses val="autoZero"/>
        <c:auto val="1"/>
        <c:lblOffset val="100"/>
        <c:baseTimeUnit val="years"/>
      </c:dateAx>
      <c:valAx>
        <c:axId val="223521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0390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0CF-4243-9188-A4030B09CDBE}"/>
            </c:ext>
          </c:extLst>
        </c:ser>
        <c:dLbls>
          <c:showLegendKey val="0"/>
          <c:showVal val="0"/>
          <c:showCatName val="0"/>
          <c:showSerName val="0"/>
          <c:showPercent val="0"/>
          <c:showBubbleSize val="0"/>
        </c:dLbls>
        <c:gapWidth val="150"/>
        <c:axId val="261196752"/>
        <c:axId val="261197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0CF-4243-9188-A4030B09CDBE}"/>
            </c:ext>
          </c:extLst>
        </c:ser>
        <c:dLbls>
          <c:showLegendKey val="0"/>
          <c:showVal val="0"/>
          <c:showCatName val="0"/>
          <c:showSerName val="0"/>
          <c:showPercent val="0"/>
          <c:showBubbleSize val="0"/>
        </c:dLbls>
        <c:marker val="1"/>
        <c:smooth val="0"/>
        <c:axId val="261196752"/>
        <c:axId val="261197144"/>
      </c:lineChart>
      <c:dateAx>
        <c:axId val="261196752"/>
        <c:scaling>
          <c:orientation val="minMax"/>
        </c:scaling>
        <c:delete val="1"/>
        <c:axPos val="b"/>
        <c:numFmt formatCode="&quot;H&quot;yy" sourceLinked="1"/>
        <c:majorTickMark val="none"/>
        <c:minorTickMark val="none"/>
        <c:tickLblPos val="none"/>
        <c:crossAx val="261197144"/>
        <c:crosses val="autoZero"/>
        <c:auto val="1"/>
        <c:lblOffset val="100"/>
        <c:baseTimeUnit val="years"/>
      </c:dateAx>
      <c:valAx>
        <c:axId val="261197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1196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A67-45BE-9765-655766A42975}"/>
            </c:ext>
          </c:extLst>
        </c:ser>
        <c:dLbls>
          <c:showLegendKey val="0"/>
          <c:showVal val="0"/>
          <c:showCatName val="0"/>
          <c:showSerName val="0"/>
          <c:showPercent val="0"/>
          <c:showBubbleSize val="0"/>
        </c:dLbls>
        <c:gapWidth val="150"/>
        <c:axId val="260364488"/>
        <c:axId val="260364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A67-45BE-9765-655766A42975}"/>
            </c:ext>
          </c:extLst>
        </c:ser>
        <c:dLbls>
          <c:showLegendKey val="0"/>
          <c:showVal val="0"/>
          <c:showCatName val="0"/>
          <c:showSerName val="0"/>
          <c:showPercent val="0"/>
          <c:showBubbleSize val="0"/>
        </c:dLbls>
        <c:marker val="1"/>
        <c:smooth val="0"/>
        <c:axId val="260364488"/>
        <c:axId val="260364880"/>
      </c:lineChart>
      <c:dateAx>
        <c:axId val="260364488"/>
        <c:scaling>
          <c:orientation val="minMax"/>
        </c:scaling>
        <c:delete val="1"/>
        <c:axPos val="b"/>
        <c:numFmt formatCode="&quot;H&quot;yy" sourceLinked="1"/>
        <c:majorTickMark val="none"/>
        <c:minorTickMark val="none"/>
        <c:tickLblPos val="none"/>
        <c:crossAx val="260364880"/>
        <c:crosses val="autoZero"/>
        <c:auto val="1"/>
        <c:lblOffset val="100"/>
        <c:baseTimeUnit val="years"/>
      </c:dateAx>
      <c:valAx>
        <c:axId val="260364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0364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625.47</c:v>
                </c:pt>
                <c:pt idx="1">
                  <c:v>38.19</c:v>
                </c:pt>
                <c:pt idx="2">
                  <c:v>85.97</c:v>
                </c:pt>
                <c:pt idx="3">
                  <c:v>156.07</c:v>
                </c:pt>
                <c:pt idx="4">
                  <c:v>243.83</c:v>
                </c:pt>
              </c:numCache>
            </c:numRef>
          </c:val>
          <c:extLst>
            <c:ext xmlns:c16="http://schemas.microsoft.com/office/drawing/2014/chart" uri="{C3380CC4-5D6E-409C-BE32-E72D297353CC}">
              <c16:uniqueId val="{00000000-E70C-45CB-A317-5C52D61DF029}"/>
            </c:ext>
          </c:extLst>
        </c:ser>
        <c:dLbls>
          <c:showLegendKey val="0"/>
          <c:showVal val="0"/>
          <c:showCatName val="0"/>
          <c:showSerName val="0"/>
          <c:showPercent val="0"/>
          <c:showBubbleSize val="0"/>
        </c:dLbls>
        <c:gapWidth val="150"/>
        <c:axId val="260366056"/>
        <c:axId val="573182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1223.96</c:v>
                </c:pt>
                <c:pt idx="1">
                  <c:v>1269.1500000000001</c:v>
                </c:pt>
                <c:pt idx="2">
                  <c:v>1206.79</c:v>
                </c:pt>
                <c:pt idx="3">
                  <c:v>1258.43</c:v>
                </c:pt>
                <c:pt idx="4">
                  <c:v>1163.75</c:v>
                </c:pt>
              </c:numCache>
            </c:numRef>
          </c:val>
          <c:smooth val="0"/>
          <c:extLst>
            <c:ext xmlns:c16="http://schemas.microsoft.com/office/drawing/2014/chart" uri="{C3380CC4-5D6E-409C-BE32-E72D297353CC}">
              <c16:uniqueId val="{00000001-E70C-45CB-A317-5C52D61DF029}"/>
            </c:ext>
          </c:extLst>
        </c:ser>
        <c:dLbls>
          <c:showLegendKey val="0"/>
          <c:showVal val="0"/>
          <c:showCatName val="0"/>
          <c:showSerName val="0"/>
          <c:showPercent val="0"/>
          <c:showBubbleSize val="0"/>
        </c:dLbls>
        <c:marker val="1"/>
        <c:smooth val="0"/>
        <c:axId val="260366056"/>
        <c:axId val="573182112"/>
      </c:lineChart>
      <c:dateAx>
        <c:axId val="260366056"/>
        <c:scaling>
          <c:orientation val="minMax"/>
        </c:scaling>
        <c:delete val="1"/>
        <c:axPos val="b"/>
        <c:numFmt formatCode="&quot;H&quot;yy" sourceLinked="1"/>
        <c:majorTickMark val="none"/>
        <c:minorTickMark val="none"/>
        <c:tickLblPos val="none"/>
        <c:crossAx val="573182112"/>
        <c:crosses val="autoZero"/>
        <c:auto val="1"/>
        <c:lblOffset val="100"/>
        <c:baseTimeUnit val="years"/>
      </c:dateAx>
      <c:valAx>
        <c:axId val="573182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60366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67.73</c:v>
                </c:pt>
                <c:pt idx="1">
                  <c:v>100</c:v>
                </c:pt>
                <c:pt idx="2">
                  <c:v>100</c:v>
                </c:pt>
                <c:pt idx="3">
                  <c:v>100</c:v>
                </c:pt>
                <c:pt idx="4">
                  <c:v>100</c:v>
                </c:pt>
              </c:numCache>
            </c:numRef>
          </c:val>
          <c:extLst>
            <c:ext xmlns:c16="http://schemas.microsoft.com/office/drawing/2014/chart" uri="{C3380CC4-5D6E-409C-BE32-E72D297353CC}">
              <c16:uniqueId val="{00000000-A7D4-43DB-AAF9-F85D94ED08B4}"/>
            </c:ext>
          </c:extLst>
        </c:ser>
        <c:dLbls>
          <c:showLegendKey val="0"/>
          <c:showVal val="0"/>
          <c:showCatName val="0"/>
          <c:showSerName val="0"/>
          <c:showPercent val="0"/>
          <c:showBubbleSize val="0"/>
        </c:dLbls>
        <c:gapWidth val="150"/>
        <c:axId val="573183288"/>
        <c:axId val="573183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61.54</c:v>
                </c:pt>
                <c:pt idx="1">
                  <c:v>63.97</c:v>
                </c:pt>
                <c:pt idx="2">
                  <c:v>71.84</c:v>
                </c:pt>
                <c:pt idx="3">
                  <c:v>73.36</c:v>
                </c:pt>
                <c:pt idx="4">
                  <c:v>72.599999999999994</c:v>
                </c:pt>
              </c:numCache>
            </c:numRef>
          </c:val>
          <c:smooth val="0"/>
          <c:extLst>
            <c:ext xmlns:c16="http://schemas.microsoft.com/office/drawing/2014/chart" uri="{C3380CC4-5D6E-409C-BE32-E72D297353CC}">
              <c16:uniqueId val="{00000001-A7D4-43DB-AAF9-F85D94ED08B4}"/>
            </c:ext>
          </c:extLst>
        </c:ser>
        <c:dLbls>
          <c:showLegendKey val="0"/>
          <c:showVal val="0"/>
          <c:showCatName val="0"/>
          <c:showSerName val="0"/>
          <c:showPercent val="0"/>
          <c:showBubbleSize val="0"/>
        </c:dLbls>
        <c:marker val="1"/>
        <c:smooth val="0"/>
        <c:axId val="573183288"/>
        <c:axId val="573183680"/>
      </c:lineChart>
      <c:dateAx>
        <c:axId val="573183288"/>
        <c:scaling>
          <c:orientation val="minMax"/>
        </c:scaling>
        <c:delete val="1"/>
        <c:axPos val="b"/>
        <c:numFmt formatCode="&quot;H&quot;yy" sourceLinked="1"/>
        <c:majorTickMark val="none"/>
        <c:minorTickMark val="none"/>
        <c:tickLblPos val="none"/>
        <c:crossAx val="573183680"/>
        <c:crosses val="autoZero"/>
        <c:auto val="1"/>
        <c:lblOffset val="100"/>
        <c:baseTimeUnit val="years"/>
      </c:dateAx>
      <c:valAx>
        <c:axId val="573183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3183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399.58</c:v>
                </c:pt>
                <c:pt idx="1">
                  <c:v>276.35000000000002</c:v>
                </c:pt>
                <c:pt idx="2">
                  <c:v>282.36</c:v>
                </c:pt>
                <c:pt idx="3">
                  <c:v>272.57</c:v>
                </c:pt>
                <c:pt idx="4">
                  <c:v>273.72000000000003</c:v>
                </c:pt>
              </c:numCache>
            </c:numRef>
          </c:val>
          <c:extLst>
            <c:ext xmlns:c16="http://schemas.microsoft.com/office/drawing/2014/chart" uri="{C3380CC4-5D6E-409C-BE32-E72D297353CC}">
              <c16:uniqueId val="{00000000-57CB-4C1E-BCFD-0BEDCE166E1D}"/>
            </c:ext>
          </c:extLst>
        </c:ser>
        <c:dLbls>
          <c:showLegendKey val="0"/>
          <c:showVal val="0"/>
          <c:showCatName val="0"/>
          <c:showSerName val="0"/>
          <c:showPercent val="0"/>
          <c:showBubbleSize val="0"/>
        </c:dLbls>
        <c:gapWidth val="150"/>
        <c:axId val="573184856"/>
        <c:axId val="573185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267.86</c:v>
                </c:pt>
                <c:pt idx="1">
                  <c:v>256.82</c:v>
                </c:pt>
                <c:pt idx="2">
                  <c:v>228.47</c:v>
                </c:pt>
                <c:pt idx="3">
                  <c:v>224.88</c:v>
                </c:pt>
                <c:pt idx="4">
                  <c:v>228.64</c:v>
                </c:pt>
              </c:numCache>
            </c:numRef>
          </c:val>
          <c:smooth val="0"/>
          <c:extLst>
            <c:ext xmlns:c16="http://schemas.microsoft.com/office/drawing/2014/chart" uri="{C3380CC4-5D6E-409C-BE32-E72D297353CC}">
              <c16:uniqueId val="{00000001-57CB-4C1E-BCFD-0BEDCE166E1D}"/>
            </c:ext>
          </c:extLst>
        </c:ser>
        <c:dLbls>
          <c:showLegendKey val="0"/>
          <c:showVal val="0"/>
          <c:showCatName val="0"/>
          <c:showSerName val="0"/>
          <c:showPercent val="0"/>
          <c:showBubbleSize val="0"/>
        </c:dLbls>
        <c:marker val="1"/>
        <c:smooth val="0"/>
        <c:axId val="573184856"/>
        <c:axId val="573185248"/>
      </c:lineChart>
      <c:dateAx>
        <c:axId val="573184856"/>
        <c:scaling>
          <c:orientation val="minMax"/>
        </c:scaling>
        <c:delete val="1"/>
        <c:axPos val="b"/>
        <c:numFmt formatCode="&quot;H&quot;yy" sourceLinked="1"/>
        <c:majorTickMark val="none"/>
        <c:minorTickMark val="none"/>
        <c:tickLblPos val="none"/>
        <c:crossAx val="573185248"/>
        <c:crosses val="autoZero"/>
        <c:auto val="1"/>
        <c:lblOffset val="100"/>
        <c:baseTimeUnit val="years"/>
      </c:dateAx>
      <c:valAx>
        <c:axId val="573185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73184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43"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広島県　大崎上島町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法非適用</v>
      </c>
      <c r="C8" s="40"/>
      <c r="D8" s="40"/>
      <c r="E8" s="40"/>
      <c r="F8" s="40"/>
      <c r="G8" s="40"/>
      <c r="H8" s="40"/>
      <c r="I8" s="40" t="str">
        <f>データ!J6</f>
        <v>下水道事業</v>
      </c>
      <c r="J8" s="40"/>
      <c r="K8" s="40"/>
      <c r="L8" s="40"/>
      <c r="M8" s="40"/>
      <c r="N8" s="40"/>
      <c r="O8" s="40"/>
      <c r="P8" s="40" t="str">
        <f>データ!K6</f>
        <v>特定環境保全公共下水道</v>
      </c>
      <c r="Q8" s="40"/>
      <c r="R8" s="40"/>
      <c r="S8" s="40"/>
      <c r="T8" s="40"/>
      <c r="U8" s="40"/>
      <c r="V8" s="40"/>
      <c r="W8" s="40" t="str">
        <f>データ!L6</f>
        <v>D2</v>
      </c>
      <c r="X8" s="40"/>
      <c r="Y8" s="40"/>
      <c r="Z8" s="40"/>
      <c r="AA8" s="40"/>
      <c r="AB8" s="40"/>
      <c r="AC8" s="40"/>
      <c r="AD8" s="41" t="str">
        <f>データ!$M$6</f>
        <v>非設置</v>
      </c>
      <c r="AE8" s="41"/>
      <c r="AF8" s="41"/>
      <c r="AG8" s="41"/>
      <c r="AH8" s="41"/>
      <c r="AI8" s="41"/>
      <c r="AJ8" s="41"/>
      <c r="AK8" s="3"/>
      <c r="AL8" s="42">
        <f>データ!S6</f>
        <v>7153</v>
      </c>
      <c r="AM8" s="42"/>
      <c r="AN8" s="42"/>
      <c r="AO8" s="42"/>
      <c r="AP8" s="42"/>
      <c r="AQ8" s="42"/>
      <c r="AR8" s="42"/>
      <c r="AS8" s="42"/>
      <c r="AT8" s="35">
        <f>データ!T6</f>
        <v>43.11</v>
      </c>
      <c r="AU8" s="35"/>
      <c r="AV8" s="35"/>
      <c r="AW8" s="35"/>
      <c r="AX8" s="35"/>
      <c r="AY8" s="35"/>
      <c r="AZ8" s="35"/>
      <c r="BA8" s="35"/>
      <c r="BB8" s="35">
        <f>データ!U6</f>
        <v>165.92</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33.89</v>
      </c>
      <c r="Q10" s="35"/>
      <c r="R10" s="35"/>
      <c r="S10" s="35"/>
      <c r="T10" s="35"/>
      <c r="U10" s="35"/>
      <c r="V10" s="35"/>
      <c r="W10" s="35">
        <f>データ!Q6</f>
        <v>100</v>
      </c>
      <c r="X10" s="35"/>
      <c r="Y10" s="35"/>
      <c r="Z10" s="35"/>
      <c r="AA10" s="35"/>
      <c r="AB10" s="35"/>
      <c r="AC10" s="35"/>
      <c r="AD10" s="42">
        <f>データ!R6</f>
        <v>3630</v>
      </c>
      <c r="AE10" s="42"/>
      <c r="AF10" s="42"/>
      <c r="AG10" s="42"/>
      <c r="AH10" s="42"/>
      <c r="AI10" s="42"/>
      <c r="AJ10" s="42"/>
      <c r="AK10" s="2"/>
      <c r="AL10" s="42">
        <f>データ!V6</f>
        <v>2366</v>
      </c>
      <c r="AM10" s="42"/>
      <c r="AN10" s="42"/>
      <c r="AO10" s="42"/>
      <c r="AP10" s="42"/>
      <c r="AQ10" s="42"/>
      <c r="AR10" s="42"/>
      <c r="AS10" s="42"/>
      <c r="AT10" s="35">
        <f>データ!W6</f>
        <v>0.89</v>
      </c>
      <c r="AU10" s="35"/>
      <c r="AV10" s="35"/>
      <c r="AW10" s="35"/>
      <c r="AX10" s="35"/>
      <c r="AY10" s="35"/>
      <c r="AZ10" s="35"/>
      <c r="BA10" s="35"/>
      <c r="BB10" s="35">
        <f>データ!X6</f>
        <v>2658.43</v>
      </c>
      <c r="BC10" s="35"/>
      <c r="BD10" s="35"/>
      <c r="BE10" s="35"/>
      <c r="BF10" s="35"/>
      <c r="BG10" s="35"/>
      <c r="BH10" s="35"/>
      <c r="BI10" s="35"/>
      <c r="BJ10" s="2"/>
      <c r="BK10" s="2"/>
      <c r="BL10" s="67" t="s">
        <v>22</v>
      </c>
      <c r="BM10" s="68"/>
      <c r="BN10" s="69" t="s">
        <v>23</v>
      </c>
      <c r="BO10" s="69"/>
      <c r="BP10" s="69"/>
      <c r="BQ10" s="69"/>
      <c r="BR10" s="69"/>
      <c r="BS10" s="69"/>
      <c r="BT10" s="69"/>
      <c r="BU10" s="69"/>
      <c r="BV10" s="69"/>
      <c r="BW10" s="69"/>
      <c r="BX10" s="69"/>
      <c r="BY10" s="7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24</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25</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45" t="s">
        <v>26</v>
      </c>
      <c r="BM14" s="46"/>
      <c r="BN14" s="46"/>
      <c r="BO14" s="46"/>
      <c r="BP14" s="46"/>
      <c r="BQ14" s="46"/>
      <c r="BR14" s="46"/>
      <c r="BS14" s="46"/>
      <c r="BT14" s="46"/>
      <c r="BU14" s="46"/>
      <c r="BV14" s="46"/>
      <c r="BW14" s="46"/>
      <c r="BX14" s="46"/>
      <c r="BY14" s="46"/>
      <c r="BZ14" s="47"/>
    </row>
    <row r="15" spans="1:78" ht="13.5" customHeight="1" x14ac:dyDescent="0.15">
      <c r="A15" s="2"/>
      <c r="B15" s="58"/>
      <c r="C15" s="59"/>
      <c r="D15" s="59"/>
      <c r="E15" s="59"/>
      <c r="F15" s="59"/>
      <c r="G15" s="59"/>
      <c r="H15" s="59"/>
      <c r="I15" s="59"/>
      <c r="J15" s="59"/>
      <c r="K15" s="59"/>
      <c r="L15" s="59"/>
      <c r="M15" s="59"/>
      <c r="N15" s="59"/>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60"/>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118</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1" t="s">
        <v>119</v>
      </c>
      <c r="BM47" s="62"/>
      <c r="BN47" s="62"/>
      <c r="BO47" s="62"/>
      <c r="BP47" s="62"/>
      <c r="BQ47" s="62"/>
      <c r="BR47" s="62"/>
      <c r="BS47" s="62"/>
      <c r="BT47" s="62"/>
      <c r="BU47" s="62"/>
      <c r="BV47" s="62"/>
      <c r="BW47" s="62"/>
      <c r="BX47" s="62"/>
      <c r="BY47" s="62"/>
      <c r="BZ47" s="6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1"/>
      <c r="BM48" s="62"/>
      <c r="BN48" s="62"/>
      <c r="BO48" s="62"/>
      <c r="BP48" s="62"/>
      <c r="BQ48" s="62"/>
      <c r="BR48" s="62"/>
      <c r="BS48" s="62"/>
      <c r="BT48" s="62"/>
      <c r="BU48" s="62"/>
      <c r="BV48" s="62"/>
      <c r="BW48" s="62"/>
      <c r="BX48" s="62"/>
      <c r="BY48" s="62"/>
      <c r="BZ48" s="6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1"/>
      <c r="BM49" s="62"/>
      <c r="BN49" s="62"/>
      <c r="BO49" s="62"/>
      <c r="BP49" s="62"/>
      <c r="BQ49" s="62"/>
      <c r="BR49" s="62"/>
      <c r="BS49" s="62"/>
      <c r="BT49" s="62"/>
      <c r="BU49" s="62"/>
      <c r="BV49" s="62"/>
      <c r="BW49" s="62"/>
      <c r="BX49" s="62"/>
      <c r="BY49" s="62"/>
      <c r="BZ49" s="6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1"/>
      <c r="BM50" s="62"/>
      <c r="BN50" s="62"/>
      <c r="BO50" s="62"/>
      <c r="BP50" s="62"/>
      <c r="BQ50" s="62"/>
      <c r="BR50" s="62"/>
      <c r="BS50" s="62"/>
      <c r="BT50" s="62"/>
      <c r="BU50" s="62"/>
      <c r="BV50" s="62"/>
      <c r="BW50" s="62"/>
      <c r="BX50" s="62"/>
      <c r="BY50" s="62"/>
      <c r="BZ50" s="6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1"/>
      <c r="BM51" s="62"/>
      <c r="BN51" s="62"/>
      <c r="BO51" s="62"/>
      <c r="BP51" s="62"/>
      <c r="BQ51" s="62"/>
      <c r="BR51" s="62"/>
      <c r="BS51" s="62"/>
      <c r="BT51" s="62"/>
      <c r="BU51" s="62"/>
      <c r="BV51" s="62"/>
      <c r="BW51" s="62"/>
      <c r="BX51" s="62"/>
      <c r="BY51" s="62"/>
      <c r="BZ51" s="6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1"/>
      <c r="BM52" s="62"/>
      <c r="BN52" s="62"/>
      <c r="BO52" s="62"/>
      <c r="BP52" s="62"/>
      <c r="BQ52" s="62"/>
      <c r="BR52" s="62"/>
      <c r="BS52" s="62"/>
      <c r="BT52" s="62"/>
      <c r="BU52" s="62"/>
      <c r="BV52" s="62"/>
      <c r="BW52" s="62"/>
      <c r="BX52" s="62"/>
      <c r="BY52" s="62"/>
      <c r="BZ52" s="6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1"/>
      <c r="BM53" s="62"/>
      <c r="BN53" s="62"/>
      <c r="BO53" s="62"/>
      <c r="BP53" s="62"/>
      <c r="BQ53" s="62"/>
      <c r="BR53" s="62"/>
      <c r="BS53" s="62"/>
      <c r="BT53" s="62"/>
      <c r="BU53" s="62"/>
      <c r="BV53" s="62"/>
      <c r="BW53" s="62"/>
      <c r="BX53" s="62"/>
      <c r="BY53" s="62"/>
      <c r="BZ53" s="6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1"/>
      <c r="BM54" s="62"/>
      <c r="BN54" s="62"/>
      <c r="BO54" s="62"/>
      <c r="BP54" s="62"/>
      <c r="BQ54" s="62"/>
      <c r="BR54" s="62"/>
      <c r="BS54" s="62"/>
      <c r="BT54" s="62"/>
      <c r="BU54" s="62"/>
      <c r="BV54" s="62"/>
      <c r="BW54" s="62"/>
      <c r="BX54" s="62"/>
      <c r="BY54" s="62"/>
      <c r="BZ54" s="6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1"/>
      <c r="BM55" s="62"/>
      <c r="BN55" s="62"/>
      <c r="BO55" s="62"/>
      <c r="BP55" s="62"/>
      <c r="BQ55" s="62"/>
      <c r="BR55" s="62"/>
      <c r="BS55" s="62"/>
      <c r="BT55" s="62"/>
      <c r="BU55" s="62"/>
      <c r="BV55" s="62"/>
      <c r="BW55" s="62"/>
      <c r="BX55" s="62"/>
      <c r="BY55" s="62"/>
      <c r="BZ55" s="6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1"/>
      <c r="BM56" s="62"/>
      <c r="BN56" s="62"/>
      <c r="BO56" s="62"/>
      <c r="BP56" s="62"/>
      <c r="BQ56" s="62"/>
      <c r="BR56" s="62"/>
      <c r="BS56" s="62"/>
      <c r="BT56" s="62"/>
      <c r="BU56" s="62"/>
      <c r="BV56" s="62"/>
      <c r="BW56" s="62"/>
      <c r="BX56" s="62"/>
      <c r="BY56" s="62"/>
      <c r="BZ56" s="6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1"/>
      <c r="BM57" s="62"/>
      <c r="BN57" s="62"/>
      <c r="BO57" s="62"/>
      <c r="BP57" s="62"/>
      <c r="BQ57" s="62"/>
      <c r="BR57" s="62"/>
      <c r="BS57" s="62"/>
      <c r="BT57" s="62"/>
      <c r="BU57" s="62"/>
      <c r="BV57" s="62"/>
      <c r="BW57" s="62"/>
      <c r="BX57" s="62"/>
      <c r="BY57" s="62"/>
      <c r="BZ57" s="6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1"/>
      <c r="BM58" s="62"/>
      <c r="BN58" s="62"/>
      <c r="BO58" s="62"/>
      <c r="BP58" s="62"/>
      <c r="BQ58" s="62"/>
      <c r="BR58" s="62"/>
      <c r="BS58" s="62"/>
      <c r="BT58" s="62"/>
      <c r="BU58" s="62"/>
      <c r="BV58" s="62"/>
      <c r="BW58" s="62"/>
      <c r="BX58" s="62"/>
      <c r="BY58" s="62"/>
      <c r="BZ58" s="6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1"/>
      <c r="BM59" s="62"/>
      <c r="BN59" s="62"/>
      <c r="BO59" s="62"/>
      <c r="BP59" s="62"/>
      <c r="BQ59" s="62"/>
      <c r="BR59" s="62"/>
      <c r="BS59" s="62"/>
      <c r="BT59" s="62"/>
      <c r="BU59" s="62"/>
      <c r="BV59" s="62"/>
      <c r="BW59" s="62"/>
      <c r="BX59" s="62"/>
      <c r="BY59" s="62"/>
      <c r="BZ59" s="63"/>
    </row>
    <row r="60" spans="1:78" ht="13.5" customHeight="1" x14ac:dyDescent="0.15">
      <c r="A60" s="2"/>
      <c r="B60" s="58" t="s">
        <v>28</v>
      </c>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60"/>
      <c r="BK60" s="2"/>
      <c r="BL60" s="61"/>
      <c r="BM60" s="62"/>
      <c r="BN60" s="62"/>
      <c r="BO60" s="62"/>
      <c r="BP60" s="62"/>
      <c r="BQ60" s="62"/>
      <c r="BR60" s="62"/>
      <c r="BS60" s="62"/>
      <c r="BT60" s="62"/>
      <c r="BU60" s="62"/>
      <c r="BV60" s="62"/>
      <c r="BW60" s="62"/>
      <c r="BX60" s="62"/>
      <c r="BY60" s="62"/>
      <c r="BZ60" s="63"/>
    </row>
    <row r="61" spans="1:78" ht="13.5" customHeight="1" x14ac:dyDescent="0.15">
      <c r="A61" s="2"/>
      <c r="B61" s="58"/>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60"/>
      <c r="BK61" s="2"/>
      <c r="BL61" s="61"/>
      <c r="BM61" s="62"/>
      <c r="BN61" s="62"/>
      <c r="BO61" s="62"/>
      <c r="BP61" s="62"/>
      <c r="BQ61" s="62"/>
      <c r="BR61" s="62"/>
      <c r="BS61" s="62"/>
      <c r="BT61" s="62"/>
      <c r="BU61" s="62"/>
      <c r="BV61" s="62"/>
      <c r="BW61" s="62"/>
      <c r="BX61" s="62"/>
      <c r="BY61" s="62"/>
      <c r="BZ61" s="6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1"/>
      <c r="BM62" s="62"/>
      <c r="BN62" s="62"/>
      <c r="BO62" s="62"/>
      <c r="BP62" s="62"/>
      <c r="BQ62" s="62"/>
      <c r="BR62" s="62"/>
      <c r="BS62" s="62"/>
      <c r="BT62" s="62"/>
      <c r="BU62" s="62"/>
      <c r="BV62" s="62"/>
      <c r="BW62" s="62"/>
      <c r="BX62" s="62"/>
      <c r="BY62" s="62"/>
      <c r="BZ62" s="6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4"/>
      <c r="BM63" s="65"/>
      <c r="BN63" s="65"/>
      <c r="BO63" s="65"/>
      <c r="BP63" s="65"/>
      <c r="BQ63" s="65"/>
      <c r="BR63" s="65"/>
      <c r="BS63" s="65"/>
      <c r="BT63" s="65"/>
      <c r="BU63" s="65"/>
      <c r="BV63" s="65"/>
      <c r="BW63" s="65"/>
      <c r="BX63" s="65"/>
      <c r="BY63" s="65"/>
      <c r="BZ63" s="6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1" t="s">
        <v>117</v>
      </c>
      <c r="BM66" s="62"/>
      <c r="BN66" s="62"/>
      <c r="BO66" s="62"/>
      <c r="BP66" s="62"/>
      <c r="BQ66" s="62"/>
      <c r="BR66" s="62"/>
      <c r="BS66" s="62"/>
      <c r="BT66" s="62"/>
      <c r="BU66" s="62"/>
      <c r="BV66" s="62"/>
      <c r="BW66" s="62"/>
      <c r="BX66" s="62"/>
      <c r="BY66" s="62"/>
      <c r="BZ66" s="6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1"/>
      <c r="BM67" s="62"/>
      <c r="BN67" s="62"/>
      <c r="BO67" s="62"/>
      <c r="BP67" s="62"/>
      <c r="BQ67" s="62"/>
      <c r="BR67" s="62"/>
      <c r="BS67" s="62"/>
      <c r="BT67" s="62"/>
      <c r="BU67" s="62"/>
      <c r="BV67" s="62"/>
      <c r="BW67" s="62"/>
      <c r="BX67" s="62"/>
      <c r="BY67" s="62"/>
      <c r="BZ67" s="6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1"/>
      <c r="BM68" s="62"/>
      <c r="BN68" s="62"/>
      <c r="BO68" s="62"/>
      <c r="BP68" s="62"/>
      <c r="BQ68" s="62"/>
      <c r="BR68" s="62"/>
      <c r="BS68" s="62"/>
      <c r="BT68" s="62"/>
      <c r="BU68" s="62"/>
      <c r="BV68" s="62"/>
      <c r="BW68" s="62"/>
      <c r="BX68" s="62"/>
      <c r="BY68" s="62"/>
      <c r="BZ68" s="6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1"/>
      <c r="BM69" s="62"/>
      <c r="BN69" s="62"/>
      <c r="BO69" s="62"/>
      <c r="BP69" s="62"/>
      <c r="BQ69" s="62"/>
      <c r="BR69" s="62"/>
      <c r="BS69" s="62"/>
      <c r="BT69" s="62"/>
      <c r="BU69" s="62"/>
      <c r="BV69" s="62"/>
      <c r="BW69" s="62"/>
      <c r="BX69" s="62"/>
      <c r="BY69" s="62"/>
      <c r="BZ69" s="6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1"/>
      <c r="BM70" s="62"/>
      <c r="BN70" s="62"/>
      <c r="BO70" s="62"/>
      <c r="BP70" s="62"/>
      <c r="BQ70" s="62"/>
      <c r="BR70" s="62"/>
      <c r="BS70" s="62"/>
      <c r="BT70" s="62"/>
      <c r="BU70" s="62"/>
      <c r="BV70" s="62"/>
      <c r="BW70" s="62"/>
      <c r="BX70" s="62"/>
      <c r="BY70" s="62"/>
      <c r="BZ70" s="6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1"/>
      <c r="BM71" s="62"/>
      <c r="BN71" s="62"/>
      <c r="BO71" s="62"/>
      <c r="BP71" s="62"/>
      <c r="BQ71" s="62"/>
      <c r="BR71" s="62"/>
      <c r="BS71" s="62"/>
      <c r="BT71" s="62"/>
      <c r="BU71" s="62"/>
      <c r="BV71" s="62"/>
      <c r="BW71" s="62"/>
      <c r="BX71" s="62"/>
      <c r="BY71" s="62"/>
      <c r="BZ71" s="6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1"/>
      <c r="BM72" s="62"/>
      <c r="BN72" s="62"/>
      <c r="BO72" s="62"/>
      <c r="BP72" s="62"/>
      <c r="BQ72" s="62"/>
      <c r="BR72" s="62"/>
      <c r="BS72" s="62"/>
      <c r="BT72" s="62"/>
      <c r="BU72" s="62"/>
      <c r="BV72" s="62"/>
      <c r="BW72" s="62"/>
      <c r="BX72" s="62"/>
      <c r="BY72" s="62"/>
      <c r="BZ72" s="6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1"/>
      <c r="BM73" s="62"/>
      <c r="BN73" s="62"/>
      <c r="BO73" s="62"/>
      <c r="BP73" s="62"/>
      <c r="BQ73" s="62"/>
      <c r="BR73" s="62"/>
      <c r="BS73" s="62"/>
      <c r="BT73" s="62"/>
      <c r="BU73" s="62"/>
      <c r="BV73" s="62"/>
      <c r="BW73" s="62"/>
      <c r="BX73" s="62"/>
      <c r="BY73" s="62"/>
      <c r="BZ73" s="6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1"/>
      <c r="BM74" s="62"/>
      <c r="BN74" s="62"/>
      <c r="BO74" s="62"/>
      <c r="BP74" s="62"/>
      <c r="BQ74" s="62"/>
      <c r="BR74" s="62"/>
      <c r="BS74" s="62"/>
      <c r="BT74" s="62"/>
      <c r="BU74" s="62"/>
      <c r="BV74" s="62"/>
      <c r="BW74" s="62"/>
      <c r="BX74" s="62"/>
      <c r="BY74" s="62"/>
      <c r="BZ74" s="6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1"/>
      <c r="BM75" s="62"/>
      <c r="BN75" s="62"/>
      <c r="BO75" s="62"/>
      <c r="BP75" s="62"/>
      <c r="BQ75" s="62"/>
      <c r="BR75" s="62"/>
      <c r="BS75" s="62"/>
      <c r="BT75" s="62"/>
      <c r="BU75" s="62"/>
      <c r="BV75" s="62"/>
      <c r="BW75" s="62"/>
      <c r="BX75" s="62"/>
      <c r="BY75" s="62"/>
      <c r="BZ75" s="6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1"/>
      <c r="BM76" s="62"/>
      <c r="BN76" s="62"/>
      <c r="BO76" s="62"/>
      <c r="BP76" s="62"/>
      <c r="BQ76" s="62"/>
      <c r="BR76" s="62"/>
      <c r="BS76" s="62"/>
      <c r="BT76" s="62"/>
      <c r="BU76" s="62"/>
      <c r="BV76" s="62"/>
      <c r="BW76" s="62"/>
      <c r="BX76" s="62"/>
      <c r="BY76" s="62"/>
      <c r="BZ76" s="6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1"/>
      <c r="BM77" s="62"/>
      <c r="BN77" s="62"/>
      <c r="BO77" s="62"/>
      <c r="BP77" s="62"/>
      <c r="BQ77" s="62"/>
      <c r="BR77" s="62"/>
      <c r="BS77" s="62"/>
      <c r="BT77" s="62"/>
      <c r="BU77" s="62"/>
      <c r="BV77" s="62"/>
      <c r="BW77" s="62"/>
      <c r="BX77" s="62"/>
      <c r="BY77" s="62"/>
      <c r="BZ77" s="6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1"/>
      <c r="BM78" s="62"/>
      <c r="BN78" s="62"/>
      <c r="BO78" s="62"/>
      <c r="BP78" s="62"/>
      <c r="BQ78" s="62"/>
      <c r="BR78" s="62"/>
      <c r="BS78" s="62"/>
      <c r="BT78" s="62"/>
      <c r="BU78" s="62"/>
      <c r="BV78" s="62"/>
      <c r="BW78" s="62"/>
      <c r="BX78" s="62"/>
      <c r="BY78" s="62"/>
      <c r="BZ78" s="6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1"/>
      <c r="BM79" s="62"/>
      <c r="BN79" s="62"/>
      <c r="BO79" s="62"/>
      <c r="BP79" s="62"/>
      <c r="BQ79" s="62"/>
      <c r="BR79" s="62"/>
      <c r="BS79" s="62"/>
      <c r="BT79" s="62"/>
      <c r="BU79" s="62"/>
      <c r="BV79" s="62"/>
      <c r="BW79" s="62"/>
      <c r="BX79" s="62"/>
      <c r="BY79" s="62"/>
      <c r="BZ79" s="6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1"/>
      <c r="BM80" s="62"/>
      <c r="BN80" s="62"/>
      <c r="BO80" s="62"/>
      <c r="BP80" s="62"/>
      <c r="BQ80" s="62"/>
      <c r="BR80" s="62"/>
      <c r="BS80" s="62"/>
      <c r="BT80" s="62"/>
      <c r="BU80" s="62"/>
      <c r="BV80" s="62"/>
      <c r="BW80" s="62"/>
      <c r="BX80" s="62"/>
      <c r="BY80" s="62"/>
      <c r="BZ80" s="6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1"/>
      <c r="BM81" s="62"/>
      <c r="BN81" s="62"/>
      <c r="BO81" s="62"/>
      <c r="BP81" s="62"/>
      <c r="BQ81" s="62"/>
      <c r="BR81" s="62"/>
      <c r="BS81" s="62"/>
      <c r="BT81" s="62"/>
      <c r="BU81" s="62"/>
      <c r="BV81" s="62"/>
      <c r="BW81" s="62"/>
      <c r="BX81" s="62"/>
      <c r="BY81" s="62"/>
      <c r="BZ81" s="6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4"/>
      <c r="BM82" s="65"/>
      <c r="BN82" s="65"/>
      <c r="BO82" s="65"/>
      <c r="BP82" s="65"/>
      <c r="BQ82" s="65"/>
      <c r="BR82" s="65"/>
      <c r="BS82" s="65"/>
      <c r="BT82" s="65"/>
      <c r="BU82" s="65"/>
      <c r="BV82" s="65"/>
      <c r="BW82" s="65"/>
      <c r="BX82" s="65"/>
      <c r="BY82" s="65"/>
      <c r="BZ82" s="66"/>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【1,201.79】</v>
      </c>
      <c r="I86" s="12" t="str">
        <f>データ!CA6</f>
        <v>【75.31】</v>
      </c>
      <c r="J86" s="12" t="str">
        <f>データ!CL6</f>
        <v>【216.39】</v>
      </c>
      <c r="K86" s="12" t="str">
        <f>データ!CW6</f>
        <v>【42.57】</v>
      </c>
      <c r="L86" s="12" t="str">
        <f>データ!DH6</f>
        <v>【85.24】</v>
      </c>
      <c r="M86" s="12" t="s">
        <v>44</v>
      </c>
      <c r="N86" s="12" t="s">
        <v>44</v>
      </c>
      <c r="O86" s="12" t="str">
        <f>データ!EO6</f>
        <v>【0.15】</v>
      </c>
    </row>
  </sheetData>
  <sheetProtection algorithmName="SHA-512" hashValue="Syu+EQa+1a9IxnBguSgWNt+p+KbiWL/huvW7HXO2iU8GQQO3mCWwjrRt6IAif+cQkkR3IkCExVYpYJ5T3Uz4gA==" saltValue="N33uSudvQvi4aSJRGNGrz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2021</v>
      </c>
      <c r="C6" s="19">
        <f t="shared" ref="C6:X6" si="3">C7</f>
        <v>344311</v>
      </c>
      <c r="D6" s="19">
        <f t="shared" si="3"/>
        <v>47</v>
      </c>
      <c r="E6" s="19">
        <f t="shared" si="3"/>
        <v>17</v>
      </c>
      <c r="F6" s="19">
        <f t="shared" si="3"/>
        <v>4</v>
      </c>
      <c r="G6" s="19">
        <f t="shared" si="3"/>
        <v>0</v>
      </c>
      <c r="H6" s="19" t="str">
        <f t="shared" si="3"/>
        <v>広島県　大崎上島町</v>
      </c>
      <c r="I6" s="19" t="str">
        <f t="shared" si="3"/>
        <v>法非適用</v>
      </c>
      <c r="J6" s="19" t="str">
        <f t="shared" si="3"/>
        <v>下水道事業</v>
      </c>
      <c r="K6" s="19" t="str">
        <f t="shared" si="3"/>
        <v>特定環境保全公共下水道</v>
      </c>
      <c r="L6" s="19" t="str">
        <f t="shared" si="3"/>
        <v>D2</v>
      </c>
      <c r="M6" s="19" t="str">
        <f t="shared" si="3"/>
        <v>非設置</v>
      </c>
      <c r="N6" s="20" t="str">
        <f t="shared" si="3"/>
        <v>-</v>
      </c>
      <c r="O6" s="20" t="str">
        <f t="shared" si="3"/>
        <v>該当数値なし</v>
      </c>
      <c r="P6" s="20">
        <f t="shared" si="3"/>
        <v>33.89</v>
      </c>
      <c r="Q6" s="20">
        <f t="shared" si="3"/>
        <v>100</v>
      </c>
      <c r="R6" s="20">
        <f t="shared" si="3"/>
        <v>3630</v>
      </c>
      <c r="S6" s="20">
        <f t="shared" si="3"/>
        <v>7153</v>
      </c>
      <c r="T6" s="20">
        <f t="shared" si="3"/>
        <v>43.11</v>
      </c>
      <c r="U6" s="20">
        <f t="shared" si="3"/>
        <v>165.92</v>
      </c>
      <c r="V6" s="20">
        <f t="shared" si="3"/>
        <v>2366</v>
      </c>
      <c r="W6" s="20">
        <f t="shared" si="3"/>
        <v>0.89</v>
      </c>
      <c r="X6" s="20">
        <f t="shared" si="3"/>
        <v>2658.43</v>
      </c>
      <c r="Y6" s="21">
        <f>IF(Y7="",NA(),Y7)</f>
        <v>95.85</v>
      </c>
      <c r="Z6" s="21">
        <f t="shared" ref="Z6:AH6" si="4">IF(Z7="",NA(),Z7)</f>
        <v>99.24</v>
      </c>
      <c r="AA6" s="21">
        <f t="shared" si="4"/>
        <v>100.53</v>
      </c>
      <c r="AB6" s="21">
        <f t="shared" si="4"/>
        <v>114.04</v>
      </c>
      <c r="AC6" s="21">
        <f t="shared" si="4"/>
        <v>99.63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625.47</v>
      </c>
      <c r="BG6" s="21">
        <f t="shared" ref="BG6:BO6" si="7">IF(BG7="",NA(),BG7)</f>
        <v>38.19</v>
      </c>
      <c r="BH6" s="21">
        <f t="shared" si="7"/>
        <v>85.97</v>
      </c>
      <c r="BI6" s="21">
        <f t="shared" si="7"/>
        <v>156.07</v>
      </c>
      <c r="BJ6" s="21">
        <f t="shared" si="7"/>
        <v>243.83</v>
      </c>
      <c r="BK6" s="21">
        <f t="shared" si="7"/>
        <v>1223.96</v>
      </c>
      <c r="BL6" s="21">
        <f t="shared" si="7"/>
        <v>1269.1500000000001</v>
      </c>
      <c r="BM6" s="21">
        <f t="shared" si="7"/>
        <v>1206.79</v>
      </c>
      <c r="BN6" s="21">
        <f t="shared" si="7"/>
        <v>1258.43</v>
      </c>
      <c r="BO6" s="21">
        <f t="shared" si="7"/>
        <v>1163.75</v>
      </c>
      <c r="BP6" s="20" t="str">
        <f>IF(BP7="","",IF(BP7="-","【-】","【"&amp;SUBSTITUTE(TEXT(BP7,"#,##0.00"),"-","△")&amp;"】"))</f>
        <v>【1,201.79】</v>
      </c>
      <c r="BQ6" s="21">
        <f>IF(BQ7="",NA(),BQ7)</f>
        <v>67.73</v>
      </c>
      <c r="BR6" s="21">
        <f t="shared" ref="BR6:BZ6" si="8">IF(BR7="",NA(),BR7)</f>
        <v>100</v>
      </c>
      <c r="BS6" s="21">
        <f t="shared" si="8"/>
        <v>100</v>
      </c>
      <c r="BT6" s="21">
        <f t="shared" si="8"/>
        <v>100</v>
      </c>
      <c r="BU6" s="21">
        <f t="shared" si="8"/>
        <v>100</v>
      </c>
      <c r="BV6" s="21">
        <f t="shared" si="8"/>
        <v>61.54</v>
      </c>
      <c r="BW6" s="21">
        <f t="shared" si="8"/>
        <v>63.97</v>
      </c>
      <c r="BX6" s="21">
        <f t="shared" si="8"/>
        <v>71.84</v>
      </c>
      <c r="BY6" s="21">
        <f t="shared" si="8"/>
        <v>73.36</v>
      </c>
      <c r="BZ6" s="21">
        <f t="shared" si="8"/>
        <v>72.599999999999994</v>
      </c>
      <c r="CA6" s="20" t="str">
        <f>IF(CA7="","",IF(CA7="-","【-】","【"&amp;SUBSTITUTE(TEXT(CA7,"#,##0.00"),"-","△")&amp;"】"))</f>
        <v>【75.31】</v>
      </c>
      <c r="CB6" s="21">
        <f>IF(CB7="",NA(),CB7)</f>
        <v>399.58</v>
      </c>
      <c r="CC6" s="21">
        <f t="shared" ref="CC6:CK6" si="9">IF(CC7="",NA(),CC7)</f>
        <v>276.35000000000002</v>
      </c>
      <c r="CD6" s="21">
        <f t="shared" si="9"/>
        <v>282.36</v>
      </c>
      <c r="CE6" s="21">
        <f t="shared" si="9"/>
        <v>272.57</v>
      </c>
      <c r="CF6" s="21">
        <f t="shared" si="9"/>
        <v>273.72000000000003</v>
      </c>
      <c r="CG6" s="21">
        <f t="shared" si="9"/>
        <v>267.86</v>
      </c>
      <c r="CH6" s="21">
        <f t="shared" si="9"/>
        <v>256.82</v>
      </c>
      <c r="CI6" s="21">
        <f t="shared" si="9"/>
        <v>228.47</v>
      </c>
      <c r="CJ6" s="21">
        <f t="shared" si="9"/>
        <v>224.88</v>
      </c>
      <c r="CK6" s="21">
        <f t="shared" si="9"/>
        <v>228.64</v>
      </c>
      <c r="CL6" s="20" t="str">
        <f>IF(CL7="","",IF(CL7="-","【-】","【"&amp;SUBSTITUTE(TEXT(CL7,"#,##0.00"),"-","△")&amp;"】"))</f>
        <v>【216.39】</v>
      </c>
      <c r="CM6" s="21">
        <f>IF(CM7="",NA(),CM7)</f>
        <v>61.22</v>
      </c>
      <c r="CN6" s="21">
        <f t="shared" ref="CN6:CV6" si="10">IF(CN7="",NA(),CN7)</f>
        <v>61.22</v>
      </c>
      <c r="CO6" s="21">
        <f t="shared" si="10"/>
        <v>64.11</v>
      </c>
      <c r="CP6" s="21">
        <f t="shared" si="10"/>
        <v>62.78</v>
      </c>
      <c r="CQ6" s="21">
        <f t="shared" si="10"/>
        <v>63.11</v>
      </c>
      <c r="CR6" s="21">
        <f t="shared" si="10"/>
        <v>37.08</v>
      </c>
      <c r="CS6" s="21">
        <f t="shared" si="10"/>
        <v>37.46</v>
      </c>
      <c r="CT6" s="21">
        <f t="shared" si="10"/>
        <v>42.47</v>
      </c>
      <c r="CU6" s="21">
        <f t="shared" si="10"/>
        <v>42.4</v>
      </c>
      <c r="CV6" s="21">
        <f t="shared" si="10"/>
        <v>42.28</v>
      </c>
      <c r="CW6" s="20" t="str">
        <f>IF(CW7="","",IF(CW7="-","【-】","【"&amp;SUBSTITUTE(TEXT(CW7,"#,##0.00"),"-","△")&amp;"】"))</f>
        <v>【42.57】</v>
      </c>
      <c r="CX6" s="21">
        <f>IF(CX7="",NA(),CX7)</f>
        <v>79.11</v>
      </c>
      <c r="CY6" s="21">
        <f t="shared" ref="CY6:DG6" si="11">IF(CY7="",NA(),CY7)</f>
        <v>80.010000000000005</v>
      </c>
      <c r="CZ6" s="21">
        <f t="shared" si="11"/>
        <v>80.680000000000007</v>
      </c>
      <c r="DA6" s="21">
        <f t="shared" si="11"/>
        <v>81.14</v>
      </c>
      <c r="DB6" s="21">
        <f t="shared" si="11"/>
        <v>82.33</v>
      </c>
      <c r="DC6" s="21">
        <f t="shared" si="11"/>
        <v>67.22</v>
      </c>
      <c r="DD6" s="21">
        <f t="shared" si="11"/>
        <v>67.459999999999994</v>
      </c>
      <c r="DE6" s="21">
        <f t="shared" si="11"/>
        <v>83.75</v>
      </c>
      <c r="DF6" s="21">
        <f t="shared" si="11"/>
        <v>84.19</v>
      </c>
      <c r="DG6" s="21">
        <f t="shared" si="11"/>
        <v>84.34</v>
      </c>
      <c r="DH6" s="20" t="str">
        <f>IF(DH7="","",IF(DH7="-","【-】","【"&amp;SUBSTITUTE(TEXT(DH7,"#,##0.00"),"-","△")&amp;"】"))</f>
        <v>【85.24】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0.13</v>
      </c>
      <c r="EK6" s="21">
        <f t="shared" si="14"/>
        <v>0.09</v>
      </c>
      <c r="EL6" s="21">
        <f t="shared" si="14"/>
        <v>0.36</v>
      </c>
      <c r="EM6" s="21">
        <f t="shared" si="14"/>
        <v>0.39</v>
      </c>
      <c r="EN6" s="21">
        <f t="shared" si="14"/>
        <v>0.1</v>
      </c>
      <c r="EO6" s="20" t="str">
        <f>IF(EO7="","",IF(EO7="-","【-】","【"&amp;SUBSTITUTE(TEXT(EO7,"#,##0.00"),"-","△")&amp;"】"))</f>
        <v>【0.15】</v>
      </c>
    </row>
    <row r="7" spans="1:145" s="22" customFormat="1" x14ac:dyDescent="0.15">
      <c r="A7" s="14"/>
      <c r="B7" s="23">
        <v>2021</v>
      </c>
      <c r="C7" s="23">
        <v>344311</v>
      </c>
      <c r="D7" s="23">
        <v>47</v>
      </c>
      <c r="E7" s="23">
        <v>17</v>
      </c>
      <c r="F7" s="23">
        <v>4</v>
      </c>
      <c r="G7" s="23">
        <v>0</v>
      </c>
      <c r="H7" s="23" t="s">
        <v>98</v>
      </c>
      <c r="I7" s="23" t="s">
        <v>99</v>
      </c>
      <c r="J7" s="23" t="s">
        <v>100</v>
      </c>
      <c r="K7" s="23" t="s">
        <v>101</v>
      </c>
      <c r="L7" s="23" t="s">
        <v>102</v>
      </c>
      <c r="M7" s="23" t="s">
        <v>103</v>
      </c>
      <c r="N7" s="24" t="s">
        <v>104</v>
      </c>
      <c r="O7" s="24" t="s">
        <v>105</v>
      </c>
      <c r="P7" s="24">
        <v>33.89</v>
      </c>
      <c r="Q7" s="24">
        <v>100</v>
      </c>
      <c r="R7" s="24">
        <v>3630</v>
      </c>
      <c r="S7" s="24">
        <v>7153</v>
      </c>
      <c r="T7" s="24">
        <v>43.11</v>
      </c>
      <c r="U7" s="24">
        <v>165.92</v>
      </c>
      <c r="V7" s="24">
        <v>2366</v>
      </c>
      <c r="W7" s="24">
        <v>0.89</v>
      </c>
      <c r="X7" s="24">
        <v>2658.43</v>
      </c>
      <c r="Y7" s="24">
        <v>95.85</v>
      </c>
      <c r="Z7" s="24">
        <v>99.24</v>
      </c>
      <c r="AA7" s="24">
        <v>100.53</v>
      </c>
      <c r="AB7" s="24">
        <v>114.04</v>
      </c>
      <c r="AC7" s="24">
        <v>99.63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625.47</v>
      </c>
      <c r="BG7" s="24">
        <v>38.19</v>
      </c>
      <c r="BH7" s="24">
        <v>85.97</v>
      </c>
      <c r="BI7" s="24">
        <v>156.07</v>
      </c>
      <c r="BJ7" s="24">
        <v>243.83</v>
      </c>
      <c r="BK7" s="24">
        <v>1223.96</v>
      </c>
      <c r="BL7" s="24">
        <v>1269.1500000000001</v>
      </c>
      <c r="BM7" s="24">
        <v>1206.79</v>
      </c>
      <c r="BN7" s="24">
        <v>1258.43</v>
      </c>
      <c r="BO7" s="24">
        <v>1163.75</v>
      </c>
      <c r="BP7" s="24">
        <v>1201.79</v>
      </c>
      <c r="BQ7" s="24">
        <v>67.73</v>
      </c>
      <c r="BR7" s="24">
        <v>100</v>
      </c>
      <c r="BS7" s="24">
        <v>100</v>
      </c>
      <c r="BT7" s="24">
        <v>100</v>
      </c>
      <c r="BU7" s="24">
        <v>100</v>
      </c>
      <c r="BV7" s="24">
        <v>61.54</v>
      </c>
      <c r="BW7" s="24">
        <v>63.97</v>
      </c>
      <c r="BX7" s="24">
        <v>71.84</v>
      </c>
      <c r="BY7" s="24">
        <v>73.36</v>
      </c>
      <c r="BZ7" s="24">
        <v>72.599999999999994</v>
      </c>
      <c r="CA7" s="24">
        <v>75.31</v>
      </c>
      <c r="CB7" s="24">
        <v>399.58</v>
      </c>
      <c r="CC7" s="24">
        <v>276.35000000000002</v>
      </c>
      <c r="CD7" s="24">
        <v>282.36</v>
      </c>
      <c r="CE7" s="24">
        <v>272.57</v>
      </c>
      <c r="CF7" s="24">
        <v>273.72000000000003</v>
      </c>
      <c r="CG7" s="24">
        <v>267.86</v>
      </c>
      <c r="CH7" s="24">
        <v>256.82</v>
      </c>
      <c r="CI7" s="24">
        <v>228.47</v>
      </c>
      <c r="CJ7" s="24">
        <v>224.88</v>
      </c>
      <c r="CK7" s="24">
        <v>228.64</v>
      </c>
      <c r="CL7" s="24">
        <v>216.39</v>
      </c>
      <c r="CM7" s="24">
        <v>61.22</v>
      </c>
      <c r="CN7" s="24">
        <v>61.22</v>
      </c>
      <c r="CO7" s="24">
        <v>64.11</v>
      </c>
      <c r="CP7" s="24">
        <v>62.78</v>
      </c>
      <c r="CQ7" s="24">
        <v>63.11</v>
      </c>
      <c r="CR7" s="24">
        <v>37.08</v>
      </c>
      <c r="CS7" s="24">
        <v>37.46</v>
      </c>
      <c r="CT7" s="24">
        <v>42.47</v>
      </c>
      <c r="CU7" s="24">
        <v>42.4</v>
      </c>
      <c r="CV7" s="24">
        <v>42.28</v>
      </c>
      <c r="CW7" s="24">
        <v>42.57</v>
      </c>
      <c r="CX7" s="24">
        <v>79.11</v>
      </c>
      <c r="CY7" s="24">
        <v>80.010000000000005</v>
      </c>
      <c r="CZ7" s="24">
        <v>80.680000000000007</v>
      </c>
      <c r="DA7" s="24">
        <v>81.14</v>
      </c>
      <c r="DB7" s="24">
        <v>82.33</v>
      </c>
      <c r="DC7" s="24">
        <v>67.22</v>
      </c>
      <c r="DD7" s="24">
        <v>67.459999999999994</v>
      </c>
      <c r="DE7" s="24">
        <v>83.75</v>
      </c>
      <c r="DF7" s="24">
        <v>84.19</v>
      </c>
      <c r="DG7" s="24">
        <v>84.34</v>
      </c>
      <c r="DH7" s="24">
        <v>85.24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0.13</v>
      </c>
      <c r="EK7" s="24">
        <v>0.09</v>
      </c>
      <c r="EL7" s="24">
        <v>0.36</v>
      </c>
      <c r="EM7" s="24">
        <v>0.39</v>
      </c>
      <c r="EN7" s="24">
        <v>0.1</v>
      </c>
      <c r="EO7" s="24">
        <v>0.15</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111</v>
      </c>
    </row>
    <row r="12" spans="1:145" x14ac:dyDescent="0.15">
      <c r="B12">
        <v>1</v>
      </c>
      <c r="C12">
        <v>1</v>
      </c>
      <c r="D12">
        <v>1</v>
      </c>
      <c r="E12">
        <v>2</v>
      </c>
      <c r="F12">
        <v>3</v>
      </c>
      <c r="G12" t="s">
        <v>112</v>
      </c>
    </row>
    <row r="13" spans="1:145" x14ac:dyDescent="0.15">
      <c r="B13" t="s">
        <v>113</v>
      </c>
      <c r="C13" t="s">
        <v>113</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本田　優輝</cp:lastModifiedBy>
  <cp:lastPrinted>2023-02-08T01:08:20Z</cp:lastPrinted>
  <dcterms:created xsi:type="dcterms:W3CDTF">2022-12-01T01:52:34Z</dcterms:created>
  <dcterms:modified xsi:type="dcterms:W3CDTF">2023-02-08T01:08:22Z</dcterms:modified>
  <cp:category/>
</cp:coreProperties>
</file>