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調査物】R04年度\5総務\050130_【0201〆】公営企業に係る経営比較分析表（R3年度決算）の分析等について（依頼）\【回答】\"/>
    </mc:Choice>
  </mc:AlternateContent>
  <xr:revisionPtr revIDLastSave="0" documentId="13_ncr:1_{3C202DA8-1A92-4FC4-8778-73BEA7673E7D}" xr6:coauthVersionLast="43" xr6:coauthVersionMax="43" xr10:uidLastSave="{00000000-0000-0000-0000-000000000000}"/>
  <workbookProtection workbookAlgorithmName="SHA-512" workbookHashValue="1NtJcrQa8dmKsS9Qo+TUU6yafmh1xi6p3wRJQfCRhwFcq/ylM+JC68Q5VjiLJ+qCh/1VEq7q2Cpk0giOzr6AUA==" workbookSaltValue="Fiv0h7W/I0gyoV4Kb9Pn1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<sst xmlns="http://schemas.openxmlformats.org/spreadsheetml/2006/main" count="236" uniqueCount="119">
  <si>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</si>
  <si>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</si>
  <si>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</si>
  <si>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</si>
  <si>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</si>
  <si>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</si>
  <si>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</si>
  <si>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</si>
  <si>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</si>
  <si>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</si>
  <si>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</si>
  <si>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</si>
  <si>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</si>
  <si>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</si>
  <si>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</si>
  <si>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</si>
  <si>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</si>
  <si>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</si>
  <si>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</si>
  <si>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</si>
  <si>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</si>
  <si>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</si>
  <si>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</si>
  <si>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</si>
  <si>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</si>
  <si>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</si>
  <si>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</si>
  <si>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</si>
  <si>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</si>
  <si>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</si>
  <si>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</si>
  <si>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</si>
  <si>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</si>
  <si>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</si>
  <si>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</si>
  <si>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</si>
  <si>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</si>
  <si>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</si>
  <si>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</si>
  <si>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</si>
  <si>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</si>
  <si>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</si>
  <si>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</si>
  <si>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</si>
  <si>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</si>
  <si>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</si>
  <si>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</si>
  <si>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</si>
  <si>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</si>
  <si>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</si>
  <si>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</si>
  <si>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</si>
  <si>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</si>
  <si>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</si>
  <si>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</si>
  <si>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</si>
  <si>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</si>
  <si>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</si>
  <si>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</si>
  <si>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</si>
  <si>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</si>
  <si>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</si>
  <si>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</si>
  <si>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</si>
  <si>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</si>
  <si>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</si>
  <si>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</si>
  <si>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</si>
  <si>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</si>
  <si>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</si>
  <si>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</si>
  <si>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</si>
  <si>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</si>
  <si>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</si>
  <si>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</si>
  <si>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</si>
  <si>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</si>
  <si>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</si>
  <si>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</si>
  <si>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</si>
  <si>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</si>
  <si>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</si>
  <si>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</si>
  <si>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</si>
  <si>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</si>
  <si>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</si>
  <si>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</si>
  <si>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</si>
  <si>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</si>
  <si>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</si>
  <si>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</si>
  <si>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</si>
  <si>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</si>
  <si>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</si>
  <si>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</si>
  <si>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</si>
  <si>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</si>
  <si>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</si>
  <si>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</si>
  <si>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</si>
  <si>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</si>
  <si>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</si>
  <si>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</si>
  <si>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</si>
  <si>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</si>
  <si>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</si>
  <si>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</si>
  <si>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</si>
  <si>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</si>
  <si>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</si>
  <si>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</si>
  <si>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</si>
  <si>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</si>
  <si>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</si>
  <si>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</si>
  <si>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</si>
  <si>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事業の経営について、経営戦略を策定済みであり、中長期的な経営状況を把握し、経営健全化を図っていく。※令和４年４月１日に使用料を改定済み。
　平成26年度に長寿命化計画を策定済みであり、老朽化した施設の改築・更新等を実施している。令和元年度に策定した漁業集落排水施設機能保全事業に基づき、引続き老朽化施設の改築・更新を進める予定である。</t>
    <rPh sb="115" eb="117">
      <t>レイワ</t>
    </rPh>
    <rPh sb="117" eb="119">
      <t>ガンネン</t>
    </rPh>
    <rPh sb="119" eb="120">
      <t>ド</t>
    </rPh>
    <rPh sb="121" eb="123">
      <t>サクテイ</t>
    </rPh>
    <rPh sb="125" eb="131">
      <t>ギョギョウシュウラクハイスイ</t>
    </rPh>
    <rPh sb="131" eb="133">
      <t>シセツ</t>
    </rPh>
    <rPh sb="133" eb="135">
      <t>キノウ</t>
    </rPh>
    <rPh sb="135" eb="137">
      <t>ホゼン</t>
    </rPh>
    <rPh sb="137" eb="139">
      <t>ジギョウ</t>
    </rPh>
    <rPh sb="140" eb="141">
      <t>モト</t>
    </rPh>
    <phoneticPr fontId="4"/>
  </si>
  <si>
    <t>①　収益的収支比率はH30年度からR3年度において約100％を維持している。
②及び③　累積欠損金比率及び流動比率については該当数値無しとなっている。
④　企業債残高対事業規模比率は類似団体に比べ低い数値となっている。要因として、施設整備等の事業に対し国庫補助金を活用し、企業債の発行額を抑えてきたためである。
⑤　経費回収率については近年増加傾向となっている。R2年度に急増しているが維持管理費の一時的な減少が要因となっておりR3年度に減少している（R2年度比91％）。平均値を上回っているものの一般会計繰入金を費用の財源としている状況であるため、経費や収入の均衡を図り経営の正常化に努める。
⑥　汚水処理原価について、前年度から微増となっている。平均値を上回っているため今後とも維持管理費の抑制に努める。
⑦　施設利用率は前年度から横ばいとなっており、全国平均を大きく下回っている。要因として人口の減少が大きく影響しており接続率も約50％と低く推移しているため引き続き接続率の向上に努め、有収水量の増加に取り組む。
⑧　水洗化率は、上昇傾向にあるが平均値を下回っているため、⑦と同様に町民へ水洗化の推進に取り組む。</t>
    <phoneticPr fontId="4"/>
  </si>
  <si>
    <t>〇　管渠改善率については、過去５年０％となっている。これは、当該事業がH13年度に供用開始しており、管渠の耐用年数50年に対して19年程度しか経過していないことから、管渠の更新時期を迎えていないためである。しかし、重要な管渠については定期的に点検を行い、適切な更新時期を見定め計画的に実施する。
〇　施設等は老朽化対策のため機能診断・最適構想（長寿化計画）を基に機能保全工事を実施している。今後も状態監視や定期点検を軸に必要に応じて改築・更新を計画的に実施する予定。</t>
    <rPh sb="222" eb="225">
      <t>ケイカクテキ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</si>
</sst>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3C2-4842-9D61-EE1383BFE5F1}"/>
            </c:ext>
          </c:extLst>
        </c:ser>
        <c:dLbls>
          <c:showLegendKey val="0"/>
          <c:showVal val="0"/>
          <c:showCatName val="0"/>
          <c:showSerName val="0"/>
          <c:showPercent val="0"/>
          <c:showBubbleSize val="0"/>
        </c:dLbls>
        <c:gapWidth val="150"/>
        <c:axId val="579877688"/>
        <c:axId val="579874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0.02</c:v>
                </c:pt>
                <c:pt idx="2">
                  <c:v>0.01</c:v>
                </c:pt>
                <c:pt idx="3">
                  <c:v>1.6</c:v>
                </c:pt>
                <c:pt idx="4">
                  <c:v>0.01</c:v>
                </c:pt>
              </c:numCache>
            </c:numRef>
          </c:val>
          <c:smooth val="0"/>
          <c:extLst>
            <c:ext xmlns:c16="http://schemas.microsoft.com/office/drawing/2014/chart" uri="{C3380CC4-5D6E-409C-BE32-E72D297353CC}">
              <c16:uniqueId val="{00000001-13C2-4842-9D61-EE1383BFE5F1}"/>
            </c:ext>
          </c:extLst>
        </c:ser>
        <c:dLbls>
          <c:showLegendKey val="0"/>
          <c:showVal val="0"/>
          <c:showCatName val="0"/>
          <c:showSerName val="0"/>
          <c:showPercent val="0"/>
          <c:showBubbleSize val="0"/>
        </c:dLbls>
        <c:marker val="1"/>
        <c:smooth val="0"/>
        <c:axId val="579877688"/>
        <c:axId val="579874160"/>
      </c:lineChart>
      <c:dateAx>
        <c:axId val="579877688"/>
        <c:scaling>
          <c:orientation val="minMax"/>
        </c:scaling>
        <c:delete val="1"/>
        <c:axPos val="b"/>
        <c:numFmt formatCode="&quot;H&quot;yy" sourceLinked="1"/>
        <c:majorTickMark val="none"/>
        <c:minorTickMark val="none"/>
        <c:tickLblPos val="none"/>
        <c:crossAx val="579874160"/>
        <c:crosses val="autoZero"/>
        <c:auto val="1"/>
        <c:lblOffset val="100"/>
        <c:baseTimeUnit val="years"/>
      </c:dateAx>
      <c:valAx>
        <c:axId val="57987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9877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17.09</c:v>
                </c:pt>
                <c:pt idx="1">
                  <c:v>16.84</c:v>
                </c:pt>
                <c:pt idx="2">
                  <c:v>14.81</c:v>
                </c:pt>
                <c:pt idx="3">
                  <c:v>15.57</c:v>
                </c:pt>
                <c:pt idx="4">
                  <c:v>15.57</c:v>
                </c:pt>
              </c:numCache>
            </c:numRef>
          </c:val>
          <c:extLst>
            <c:ext xmlns:c16="http://schemas.microsoft.com/office/drawing/2014/chart" uri="{C3380CC4-5D6E-409C-BE32-E72D297353CC}">
              <c16:uniqueId val="{00000000-206D-491E-92C7-CE1F7BFB2600}"/>
            </c:ext>
          </c:extLst>
        </c:ser>
        <c:dLbls>
          <c:showLegendKey val="0"/>
          <c:showVal val="0"/>
          <c:showCatName val="0"/>
          <c:showSerName val="0"/>
          <c:showPercent val="0"/>
          <c:showBubbleSize val="0"/>
        </c:dLbls>
        <c:gapWidth val="150"/>
        <c:axId val="574352744"/>
        <c:axId val="57520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33.21</c:v>
                </c:pt>
                <c:pt idx="1">
                  <c:v>32.229999999999997</c:v>
                </c:pt>
                <c:pt idx="2">
                  <c:v>32.479999999999997</c:v>
                </c:pt>
                <c:pt idx="3">
                  <c:v>30.19</c:v>
                </c:pt>
                <c:pt idx="4">
                  <c:v>28.77</c:v>
                </c:pt>
              </c:numCache>
            </c:numRef>
          </c:val>
          <c:smooth val="0"/>
          <c:extLst>
            <c:ext xmlns:c16="http://schemas.microsoft.com/office/drawing/2014/chart" uri="{C3380CC4-5D6E-409C-BE32-E72D297353CC}">
              <c16:uniqueId val="{00000001-206D-491E-92C7-CE1F7BFB2600}"/>
            </c:ext>
          </c:extLst>
        </c:ser>
        <c:dLbls>
          <c:showLegendKey val="0"/>
          <c:showVal val="0"/>
          <c:showCatName val="0"/>
          <c:showSerName val="0"/>
          <c:showPercent val="0"/>
          <c:showBubbleSize val="0"/>
        </c:dLbls>
        <c:marker val="1"/>
        <c:smooth val="0"/>
        <c:axId val="574352744"/>
        <c:axId val="575207984"/>
      </c:lineChart>
      <c:dateAx>
        <c:axId val="574352744"/>
        <c:scaling>
          <c:orientation val="minMax"/>
        </c:scaling>
        <c:delete val="1"/>
        <c:axPos val="b"/>
        <c:numFmt formatCode="&quot;H&quot;yy" sourceLinked="1"/>
        <c:majorTickMark val="none"/>
        <c:minorTickMark val="none"/>
        <c:tickLblPos val="none"/>
        <c:crossAx val="575207984"/>
        <c:crosses val="autoZero"/>
        <c:auto val="1"/>
        <c:lblOffset val="100"/>
        <c:baseTimeUnit val="years"/>
      </c:dateAx>
      <c:valAx>
        <c:axId val="57520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4352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51.94</c:v>
                </c:pt>
                <c:pt idx="1">
                  <c:v>52.41</c:v>
                </c:pt>
                <c:pt idx="2">
                  <c:v>52.66</c:v>
                </c:pt>
                <c:pt idx="3">
                  <c:v>52.85</c:v>
                </c:pt>
                <c:pt idx="4">
                  <c:v>53.84</c:v>
                </c:pt>
              </c:numCache>
            </c:numRef>
          </c:val>
          <c:extLst>
            <c:ext xmlns:c16="http://schemas.microsoft.com/office/drawing/2014/chart" uri="{C3380CC4-5D6E-409C-BE32-E72D297353CC}">
              <c16:uniqueId val="{00000000-8BDA-452C-9A7B-C0E184699DDF}"/>
            </c:ext>
          </c:extLst>
        </c:ser>
        <c:dLbls>
          <c:showLegendKey val="0"/>
          <c:showVal val="0"/>
          <c:showCatName val="0"/>
          <c:showSerName val="0"/>
          <c:showPercent val="0"/>
          <c:showBubbleSize val="0"/>
        </c:dLbls>
        <c:gapWidth val="150"/>
        <c:axId val="575206024"/>
        <c:axId val="259828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c:v>
                </c:pt>
                <c:pt idx="1">
                  <c:v>80.8</c:v>
                </c:pt>
                <c:pt idx="2">
                  <c:v>79.2</c:v>
                </c:pt>
                <c:pt idx="3">
                  <c:v>79.09</c:v>
                </c:pt>
                <c:pt idx="4">
                  <c:v>78.900000000000006</c:v>
                </c:pt>
              </c:numCache>
            </c:numRef>
          </c:val>
          <c:smooth val="0"/>
          <c:extLst>
            <c:ext xmlns:c16="http://schemas.microsoft.com/office/drawing/2014/chart" uri="{C3380CC4-5D6E-409C-BE32-E72D297353CC}">
              <c16:uniqueId val="{00000001-8BDA-452C-9A7B-C0E184699DDF}"/>
            </c:ext>
          </c:extLst>
        </c:ser>
        <c:dLbls>
          <c:showLegendKey val="0"/>
          <c:showVal val="0"/>
          <c:showCatName val="0"/>
          <c:showSerName val="0"/>
          <c:showPercent val="0"/>
          <c:showBubbleSize val="0"/>
        </c:dLbls>
        <c:marker val="1"/>
        <c:smooth val="0"/>
        <c:axId val="575206024"/>
        <c:axId val="259828256"/>
      </c:lineChart>
      <c:dateAx>
        <c:axId val="575206024"/>
        <c:scaling>
          <c:orientation val="minMax"/>
        </c:scaling>
        <c:delete val="1"/>
        <c:axPos val="b"/>
        <c:numFmt formatCode="&quot;H&quot;yy" sourceLinked="1"/>
        <c:majorTickMark val="none"/>
        <c:minorTickMark val="none"/>
        <c:tickLblPos val="none"/>
        <c:crossAx val="259828256"/>
        <c:crosses val="autoZero"/>
        <c:auto val="1"/>
        <c:lblOffset val="100"/>
        <c:baseTimeUnit val="years"/>
      </c:dateAx>
      <c:valAx>
        <c:axId val="259828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5206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89.59</c:v>
                </c:pt>
                <c:pt idx="1">
                  <c:v>108.28</c:v>
                </c:pt>
                <c:pt idx="2">
                  <c:v>100.1</c:v>
                </c:pt>
                <c:pt idx="3">
                  <c:v>103.37</c:v>
                </c:pt>
                <c:pt idx="4">
                  <c:v>100.41</c:v>
                </c:pt>
              </c:numCache>
            </c:numRef>
          </c:val>
          <c:extLst>
            <c:ext xmlns:c16="http://schemas.microsoft.com/office/drawing/2014/chart" uri="{C3380CC4-5D6E-409C-BE32-E72D297353CC}">
              <c16:uniqueId val="{00000000-C02A-46BF-BFFC-F4C39D042879}"/>
            </c:ext>
          </c:extLst>
        </c:ser>
        <c:dLbls>
          <c:showLegendKey val="0"/>
          <c:showVal val="0"/>
          <c:showCatName val="0"/>
          <c:showSerName val="0"/>
          <c:showPercent val="0"/>
          <c:showBubbleSize val="0"/>
        </c:dLbls>
        <c:gapWidth val="150"/>
        <c:axId val="579875336"/>
        <c:axId val="579872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2A-46BF-BFFC-F4C39D042879}"/>
            </c:ext>
          </c:extLst>
        </c:ser>
        <c:dLbls>
          <c:showLegendKey val="0"/>
          <c:showVal val="0"/>
          <c:showCatName val="0"/>
          <c:showSerName val="0"/>
          <c:showPercent val="0"/>
          <c:showBubbleSize val="0"/>
        </c:dLbls>
        <c:marker val="1"/>
        <c:smooth val="0"/>
        <c:axId val="579875336"/>
        <c:axId val="579872200"/>
      </c:lineChart>
      <c:dateAx>
        <c:axId val="579875336"/>
        <c:scaling>
          <c:orientation val="minMax"/>
        </c:scaling>
        <c:delete val="1"/>
        <c:axPos val="b"/>
        <c:numFmt formatCode="&quot;H&quot;yy" sourceLinked="1"/>
        <c:majorTickMark val="none"/>
        <c:minorTickMark val="none"/>
        <c:tickLblPos val="none"/>
        <c:crossAx val="579872200"/>
        <c:crosses val="autoZero"/>
        <c:auto val="1"/>
        <c:lblOffset val="100"/>
        <c:baseTimeUnit val="years"/>
      </c:dateAx>
      <c:valAx>
        <c:axId val="579872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9875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25-4E19-B6B0-60A3DDF7FA82}"/>
            </c:ext>
          </c:extLst>
        </c:ser>
        <c:dLbls>
          <c:showLegendKey val="0"/>
          <c:showVal val="0"/>
          <c:showCatName val="0"/>
          <c:showSerName val="0"/>
          <c:showPercent val="0"/>
          <c:showBubbleSize val="0"/>
        </c:dLbls>
        <c:gapWidth val="150"/>
        <c:axId val="255423392"/>
        <c:axId val="255423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25-4E19-B6B0-60A3DDF7FA82}"/>
            </c:ext>
          </c:extLst>
        </c:ser>
        <c:dLbls>
          <c:showLegendKey val="0"/>
          <c:showVal val="0"/>
          <c:showCatName val="0"/>
          <c:showSerName val="0"/>
          <c:showPercent val="0"/>
          <c:showBubbleSize val="0"/>
        </c:dLbls>
        <c:marker val="1"/>
        <c:smooth val="0"/>
        <c:axId val="255423392"/>
        <c:axId val="255423000"/>
      </c:lineChart>
      <c:dateAx>
        <c:axId val="255423392"/>
        <c:scaling>
          <c:orientation val="minMax"/>
        </c:scaling>
        <c:delete val="1"/>
        <c:axPos val="b"/>
        <c:numFmt formatCode="&quot;H&quot;yy" sourceLinked="1"/>
        <c:majorTickMark val="none"/>
        <c:minorTickMark val="none"/>
        <c:tickLblPos val="none"/>
        <c:crossAx val="255423000"/>
        <c:crosses val="autoZero"/>
        <c:auto val="1"/>
        <c:lblOffset val="100"/>
        <c:baseTimeUnit val="years"/>
      </c:dateAx>
      <c:valAx>
        <c:axId val="255423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423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CC0-4D61-99FC-6F667DB9BD94}"/>
            </c:ext>
          </c:extLst>
        </c:ser>
        <c:dLbls>
          <c:showLegendKey val="0"/>
          <c:showVal val="0"/>
          <c:showCatName val="0"/>
          <c:showSerName val="0"/>
          <c:showPercent val="0"/>
          <c:showBubbleSize val="0"/>
        </c:dLbls>
        <c:gapWidth val="150"/>
        <c:axId val="255421824"/>
        <c:axId val="255421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CC0-4D61-99FC-6F667DB9BD94}"/>
            </c:ext>
          </c:extLst>
        </c:ser>
        <c:dLbls>
          <c:showLegendKey val="0"/>
          <c:showVal val="0"/>
          <c:showCatName val="0"/>
          <c:showSerName val="0"/>
          <c:showPercent val="0"/>
          <c:showBubbleSize val="0"/>
        </c:dLbls>
        <c:marker val="1"/>
        <c:smooth val="0"/>
        <c:axId val="255421824"/>
        <c:axId val="255421432"/>
      </c:lineChart>
      <c:dateAx>
        <c:axId val="255421824"/>
        <c:scaling>
          <c:orientation val="minMax"/>
        </c:scaling>
        <c:delete val="1"/>
        <c:axPos val="b"/>
        <c:numFmt formatCode="&quot;H&quot;yy" sourceLinked="1"/>
        <c:majorTickMark val="none"/>
        <c:minorTickMark val="none"/>
        <c:tickLblPos val="none"/>
        <c:crossAx val="255421432"/>
        <c:crosses val="autoZero"/>
        <c:auto val="1"/>
        <c:lblOffset val="100"/>
        <c:baseTimeUnit val="years"/>
      </c:dateAx>
      <c:valAx>
        <c:axId val="255421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54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21-4A3B-9600-C1C8D7CE429B}"/>
            </c:ext>
          </c:extLst>
        </c:ser>
        <c:dLbls>
          <c:showLegendKey val="0"/>
          <c:showVal val="0"/>
          <c:showCatName val="0"/>
          <c:showSerName val="0"/>
          <c:showPercent val="0"/>
          <c:showBubbleSize val="0"/>
        </c:dLbls>
        <c:gapWidth val="150"/>
        <c:axId val="258597688"/>
        <c:axId val="258597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21-4A3B-9600-C1C8D7CE429B}"/>
            </c:ext>
          </c:extLst>
        </c:ser>
        <c:dLbls>
          <c:showLegendKey val="0"/>
          <c:showVal val="0"/>
          <c:showCatName val="0"/>
          <c:showSerName val="0"/>
          <c:showPercent val="0"/>
          <c:showBubbleSize val="0"/>
        </c:dLbls>
        <c:marker val="1"/>
        <c:smooth val="0"/>
        <c:axId val="258597688"/>
        <c:axId val="258597296"/>
      </c:lineChart>
      <c:dateAx>
        <c:axId val="258597688"/>
        <c:scaling>
          <c:orientation val="minMax"/>
        </c:scaling>
        <c:delete val="1"/>
        <c:axPos val="b"/>
        <c:numFmt formatCode="&quot;H&quot;yy" sourceLinked="1"/>
        <c:majorTickMark val="none"/>
        <c:minorTickMark val="none"/>
        <c:tickLblPos val="none"/>
        <c:crossAx val="258597296"/>
        <c:crosses val="autoZero"/>
        <c:auto val="1"/>
        <c:lblOffset val="100"/>
        <c:baseTimeUnit val="years"/>
      </c:dateAx>
      <c:valAx>
        <c:axId val="258597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597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9F-4618-95CA-E66A2846E48D}"/>
            </c:ext>
          </c:extLst>
        </c:ser>
        <c:dLbls>
          <c:showLegendKey val="0"/>
          <c:showVal val="0"/>
          <c:showCatName val="0"/>
          <c:showSerName val="0"/>
          <c:showPercent val="0"/>
          <c:showBubbleSize val="0"/>
        </c:dLbls>
        <c:gapWidth val="150"/>
        <c:axId val="258596120"/>
        <c:axId val="258595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9F-4618-95CA-E66A2846E48D}"/>
            </c:ext>
          </c:extLst>
        </c:ser>
        <c:dLbls>
          <c:showLegendKey val="0"/>
          <c:showVal val="0"/>
          <c:showCatName val="0"/>
          <c:showSerName val="0"/>
          <c:showPercent val="0"/>
          <c:showBubbleSize val="0"/>
        </c:dLbls>
        <c:marker val="1"/>
        <c:smooth val="0"/>
        <c:axId val="258596120"/>
        <c:axId val="258595728"/>
      </c:lineChart>
      <c:dateAx>
        <c:axId val="258596120"/>
        <c:scaling>
          <c:orientation val="minMax"/>
        </c:scaling>
        <c:delete val="1"/>
        <c:axPos val="b"/>
        <c:numFmt formatCode="&quot;H&quot;yy" sourceLinked="1"/>
        <c:majorTickMark val="none"/>
        <c:minorTickMark val="none"/>
        <c:tickLblPos val="none"/>
        <c:crossAx val="258595728"/>
        <c:crosses val="autoZero"/>
        <c:auto val="1"/>
        <c:lblOffset val="100"/>
        <c:baseTimeUnit val="years"/>
      </c:dateAx>
      <c:valAx>
        <c:axId val="258595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58596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674.54</c:v>
                </c:pt>
                <c:pt idx="1">
                  <c:v>0</c:v>
                </c:pt>
                <c:pt idx="2">
                  <c:v>0</c:v>
                </c:pt>
                <c:pt idx="3">
                  <c:v>0</c:v>
                </c:pt>
                <c:pt idx="4">
                  <c:v>0</c:v>
                </c:pt>
              </c:numCache>
            </c:numRef>
          </c:val>
          <c:extLst>
            <c:ext xmlns:c16="http://schemas.microsoft.com/office/drawing/2014/chart" uri="{C3380CC4-5D6E-409C-BE32-E72D297353CC}">
              <c16:uniqueId val="{00000000-FA70-4636-AD01-03B3E1A4321D}"/>
            </c:ext>
          </c:extLst>
        </c:ser>
        <c:dLbls>
          <c:showLegendKey val="0"/>
          <c:showVal val="0"/>
          <c:showCatName val="0"/>
          <c:showSerName val="0"/>
          <c:showPercent val="0"/>
          <c:showBubbleSize val="0"/>
        </c:dLbls>
        <c:gapWidth val="150"/>
        <c:axId val="226030008"/>
        <c:axId val="226030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1060.8599999999999</c:v>
                </c:pt>
                <c:pt idx="1">
                  <c:v>1006.65</c:v>
                </c:pt>
                <c:pt idx="2">
                  <c:v>998.42</c:v>
                </c:pt>
                <c:pt idx="3">
                  <c:v>1095.52</c:v>
                </c:pt>
                <c:pt idx="4">
                  <c:v>1056.55</c:v>
                </c:pt>
              </c:numCache>
            </c:numRef>
          </c:val>
          <c:smooth val="0"/>
          <c:extLst>
            <c:ext xmlns:c16="http://schemas.microsoft.com/office/drawing/2014/chart" uri="{C3380CC4-5D6E-409C-BE32-E72D297353CC}">
              <c16:uniqueId val="{00000001-FA70-4636-AD01-03B3E1A4321D}"/>
            </c:ext>
          </c:extLst>
        </c:ser>
        <c:dLbls>
          <c:showLegendKey val="0"/>
          <c:showVal val="0"/>
          <c:showCatName val="0"/>
          <c:showSerName val="0"/>
          <c:showPercent val="0"/>
          <c:showBubbleSize val="0"/>
        </c:dLbls>
        <c:marker val="1"/>
        <c:smooth val="0"/>
        <c:axId val="226030008"/>
        <c:axId val="226030792"/>
      </c:lineChart>
      <c:dateAx>
        <c:axId val="226030008"/>
        <c:scaling>
          <c:orientation val="minMax"/>
        </c:scaling>
        <c:delete val="1"/>
        <c:axPos val="b"/>
        <c:numFmt formatCode="&quot;H&quot;yy" sourceLinked="1"/>
        <c:majorTickMark val="none"/>
        <c:minorTickMark val="none"/>
        <c:tickLblPos val="none"/>
        <c:crossAx val="226030792"/>
        <c:crosses val="autoZero"/>
        <c:auto val="1"/>
        <c:lblOffset val="100"/>
        <c:baseTimeUnit val="years"/>
      </c:dateAx>
      <c:valAx>
        <c:axId val="226030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030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33.94</c:v>
                </c:pt>
                <c:pt idx="1">
                  <c:v>40.96</c:v>
                </c:pt>
                <c:pt idx="2">
                  <c:v>44.16</c:v>
                </c:pt>
                <c:pt idx="3">
                  <c:v>55.43</c:v>
                </c:pt>
                <c:pt idx="4">
                  <c:v>50.53</c:v>
                </c:pt>
              </c:numCache>
            </c:numRef>
          </c:val>
          <c:extLst>
            <c:ext xmlns:c16="http://schemas.microsoft.com/office/drawing/2014/chart" uri="{C3380CC4-5D6E-409C-BE32-E72D297353CC}">
              <c16:uniqueId val="{00000000-EC79-497D-8AAD-CE32A88B3701}"/>
            </c:ext>
          </c:extLst>
        </c:ser>
        <c:dLbls>
          <c:showLegendKey val="0"/>
          <c:showVal val="0"/>
          <c:showCatName val="0"/>
          <c:showSerName val="0"/>
          <c:showPercent val="0"/>
          <c:showBubbleSize val="0"/>
        </c:dLbls>
        <c:gapWidth val="150"/>
        <c:axId val="226028832"/>
        <c:axId val="226029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45.81</c:v>
                </c:pt>
                <c:pt idx="1">
                  <c:v>43.43</c:v>
                </c:pt>
                <c:pt idx="2">
                  <c:v>41.41</c:v>
                </c:pt>
                <c:pt idx="3">
                  <c:v>39.64</c:v>
                </c:pt>
                <c:pt idx="4">
                  <c:v>40</c:v>
                </c:pt>
              </c:numCache>
            </c:numRef>
          </c:val>
          <c:smooth val="0"/>
          <c:extLst>
            <c:ext xmlns:c16="http://schemas.microsoft.com/office/drawing/2014/chart" uri="{C3380CC4-5D6E-409C-BE32-E72D297353CC}">
              <c16:uniqueId val="{00000001-EC79-497D-8AAD-CE32A88B3701}"/>
            </c:ext>
          </c:extLst>
        </c:ser>
        <c:dLbls>
          <c:showLegendKey val="0"/>
          <c:showVal val="0"/>
          <c:showCatName val="0"/>
          <c:showSerName val="0"/>
          <c:showPercent val="0"/>
          <c:showBubbleSize val="0"/>
        </c:dLbls>
        <c:marker val="1"/>
        <c:smooth val="0"/>
        <c:axId val="226028832"/>
        <c:axId val="226029616"/>
      </c:lineChart>
      <c:dateAx>
        <c:axId val="226028832"/>
        <c:scaling>
          <c:orientation val="minMax"/>
        </c:scaling>
        <c:delete val="1"/>
        <c:axPos val="b"/>
        <c:numFmt formatCode="&quot;H&quot;yy" sourceLinked="1"/>
        <c:majorTickMark val="none"/>
        <c:minorTickMark val="none"/>
        <c:tickLblPos val="none"/>
        <c:crossAx val="226029616"/>
        <c:crosses val="autoZero"/>
        <c:auto val="1"/>
        <c:lblOffset val="100"/>
        <c:baseTimeUnit val="years"/>
      </c:dateAx>
      <c:valAx>
        <c:axId val="22602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02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838.69</c:v>
                </c:pt>
                <c:pt idx="1">
                  <c:v>692.11</c:v>
                </c:pt>
                <c:pt idx="2">
                  <c:v>742.69</c:v>
                </c:pt>
                <c:pt idx="3">
                  <c:v>559.79999999999995</c:v>
                </c:pt>
                <c:pt idx="4">
                  <c:v>612.54999999999995</c:v>
                </c:pt>
              </c:numCache>
            </c:numRef>
          </c:val>
          <c:extLst>
            <c:ext xmlns:c16="http://schemas.microsoft.com/office/drawing/2014/chart" uri="{C3380CC4-5D6E-409C-BE32-E72D297353CC}">
              <c16:uniqueId val="{00000000-861D-4C03-ABC8-379D533528FB}"/>
            </c:ext>
          </c:extLst>
        </c:ser>
        <c:dLbls>
          <c:showLegendKey val="0"/>
          <c:showVal val="0"/>
          <c:showCatName val="0"/>
          <c:showSerName val="0"/>
          <c:showPercent val="0"/>
          <c:showBubbleSize val="0"/>
        </c:dLbls>
        <c:gapWidth val="150"/>
        <c:axId val="574352352"/>
        <c:axId val="574354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383.92</c:v>
                </c:pt>
                <c:pt idx="1">
                  <c:v>400.44</c:v>
                </c:pt>
                <c:pt idx="2">
                  <c:v>417.56</c:v>
                </c:pt>
                <c:pt idx="3">
                  <c:v>449.72</c:v>
                </c:pt>
                <c:pt idx="4">
                  <c:v>437.27</c:v>
                </c:pt>
              </c:numCache>
            </c:numRef>
          </c:val>
          <c:smooth val="0"/>
          <c:extLst>
            <c:ext xmlns:c16="http://schemas.microsoft.com/office/drawing/2014/chart" uri="{C3380CC4-5D6E-409C-BE32-E72D297353CC}">
              <c16:uniqueId val="{00000001-861D-4C03-ABC8-379D533528FB}"/>
            </c:ext>
          </c:extLst>
        </c:ser>
        <c:dLbls>
          <c:showLegendKey val="0"/>
          <c:showVal val="0"/>
          <c:showCatName val="0"/>
          <c:showSerName val="0"/>
          <c:showPercent val="0"/>
          <c:showBubbleSize val="0"/>
        </c:dLbls>
        <c:marker val="1"/>
        <c:smooth val="0"/>
        <c:axId val="574352352"/>
        <c:axId val="574354312"/>
      </c:lineChart>
      <c:dateAx>
        <c:axId val="574352352"/>
        <c:scaling>
          <c:orientation val="minMax"/>
        </c:scaling>
        <c:delete val="1"/>
        <c:axPos val="b"/>
        <c:numFmt formatCode="&quot;H&quot;yy" sourceLinked="1"/>
        <c:majorTickMark val="none"/>
        <c:minorTickMark val="none"/>
        <c:tickLblPos val="none"/>
        <c:crossAx val="574354312"/>
        <c:crosses val="autoZero"/>
        <c:auto val="1"/>
        <c:lblOffset val="100"/>
        <c:baseTimeUnit val="years"/>
      </c:dateAx>
      <c:valAx>
        <c:axId val="574354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435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35"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大崎上島町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漁業集落排水</v>
      </c>
      <c r="Q8" s="40"/>
      <c r="R8" s="40"/>
      <c r="S8" s="40"/>
      <c r="T8" s="40"/>
      <c r="U8" s="40"/>
      <c r="V8" s="40"/>
      <c r="W8" s="40" t="str">
        <f>データ!L6</f>
        <v>H2</v>
      </c>
      <c r="X8" s="40"/>
      <c r="Y8" s="40"/>
      <c r="Z8" s="40"/>
      <c r="AA8" s="40"/>
      <c r="AB8" s="40"/>
      <c r="AC8" s="40"/>
      <c r="AD8" s="41" t="str">
        <f>データ!$M$6</f>
        <v>非設置</v>
      </c>
      <c r="AE8" s="41"/>
      <c r="AF8" s="41"/>
      <c r="AG8" s="41"/>
      <c r="AH8" s="41"/>
      <c r="AI8" s="41"/>
      <c r="AJ8" s="41"/>
      <c r="AK8" s="3"/>
      <c r="AL8" s="42">
        <f>データ!S6</f>
        <v>7153</v>
      </c>
      <c r="AM8" s="42"/>
      <c r="AN8" s="42"/>
      <c r="AO8" s="42"/>
      <c r="AP8" s="42"/>
      <c r="AQ8" s="42"/>
      <c r="AR8" s="42"/>
      <c r="AS8" s="42"/>
      <c r="AT8" s="35">
        <f>データ!T6</f>
        <v>43.11</v>
      </c>
      <c r="AU8" s="35"/>
      <c r="AV8" s="35"/>
      <c r="AW8" s="35"/>
      <c r="AX8" s="35"/>
      <c r="AY8" s="35"/>
      <c r="AZ8" s="35"/>
      <c r="BA8" s="35"/>
      <c r="BB8" s="35">
        <f>データ!U6</f>
        <v>165.92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11.2</v>
      </c>
      <c r="Q10" s="35"/>
      <c r="R10" s="35"/>
      <c r="S10" s="35"/>
      <c r="T10" s="35"/>
      <c r="U10" s="35"/>
      <c r="V10" s="35"/>
      <c r="W10" s="35">
        <f>データ!Q6</f>
        <v>100</v>
      </c>
      <c r="X10" s="35"/>
      <c r="Y10" s="35"/>
      <c r="Z10" s="35"/>
      <c r="AA10" s="35"/>
      <c r="AB10" s="35"/>
      <c r="AC10" s="35"/>
      <c r="AD10" s="42">
        <f>データ!R6</f>
        <v>3630</v>
      </c>
      <c r="AE10" s="42"/>
      <c r="AF10" s="42"/>
      <c r="AG10" s="42"/>
      <c r="AH10" s="42"/>
      <c r="AI10" s="42"/>
      <c r="AJ10" s="42"/>
      <c r="AK10" s="2"/>
      <c r="AL10" s="42">
        <f>データ!V6</f>
        <v>782</v>
      </c>
      <c r="AM10" s="42"/>
      <c r="AN10" s="42"/>
      <c r="AO10" s="42"/>
      <c r="AP10" s="42"/>
      <c r="AQ10" s="42"/>
      <c r="AR10" s="42"/>
      <c r="AS10" s="42"/>
      <c r="AT10" s="35">
        <f>データ!W6</f>
        <v>0.52</v>
      </c>
      <c r="AU10" s="35"/>
      <c r="AV10" s="35"/>
      <c r="AW10" s="35"/>
      <c r="AX10" s="35"/>
      <c r="AY10" s="35"/>
      <c r="AZ10" s="35"/>
      <c r="BA10" s="35"/>
      <c r="BB10" s="35">
        <f>データ!X6</f>
        <v>1503.85</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117</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116</v>
      </c>
      <c r="BM66" s="71"/>
      <c r="BN66" s="71"/>
      <c r="BO66" s="71"/>
      <c r="BP66" s="71"/>
      <c r="BQ66" s="71"/>
      <c r="BR66" s="71"/>
      <c r="BS66" s="71"/>
      <c r="BT66" s="71"/>
      <c r="BU66" s="71"/>
      <c r="BV66" s="71"/>
      <c r="BW66" s="71"/>
      <c r="BX66" s="71"/>
      <c r="BY66" s="71"/>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71"/>
      <c r="BN67" s="71"/>
      <c r="BO67" s="71"/>
      <c r="BP67" s="71"/>
      <c r="BQ67" s="71"/>
      <c r="BR67" s="71"/>
      <c r="BS67" s="71"/>
      <c r="BT67" s="71"/>
      <c r="BU67" s="71"/>
      <c r="BV67" s="71"/>
      <c r="BW67" s="71"/>
      <c r="BX67" s="71"/>
      <c r="BY67" s="71"/>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71"/>
      <c r="BN68" s="71"/>
      <c r="BO68" s="71"/>
      <c r="BP68" s="71"/>
      <c r="BQ68" s="71"/>
      <c r="BR68" s="71"/>
      <c r="BS68" s="71"/>
      <c r="BT68" s="71"/>
      <c r="BU68" s="71"/>
      <c r="BV68" s="71"/>
      <c r="BW68" s="71"/>
      <c r="BX68" s="71"/>
      <c r="BY68" s="71"/>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71"/>
      <c r="BN69" s="71"/>
      <c r="BO69" s="71"/>
      <c r="BP69" s="71"/>
      <c r="BQ69" s="71"/>
      <c r="BR69" s="71"/>
      <c r="BS69" s="71"/>
      <c r="BT69" s="71"/>
      <c r="BU69" s="71"/>
      <c r="BV69" s="71"/>
      <c r="BW69" s="71"/>
      <c r="BX69" s="71"/>
      <c r="BY69" s="71"/>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71"/>
      <c r="BN70" s="71"/>
      <c r="BO70" s="71"/>
      <c r="BP70" s="71"/>
      <c r="BQ70" s="71"/>
      <c r="BR70" s="71"/>
      <c r="BS70" s="71"/>
      <c r="BT70" s="71"/>
      <c r="BU70" s="71"/>
      <c r="BV70" s="71"/>
      <c r="BW70" s="71"/>
      <c r="BX70" s="71"/>
      <c r="BY70" s="71"/>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71"/>
      <c r="BN71" s="71"/>
      <c r="BO71" s="71"/>
      <c r="BP71" s="71"/>
      <c r="BQ71" s="71"/>
      <c r="BR71" s="71"/>
      <c r="BS71" s="71"/>
      <c r="BT71" s="71"/>
      <c r="BU71" s="71"/>
      <c r="BV71" s="71"/>
      <c r="BW71" s="71"/>
      <c r="BX71" s="71"/>
      <c r="BY71" s="71"/>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71"/>
      <c r="BN72" s="71"/>
      <c r="BO72" s="71"/>
      <c r="BP72" s="71"/>
      <c r="BQ72" s="71"/>
      <c r="BR72" s="71"/>
      <c r="BS72" s="71"/>
      <c r="BT72" s="71"/>
      <c r="BU72" s="71"/>
      <c r="BV72" s="71"/>
      <c r="BW72" s="71"/>
      <c r="BX72" s="71"/>
      <c r="BY72" s="71"/>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71"/>
      <c r="BN73" s="71"/>
      <c r="BO73" s="71"/>
      <c r="BP73" s="71"/>
      <c r="BQ73" s="71"/>
      <c r="BR73" s="71"/>
      <c r="BS73" s="71"/>
      <c r="BT73" s="71"/>
      <c r="BU73" s="71"/>
      <c r="BV73" s="71"/>
      <c r="BW73" s="71"/>
      <c r="BX73" s="71"/>
      <c r="BY73" s="71"/>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71"/>
      <c r="BN74" s="71"/>
      <c r="BO74" s="71"/>
      <c r="BP74" s="71"/>
      <c r="BQ74" s="71"/>
      <c r="BR74" s="71"/>
      <c r="BS74" s="71"/>
      <c r="BT74" s="71"/>
      <c r="BU74" s="71"/>
      <c r="BV74" s="71"/>
      <c r="BW74" s="71"/>
      <c r="BX74" s="71"/>
      <c r="BY74" s="71"/>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71"/>
      <c r="BN75" s="71"/>
      <c r="BO75" s="71"/>
      <c r="BP75" s="71"/>
      <c r="BQ75" s="71"/>
      <c r="BR75" s="71"/>
      <c r="BS75" s="71"/>
      <c r="BT75" s="71"/>
      <c r="BU75" s="71"/>
      <c r="BV75" s="71"/>
      <c r="BW75" s="71"/>
      <c r="BX75" s="71"/>
      <c r="BY75" s="71"/>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71"/>
      <c r="BN76" s="71"/>
      <c r="BO76" s="71"/>
      <c r="BP76" s="71"/>
      <c r="BQ76" s="71"/>
      <c r="BR76" s="71"/>
      <c r="BS76" s="71"/>
      <c r="BT76" s="71"/>
      <c r="BU76" s="71"/>
      <c r="BV76" s="71"/>
      <c r="BW76" s="71"/>
      <c r="BX76" s="71"/>
      <c r="BY76" s="71"/>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71"/>
      <c r="BN77" s="71"/>
      <c r="BO77" s="71"/>
      <c r="BP77" s="71"/>
      <c r="BQ77" s="71"/>
      <c r="BR77" s="71"/>
      <c r="BS77" s="71"/>
      <c r="BT77" s="71"/>
      <c r="BU77" s="71"/>
      <c r="BV77" s="71"/>
      <c r="BW77" s="71"/>
      <c r="BX77" s="71"/>
      <c r="BY77" s="71"/>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71"/>
      <c r="BN78" s="71"/>
      <c r="BO78" s="71"/>
      <c r="BP78" s="71"/>
      <c r="BQ78" s="71"/>
      <c r="BR78" s="71"/>
      <c r="BS78" s="71"/>
      <c r="BT78" s="71"/>
      <c r="BU78" s="71"/>
      <c r="BV78" s="71"/>
      <c r="BW78" s="71"/>
      <c r="BX78" s="71"/>
      <c r="BY78" s="71"/>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71"/>
      <c r="BN79" s="71"/>
      <c r="BO79" s="71"/>
      <c r="BP79" s="71"/>
      <c r="BQ79" s="71"/>
      <c r="BR79" s="71"/>
      <c r="BS79" s="71"/>
      <c r="BT79" s="71"/>
      <c r="BU79" s="71"/>
      <c r="BV79" s="71"/>
      <c r="BW79" s="71"/>
      <c r="BX79" s="71"/>
      <c r="BY79" s="71"/>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71"/>
      <c r="BN80" s="71"/>
      <c r="BO80" s="71"/>
      <c r="BP80" s="71"/>
      <c r="BQ80" s="71"/>
      <c r="BR80" s="71"/>
      <c r="BS80" s="71"/>
      <c r="BT80" s="71"/>
      <c r="BU80" s="71"/>
      <c r="BV80" s="71"/>
      <c r="BW80" s="71"/>
      <c r="BX80" s="71"/>
      <c r="BY80" s="71"/>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71"/>
      <c r="BN81" s="71"/>
      <c r="BO81" s="71"/>
      <c r="BP81" s="71"/>
      <c r="BQ81" s="71"/>
      <c r="BR81" s="71"/>
      <c r="BS81" s="71"/>
      <c r="BT81" s="71"/>
      <c r="BU81" s="71"/>
      <c r="BV81" s="71"/>
      <c r="BW81" s="71"/>
      <c r="BX81" s="71"/>
      <c r="BY81" s="71"/>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【974.72】</v>
      </c>
      <c r="I86" s="12" t="str">
        <f>データ!CA6</f>
        <v>【44.22】</v>
      </c>
      <c r="J86" s="12" t="str">
        <f>データ!CL6</f>
        <v>【392.85】</v>
      </c>
      <c r="K86" s="12" t="str">
        <f>データ!CW6</f>
        <v>【32.23】</v>
      </c>
      <c r="L86" s="12" t="str">
        <f>データ!DH6</f>
        <v>【80.63】</v>
      </c>
      <c r="M86" s="12" t="s">
        <v>44</v>
      </c>
      <c r="N86" s="12" t="s">
        <v>44</v>
      </c>
      <c r="O86" s="12" t="str">
        <f>データ!EO6</f>
        <v>【0.01】</v>
      </c>
    </row>
  </sheetData>
  <sheetProtection algorithmName="SHA-512" hashValue="0bPn+3HBUi/s3EN9y1wrrmE//+8pKme+21LAHk4sTm+4c+0ETJlIp4ODYJXb8TmRQEv4oi8+VoDkNmLMIBfvMg==" saltValue="5iJC2ssCxUNtFeydHFTL0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4" t="s">
        <v>54</v>
      </c>
      <c r="I3" s="75"/>
      <c r="J3" s="75"/>
      <c r="K3" s="75"/>
      <c r="L3" s="75"/>
      <c r="M3" s="75"/>
      <c r="N3" s="75"/>
      <c r="O3" s="75"/>
      <c r="P3" s="75"/>
      <c r="Q3" s="75"/>
      <c r="R3" s="75"/>
      <c r="S3" s="75"/>
      <c r="T3" s="75"/>
      <c r="U3" s="75"/>
      <c r="V3" s="75"/>
      <c r="W3" s="75"/>
      <c r="X3" s="76"/>
      <c r="Y3" s="80" t="s">
        <v>55</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56</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5" x14ac:dyDescent="0.15">
      <c r="A4" s="14" t="s">
        <v>57</v>
      </c>
      <c r="B4" s="16"/>
      <c r="C4" s="16"/>
      <c r="D4" s="16"/>
      <c r="E4" s="16"/>
      <c r="F4" s="16"/>
      <c r="G4" s="16"/>
      <c r="H4" s="77"/>
      <c r="I4" s="78"/>
      <c r="J4" s="78"/>
      <c r="K4" s="78"/>
      <c r="L4" s="78"/>
      <c r="M4" s="78"/>
      <c r="N4" s="78"/>
      <c r="O4" s="78"/>
      <c r="P4" s="78"/>
      <c r="Q4" s="78"/>
      <c r="R4" s="78"/>
      <c r="S4" s="78"/>
      <c r="T4" s="78"/>
      <c r="U4" s="78"/>
      <c r="V4" s="78"/>
      <c r="W4" s="78"/>
      <c r="X4" s="79"/>
      <c r="Y4" s="73" t="s">
        <v>58</v>
      </c>
      <c r="Z4" s="73"/>
      <c r="AA4" s="73"/>
      <c r="AB4" s="73"/>
      <c r="AC4" s="73"/>
      <c r="AD4" s="73"/>
      <c r="AE4" s="73"/>
      <c r="AF4" s="73"/>
      <c r="AG4" s="73"/>
      <c r="AH4" s="73"/>
      <c r="AI4" s="73"/>
      <c r="AJ4" s="73" t="s">
        <v>59</v>
      </c>
      <c r="AK4" s="73"/>
      <c r="AL4" s="73"/>
      <c r="AM4" s="73"/>
      <c r="AN4" s="73"/>
      <c r="AO4" s="73"/>
      <c r="AP4" s="73"/>
      <c r="AQ4" s="73"/>
      <c r="AR4" s="73"/>
      <c r="AS4" s="73"/>
      <c r="AT4" s="73"/>
      <c r="AU4" s="73" t="s">
        <v>60</v>
      </c>
      <c r="AV4" s="73"/>
      <c r="AW4" s="73"/>
      <c r="AX4" s="73"/>
      <c r="AY4" s="73"/>
      <c r="AZ4" s="73"/>
      <c r="BA4" s="73"/>
      <c r="BB4" s="73"/>
      <c r="BC4" s="73"/>
      <c r="BD4" s="73"/>
      <c r="BE4" s="73"/>
      <c r="BF4" s="73" t="s">
        <v>61</v>
      </c>
      <c r="BG4" s="73"/>
      <c r="BH4" s="73"/>
      <c r="BI4" s="73"/>
      <c r="BJ4" s="73"/>
      <c r="BK4" s="73"/>
      <c r="BL4" s="73"/>
      <c r="BM4" s="73"/>
      <c r="BN4" s="73"/>
      <c r="BO4" s="73"/>
      <c r="BP4" s="73"/>
      <c r="BQ4" s="73" t="s">
        <v>62</v>
      </c>
      <c r="BR4" s="73"/>
      <c r="BS4" s="73"/>
      <c r="BT4" s="73"/>
      <c r="BU4" s="73"/>
      <c r="BV4" s="73"/>
      <c r="BW4" s="73"/>
      <c r="BX4" s="73"/>
      <c r="BY4" s="73"/>
      <c r="BZ4" s="73"/>
      <c r="CA4" s="73"/>
      <c r="CB4" s="73" t="s">
        <v>63</v>
      </c>
      <c r="CC4" s="73"/>
      <c r="CD4" s="73"/>
      <c r="CE4" s="73"/>
      <c r="CF4" s="73"/>
      <c r="CG4" s="73"/>
      <c r="CH4" s="73"/>
      <c r="CI4" s="73"/>
      <c r="CJ4" s="73"/>
      <c r="CK4" s="73"/>
      <c r="CL4" s="73"/>
      <c r="CM4" s="73" t="s">
        <v>64</v>
      </c>
      <c r="CN4" s="73"/>
      <c r="CO4" s="73"/>
      <c r="CP4" s="73"/>
      <c r="CQ4" s="73"/>
      <c r="CR4" s="73"/>
      <c r="CS4" s="73"/>
      <c r="CT4" s="73"/>
      <c r="CU4" s="73"/>
      <c r="CV4" s="73"/>
      <c r="CW4" s="73"/>
      <c r="CX4" s="73" t="s">
        <v>65</v>
      </c>
      <c r="CY4" s="73"/>
      <c r="CZ4" s="73"/>
      <c r="DA4" s="73"/>
      <c r="DB4" s="73"/>
      <c r="DC4" s="73"/>
      <c r="DD4" s="73"/>
      <c r="DE4" s="73"/>
      <c r="DF4" s="73"/>
      <c r="DG4" s="73"/>
      <c r="DH4" s="73"/>
      <c r="DI4" s="73" t="s">
        <v>66</v>
      </c>
      <c r="DJ4" s="73"/>
      <c r="DK4" s="73"/>
      <c r="DL4" s="73"/>
      <c r="DM4" s="73"/>
      <c r="DN4" s="73"/>
      <c r="DO4" s="73"/>
      <c r="DP4" s="73"/>
      <c r="DQ4" s="73"/>
      <c r="DR4" s="73"/>
      <c r="DS4" s="73"/>
      <c r="DT4" s="73" t="s">
        <v>67</v>
      </c>
      <c r="DU4" s="73"/>
      <c r="DV4" s="73"/>
      <c r="DW4" s="73"/>
      <c r="DX4" s="73"/>
      <c r="DY4" s="73"/>
      <c r="DZ4" s="73"/>
      <c r="EA4" s="73"/>
      <c r="EB4" s="73"/>
      <c r="EC4" s="73"/>
      <c r="ED4" s="73"/>
      <c r="EE4" s="73" t="s">
        <v>68</v>
      </c>
      <c r="EF4" s="73"/>
      <c r="EG4" s="73"/>
      <c r="EH4" s="73"/>
      <c r="EI4" s="73"/>
      <c r="EJ4" s="73"/>
      <c r="EK4" s="73"/>
      <c r="EL4" s="73"/>
      <c r="EM4" s="73"/>
      <c r="EN4" s="73"/>
      <c r="EO4" s="73"/>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344311</v>
      </c>
      <c r="D6" s="19">
        <f t="shared" si="3"/>
        <v>47</v>
      </c>
      <c r="E6" s="19">
        <f t="shared" si="3"/>
        <v>17</v>
      </c>
      <c r="F6" s="19">
        <f t="shared" si="3"/>
        <v>6</v>
      </c>
      <c r="G6" s="19">
        <f t="shared" si="3"/>
        <v>0</v>
      </c>
      <c r="H6" s="19" t="str">
        <f t="shared" si="3"/>
        <v>広島県　大崎上島町</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11.2</v>
      </c>
      <c r="Q6" s="20">
        <f t="shared" si="3"/>
        <v>100</v>
      </c>
      <c r="R6" s="20">
        <f t="shared" si="3"/>
        <v>3630</v>
      </c>
      <c r="S6" s="20">
        <f t="shared" si="3"/>
        <v>7153</v>
      </c>
      <c r="T6" s="20">
        <f t="shared" si="3"/>
        <v>43.11</v>
      </c>
      <c r="U6" s="20">
        <f t="shared" si="3"/>
        <v>165.92</v>
      </c>
      <c r="V6" s="20">
        <f t="shared" si="3"/>
        <v>782</v>
      </c>
      <c r="W6" s="20">
        <f t="shared" si="3"/>
        <v>0.52</v>
      </c>
      <c r="X6" s="20">
        <f t="shared" si="3"/>
        <v>1503.85</v>
      </c>
      <c r="Y6" s="21">
        <f>IF(Y7="",NA(),Y7)</f>
        <v>89.59</v>
      </c>
      <c r="Z6" s="21">
        <f t="shared" ref="Z6:AH6" si="4">IF(Z7="",NA(),Z7)</f>
        <v>108.28</v>
      </c>
      <c r="AA6" s="21">
        <f t="shared" si="4"/>
        <v>100.1</v>
      </c>
      <c r="AB6" s="21">
        <f t="shared" si="4"/>
        <v>103.37</v>
      </c>
      <c r="AC6" s="21">
        <f t="shared" si="4"/>
        <v>100.41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674.54</v>
      </c>
      <c r="BG6" s="20">
        <f t="shared" ref="BG6:BO6" si="7">IF(BG7="",NA(),BG7)</f>
        <v>0</v>
      </c>
      <c r="BH6" s="20">
        <f t="shared" si="7"/>
        <v>0</v>
      </c>
      <c r="BI6" s="20">
        <f t="shared" si="7"/>
        <v>0</v>
      </c>
      <c r="BJ6" s="20">
        <f t="shared" si="7"/>
        <v>0</v>
      </c>
      <c r="BK6" s="21">
        <f t="shared" si="7"/>
        <v>1060.8599999999999</v>
      </c>
      <c r="BL6" s="21">
        <f t="shared" si="7"/>
        <v>1006.65</v>
      </c>
      <c r="BM6" s="21">
        <f t="shared" si="7"/>
        <v>998.42</v>
      </c>
      <c r="BN6" s="21">
        <f t="shared" si="7"/>
        <v>1095.52</v>
      </c>
      <c r="BO6" s="21">
        <f t="shared" si="7"/>
        <v>1056.55</v>
      </c>
      <c r="BP6" s="20" t="str">
        <f>IF(BP7="","",IF(BP7="-","【-】","【"&amp;SUBSTITUTE(TEXT(BP7,"#,##0.00"),"-","△")&amp;"】"))</f>
        <v>【974.72】</v>
      </c>
      <c r="BQ6" s="21">
        <f>IF(BQ7="",NA(),BQ7)</f>
        <v>33.94</v>
      </c>
      <c r="BR6" s="21">
        <f t="shared" ref="BR6:BZ6" si="8">IF(BR7="",NA(),BR7)</f>
        <v>40.96</v>
      </c>
      <c r="BS6" s="21">
        <f t="shared" si="8"/>
        <v>44.16</v>
      </c>
      <c r="BT6" s="21">
        <f t="shared" si="8"/>
        <v>55.43</v>
      </c>
      <c r="BU6" s="21">
        <f t="shared" si="8"/>
        <v>50.53</v>
      </c>
      <c r="BV6" s="21">
        <f t="shared" si="8"/>
        <v>45.81</v>
      </c>
      <c r="BW6" s="21">
        <f t="shared" si="8"/>
        <v>43.43</v>
      </c>
      <c r="BX6" s="21">
        <f t="shared" si="8"/>
        <v>41.41</v>
      </c>
      <c r="BY6" s="21">
        <f t="shared" si="8"/>
        <v>39.64</v>
      </c>
      <c r="BZ6" s="21">
        <f t="shared" si="8"/>
        <v>40</v>
      </c>
      <c r="CA6" s="20" t="str">
        <f>IF(CA7="","",IF(CA7="-","【-】","【"&amp;SUBSTITUTE(TEXT(CA7,"#,##0.00"),"-","△")&amp;"】"))</f>
        <v>【44.22】</v>
      </c>
      <c r="CB6" s="21">
        <f>IF(CB7="",NA(),CB7)</f>
        <v>838.69</v>
      </c>
      <c r="CC6" s="21">
        <f t="shared" ref="CC6:CK6" si="9">IF(CC7="",NA(),CC7)</f>
        <v>692.11</v>
      </c>
      <c r="CD6" s="21">
        <f t="shared" si="9"/>
        <v>742.69</v>
      </c>
      <c r="CE6" s="21">
        <f t="shared" si="9"/>
        <v>559.79999999999995</v>
      </c>
      <c r="CF6" s="21">
        <f t="shared" si="9"/>
        <v>612.54999999999995</v>
      </c>
      <c r="CG6" s="21">
        <f t="shared" si="9"/>
        <v>383.92</v>
      </c>
      <c r="CH6" s="21">
        <f t="shared" si="9"/>
        <v>400.44</v>
      </c>
      <c r="CI6" s="21">
        <f t="shared" si="9"/>
        <v>417.56</v>
      </c>
      <c r="CJ6" s="21">
        <f t="shared" si="9"/>
        <v>449.72</v>
      </c>
      <c r="CK6" s="21">
        <f t="shared" si="9"/>
        <v>437.27</v>
      </c>
      <c r="CL6" s="20" t="str">
        <f>IF(CL7="","",IF(CL7="-","【-】","【"&amp;SUBSTITUTE(TEXT(CL7,"#,##0.00"),"-","△")&amp;"】"))</f>
        <v>【392.85】</v>
      </c>
      <c r="CM6" s="21">
        <f>IF(CM7="",NA(),CM7)</f>
        <v>17.09</v>
      </c>
      <c r="CN6" s="21">
        <f t="shared" ref="CN6:CV6" si="10">IF(CN7="",NA(),CN7)</f>
        <v>16.84</v>
      </c>
      <c r="CO6" s="21">
        <f t="shared" si="10"/>
        <v>14.81</v>
      </c>
      <c r="CP6" s="21">
        <f t="shared" si="10"/>
        <v>15.57</v>
      </c>
      <c r="CQ6" s="21">
        <f t="shared" si="10"/>
        <v>15.57</v>
      </c>
      <c r="CR6" s="21">
        <f t="shared" si="10"/>
        <v>33.21</v>
      </c>
      <c r="CS6" s="21">
        <f t="shared" si="10"/>
        <v>32.229999999999997</v>
      </c>
      <c r="CT6" s="21">
        <f t="shared" si="10"/>
        <v>32.479999999999997</v>
      </c>
      <c r="CU6" s="21">
        <f t="shared" si="10"/>
        <v>30.19</v>
      </c>
      <c r="CV6" s="21">
        <f t="shared" si="10"/>
        <v>28.77</v>
      </c>
      <c r="CW6" s="20" t="str">
        <f>IF(CW7="","",IF(CW7="-","【-】","【"&amp;SUBSTITUTE(TEXT(CW7,"#,##0.00"),"-","△")&amp;"】"))</f>
        <v>【32.23】</v>
      </c>
      <c r="CX6" s="21">
        <f>IF(CX7="",NA(),CX7)</f>
        <v>51.94</v>
      </c>
      <c r="CY6" s="21">
        <f t="shared" ref="CY6:DG6" si="11">IF(CY7="",NA(),CY7)</f>
        <v>52.41</v>
      </c>
      <c r="CZ6" s="21">
        <f t="shared" si="11"/>
        <v>52.66</v>
      </c>
      <c r="DA6" s="21">
        <f t="shared" si="11"/>
        <v>52.85</v>
      </c>
      <c r="DB6" s="21">
        <f t="shared" si="11"/>
        <v>53.84</v>
      </c>
      <c r="DC6" s="21">
        <f t="shared" si="11"/>
        <v>79.98</v>
      </c>
      <c r="DD6" s="21">
        <f t="shared" si="11"/>
        <v>80.8</v>
      </c>
      <c r="DE6" s="21">
        <f t="shared" si="11"/>
        <v>79.2</v>
      </c>
      <c r="DF6" s="21">
        <f t="shared" si="11"/>
        <v>79.09</v>
      </c>
      <c r="DG6" s="21">
        <f t="shared" si="11"/>
        <v>78.900000000000006</v>
      </c>
      <c r="DH6" s="20" t="str">
        <f>IF(DH7="","",IF(DH7="-","【-】","【"&amp;SUBSTITUTE(TEXT(DH7,"#,##0.00"),"-","△")&amp;"】"))</f>
        <v>【80.63】</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0.02</v>
      </c>
      <c r="EL6" s="21">
        <f t="shared" si="14"/>
        <v>0.01</v>
      </c>
      <c r="EM6" s="21">
        <f t="shared" si="14"/>
        <v>1.6</v>
      </c>
      <c r="EN6" s="21">
        <f t="shared" si="14"/>
        <v>0.01</v>
      </c>
      <c r="EO6" s="20" t="str">
        <f>IF(EO7="","",IF(EO7="-","【-】","【"&amp;SUBSTITUTE(TEXT(EO7,"#,##0.00"),"-","△")&amp;"】"))</f>
        <v>【0.01】</v>
      </c>
    </row>
    <row r="7" spans="1:145" s="22" customFormat="1" x14ac:dyDescent="0.15">
      <c r="A7" s="14"/>
      <c r="B7" s="23">
        <v>2021</v>
      </c>
      <c r="C7" s="23">
        <v>344311</v>
      </c>
      <c r="D7" s="23">
        <v>47</v>
      </c>
      <c r="E7" s="23">
        <v>17</v>
      </c>
      <c r="F7" s="23">
        <v>6</v>
      </c>
      <c r="G7" s="23">
        <v>0</v>
      </c>
      <c r="H7" s="23" t="s">
        <v>98</v>
      </c>
      <c r="I7" s="23" t="s">
        <v>99</v>
      </c>
      <c r="J7" s="23" t="s">
        <v>100</v>
      </c>
      <c r="K7" s="23" t="s">
        <v>101</v>
      </c>
      <c r="L7" s="23" t="s">
        <v>102</v>
      </c>
      <c r="M7" s="23" t="s">
        <v>103</v>
      </c>
      <c r="N7" s="24" t="s">
        <v>104</v>
      </c>
      <c r="O7" s="24" t="s">
        <v>105</v>
      </c>
      <c r="P7" s="24">
        <v>11.2</v>
      </c>
      <c r="Q7" s="24">
        <v>100</v>
      </c>
      <c r="R7" s="24">
        <v>3630</v>
      </c>
      <c r="S7" s="24">
        <v>7153</v>
      </c>
      <c r="T7" s="24">
        <v>43.11</v>
      </c>
      <c r="U7" s="24">
        <v>165.92</v>
      </c>
      <c r="V7" s="24">
        <v>782</v>
      </c>
      <c r="W7" s="24">
        <v>0.52</v>
      </c>
      <c r="X7" s="24">
        <v>1503.85</v>
      </c>
      <c r="Y7" s="24">
        <v>89.59</v>
      </c>
      <c r="Z7" s="24">
        <v>108.28</v>
      </c>
      <c r="AA7" s="24">
        <v>100.1</v>
      </c>
      <c r="AB7" s="24">
        <v>103.37</v>
      </c>
      <c r="AC7" s="24">
        <v>100.41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674.54</v>
      </c>
      <c r="BG7" s="24">
        <v>0</v>
      </c>
      <c r="BH7" s="24">
        <v>0</v>
      </c>
      <c r="BI7" s="24">
        <v>0</v>
      </c>
      <c r="BJ7" s="24">
        <v>0</v>
      </c>
      <c r="BK7" s="24">
        <v>1060.8599999999999</v>
      </c>
      <c r="BL7" s="24">
        <v>1006.65</v>
      </c>
      <c r="BM7" s="24">
        <v>998.42</v>
      </c>
      <c r="BN7" s="24">
        <v>1095.52</v>
      </c>
      <c r="BO7" s="24">
        <v>1056.55</v>
      </c>
      <c r="BP7" s="24">
        <v>974.72</v>
      </c>
      <c r="BQ7" s="24">
        <v>33.94</v>
      </c>
      <c r="BR7" s="24">
        <v>40.96</v>
      </c>
      <c r="BS7" s="24">
        <v>44.16</v>
      </c>
      <c r="BT7" s="24">
        <v>55.43</v>
      </c>
      <c r="BU7" s="24">
        <v>50.53</v>
      </c>
      <c r="BV7" s="24">
        <v>45.81</v>
      </c>
      <c r="BW7" s="24">
        <v>43.43</v>
      </c>
      <c r="BX7" s="24">
        <v>41.41</v>
      </c>
      <c r="BY7" s="24">
        <v>39.64</v>
      </c>
      <c r="BZ7" s="24">
        <v>40</v>
      </c>
      <c r="CA7" s="24">
        <v>44.22</v>
      </c>
      <c r="CB7" s="24">
        <v>838.69</v>
      </c>
      <c r="CC7" s="24">
        <v>692.11</v>
      </c>
      <c r="CD7" s="24">
        <v>742.69</v>
      </c>
      <c r="CE7" s="24">
        <v>559.79999999999995</v>
      </c>
      <c r="CF7" s="24">
        <v>612.54999999999995</v>
      </c>
      <c r="CG7" s="24">
        <v>383.92</v>
      </c>
      <c r="CH7" s="24">
        <v>400.44</v>
      </c>
      <c r="CI7" s="24">
        <v>417.56</v>
      </c>
      <c r="CJ7" s="24">
        <v>449.72</v>
      </c>
      <c r="CK7" s="24">
        <v>437.27</v>
      </c>
      <c r="CL7" s="24">
        <v>392.85</v>
      </c>
      <c r="CM7" s="24">
        <v>17.09</v>
      </c>
      <c r="CN7" s="24">
        <v>16.84</v>
      </c>
      <c r="CO7" s="24">
        <v>14.81</v>
      </c>
      <c r="CP7" s="24">
        <v>15.57</v>
      </c>
      <c r="CQ7" s="24">
        <v>15.57</v>
      </c>
      <c r="CR7" s="24">
        <v>33.21</v>
      </c>
      <c r="CS7" s="24">
        <v>32.229999999999997</v>
      </c>
      <c r="CT7" s="24">
        <v>32.479999999999997</v>
      </c>
      <c r="CU7" s="24">
        <v>30.19</v>
      </c>
      <c r="CV7" s="24">
        <v>28.77</v>
      </c>
      <c r="CW7" s="24">
        <v>32.229999999999997</v>
      </c>
      <c r="CX7" s="24">
        <v>51.94</v>
      </c>
      <c r="CY7" s="24">
        <v>52.41</v>
      </c>
      <c r="CZ7" s="24">
        <v>52.66</v>
      </c>
      <c r="DA7" s="24">
        <v>52.85</v>
      </c>
      <c r="DB7" s="24">
        <v>53.84</v>
      </c>
      <c r="DC7" s="24">
        <v>79.98</v>
      </c>
      <c r="DD7" s="24">
        <v>80.8</v>
      </c>
      <c r="DE7" s="24">
        <v>79.2</v>
      </c>
      <c r="DF7" s="24">
        <v>79.09</v>
      </c>
      <c r="DG7" s="24">
        <v>78.900000000000006</v>
      </c>
      <c r="DH7" s="24">
        <v>80.63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0.02</v>
      </c>
      <c r="EL7" s="24">
        <v>0.01</v>
      </c>
      <c r="EM7" s="24">
        <v>1.6</v>
      </c>
      <c r="EN7" s="24">
        <v>0.01</v>
      </c>
      <c r="EO7" s="24">
        <v>0.01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本田　優輝</cp:lastModifiedBy>
  <cp:lastPrinted>2023-02-07T09:00:30Z</cp:lastPrinted>
  <dcterms:created xsi:type="dcterms:W3CDTF">2022-12-01T02:03:25Z</dcterms:created>
  <dcterms:modified xsi:type="dcterms:W3CDTF">2023-02-08T01:24:57Z</dcterms:modified>
  <cp:category/>
</cp:coreProperties>
</file>