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10.1.1.11\世羅町\財政課\●地方公営企業（起債除き）\R04地方公営企業\【050111】■（世羅町）【0201〆】公営企業に係る経営比較分析表（R3年度決算）の分析等について（依頼）\県提出\"/>
    </mc:Choice>
  </mc:AlternateContent>
  <xr:revisionPtr revIDLastSave="0" documentId="13_ncr:1_{ABCE6ED0-C3EA-43D4-B101-810D66AA7924}" xr6:coauthVersionLast="36" xr6:coauthVersionMax="36" xr10:uidLastSave="{00000000-0000-0000-0000-000000000000}"/>
  <workbookProtection workbookAlgorithmName="SHA-512" workbookHashValue="beWwshFK0p0E7Yhs9/mmtT3l/scVFqqOJYjOe+DI2ipzEOz4muF4hInJhrNWJtS/yAdRBY72jS8qYOoFUl3KhQ==" workbookSaltValue="wS2YI3KbrtJTWBeoza0HmA==" workbookSpinCount="100000" lockStructure="1"/>
  <bookViews>
    <workbookView xWindow="0" yWindow="0" windowWidth="28800" windowHeight="121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AL8" i="4" s="1"/>
  <c r="R6" i="5"/>
  <c r="Q6" i="5"/>
  <c r="P6" i="5"/>
  <c r="O6" i="5"/>
  <c r="I10" i="4" s="1"/>
  <c r="N6" i="5"/>
  <c r="B10" i="4" s="1"/>
  <c r="M6" i="5"/>
  <c r="AD8" i="4" s="1"/>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J85" i="4"/>
  <c r="H85" i="4"/>
  <c r="BB10" i="4"/>
  <c r="AT10" i="4"/>
  <c r="AD10" i="4"/>
  <c r="W10" i="4"/>
  <c r="P10" i="4"/>
  <c r="AT8" i="4"/>
  <c r="W8" i="4"/>
  <c r="P8" i="4"/>
  <c r="B8" i="4"/>
  <c r="B6" i="4"/>
</calcChain>
</file>

<file path=xl/sharedStrings.xml><?xml version="1.0" encoding="utf-8"?>
<sst xmlns="http://schemas.openxmlformats.org/spreadsheetml/2006/main" count="231" uniqueCount="118">
  <si>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</si>
  <si>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</si>
  <si>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</si>
  <si>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</si>
  <si>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</si>
  <si>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</si>
  <si>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</si>
  <si>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</si>
  <si>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</si>
  <si>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</si>
  <si>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</si>
  <si>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</si>
  <si>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</si>
  <si>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</si>
  <si>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</si>
  <si>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</si>
  <si>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</si>
  <si>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</si>
  <si>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</si>
  <si>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</si>
  <si>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</si>
  <si>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</si>
  <si>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</si>
  <si>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</si>
  <si>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</si>
  <si>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</si>
  <si>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</si>
  <si>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</si>
  <si>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</si>
  <si>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</si>
  <si>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</si>
  <si>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</si>
  <si>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</si>
  <si>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</si>
  <si>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</si>
  <si>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</si>
  <si>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</si>
  <si>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</si>
  <si>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</si>
  <si>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</si>
  <si>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</si>
  <si>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</si>
  <si>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</si>
  <si>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</si>
  <si>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</si>
  <si>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</si>
  <si>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</si>
  <si>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</si>
  <si>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</si>
  <si>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</si>
  <si>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</si>
  <si>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</si>
  <si>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</si>
  <si>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</si>
  <si>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</si>
  <si>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</si>
  <si>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</si>
  <si>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</si>
  <si>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</si>
  <si>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</si>
  <si>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</si>
  <si>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</si>
  <si>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</si>
  <si>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</si>
  <si>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</si>
  <si>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</si>
  <si>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</si>
  <si>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</si>
  <si>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</si>
  <si>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</si>
  <si>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</si>
  <si>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</si>
  <si>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</si>
  <si>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</si>
  <si>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</si>
  <si>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</si>
  <si>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</si>
  <si>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</si>
  <si>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</si>
  <si>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</si>
  <si>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</si>
  <si>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</si>
  <si>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</si>
  <si>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</si>
  <si>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</si>
  <si>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</si>
  <si>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</si>
  <si>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</si>
  <si>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</si>
  <si>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</si>
  <si>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</si>
  <si>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</si>
  <si>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</si>
  <si>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</si>
  <si>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</si>
  <si>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</si>
  <si>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</si>
  <si>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</si>
  <si>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</si>
  <si>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公共下水道</t>
  </si>
  <si>
    <t>Cd3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</si>
  <si>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</si>
  <si>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</si>
  <si>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</si>
  <si>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</si>
  <si>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</si>
  <si>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</si>
  <si>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</si>
  <si>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</si>
  <si>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</si>
  <si>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</si>
  <si>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</si>
  <si>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</si>
  <si>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</si>
  <si>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</si>
  <si>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本町の単年度収支は赤字となったため経常収支比率は85.95％となり、累積欠損額が増加したため累積欠損金比率も1,020.56％と非常に高い指標となった。
　これは、本町の公共下水道事業の処理施設供用開始が平成21年度からで、未だ整備中（令和３年度末進捗率：89.9％）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結果として実際に汚水処理を行っている人口の割合を示した水洗化率は51.62％で、全国平均（95.72％）や類似団体平均値（65.75％）と比較すると大きく下回っているため、経費回収率も27.44％と低く公共下水道事業にかかる経費を使用料で賄えていない。
　また、営業収益が低いため有収水量１㎥当たりの汚水処理原価は832.01円（全国平均：134.98円、類似団体平均値：470.79円）と非常に高額で、効率的な汚水処理が行えていないことがわかる。
　今後も引き続き、積極的な普及促進に努め水洗化率の向上を図ることによって、健全で効率的な経営ができるよう努める必要がある。</t>
    <phoneticPr fontId="4"/>
  </si>
  <si>
    <t>　本町の公共下水道事業の供用開始は平成21年度からで、令和３年度末で96.8haが完了し、残りの10.9haについては今後整備予定である。
　よって、資産の老朽化度合を示す有形固定資産減価償却率は28.94％と全国平均（38.17％）を下回っている。
　今後はいずれ到来する更新時期を見据え、耐震化や長寿命計画等により、経費の平準化を図るなど財政面を考慮した維持管理に努める必要がある。</t>
    <phoneticPr fontId="4"/>
  </si>
  <si>
    <t>　本町の公共下水道事業は平成12年度に事業着手し、鋭意整備を推進してきた。平成21年に一部供用開始しており、現在整備計画区域内の整備途上である。しかしながら、少子高齢化による人口減少等から普及率が伸びないため、経費回収率などの経営の効率性、また施設の効率性に関する指標はいずれも低く経営状況は非常に厳しい。
　今後も積極的な普及促進を行うことで水洗化率の向上による経営の効率性を目指し、地方債償還による負担を考慮しながら計画的な整備を行っていく必要がある。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</si>
</sst>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F55-4640-9DCA-F7248FA7C08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0.56999999999999995</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7F55-4640-9DCA-F7248FA7C08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28.9</c:v>
                </c:pt>
                <c:pt idx="1">
                  <c:v>39.700000000000003</c:v>
                </c:pt>
                <c:pt idx="2">
                  <c:v>39.700000000000003</c:v>
                </c:pt>
                <c:pt idx="3">
                  <c:v>41</c:v>
                </c:pt>
                <c:pt idx="4">
                  <c:v>56.7</c:v>
                </c:pt>
              </c:numCache>
            </c:numRef>
          </c:val>
          <c:extLst>
            <c:ext xmlns:c16="http://schemas.microsoft.com/office/drawing/2014/chart" uri="{C3380CC4-5D6E-409C-BE32-E72D297353CC}">
              <c16:uniqueId val="{00000000-A8D4-447E-9A17-46217863ACD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41.45</c:v>
                </c:pt>
                <c:pt idx="1">
                  <c:v>36.97</c:v>
                </c:pt>
                <c:pt idx="2">
                  <c:v>39.51</c:v>
                </c:pt>
                <c:pt idx="3">
                  <c:v>41.6</c:v>
                </c:pt>
                <c:pt idx="4">
                  <c:v>43.76</c:v>
                </c:pt>
              </c:numCache>
            </c:numRef>
          </c:val>
          <c:smooth val="0"/>
          <c:extLst>
            <c:ext xmlns:c16="http://schemas.microsoft.com/office/drawing/2014/chart" uri="{C3380CC4-5D6E-409C-BE32-E72D297353CC}">
              <c16:uniqueId val="{00000001-A8D4-447E-9A17-46217863ACD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43.33</c:v>
                </c:pt>
                <c:pt idx="1">
                  <c:v>52.57</c:v>
                </c:pt>
                <c:pt idx="2">
                  <c:v>49.44</c:v>
                </c:pt>
                <c:pt idx="3">
                  <c:v>44.21</c:v>
                </c:pt>
                <c:pt idx="4">
                  <c:v>51.62</c:v>
                </c:pt>
              </c:numCache>
            </c:numRef>
          </c:val>
          <c:extLst>
            <c:ext xmlns:c16="http://schemas.microsoft.com/office/drawing/2014/chart" uri="{C3380CC4-5D6E-409C-BE32-E72D297353CC}">
              <c16:uniqueId val="{00000000-A841-4FE3-B809-B4FE1039615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64.510000000000005</c:v>
                </c:pt>
                <c:pt idx="1">
                  <c:v>67.12</c:v>
                </c:pt>
                <c:pt idx="2">
                  <c:v>61.03</c:v>
                </c:pt>
                <c:pt idx="3">
                  <c:v>64.790000000000006</c:v>
                </c:pt>
                <c:pt idx="4">
                  <c:v>65.75</c:v>
                </c:pt>
              </c:numCache>
            </c:numRef>
          </c:val>
          <c:smooth val="0"/>
          <c:extLst>
            <c:ext xmlns:c16="http://schemas.microsoft.com/office/drawing/2014/chart" uri="{C3380CC4-5D6E-409C-BE32-E72D297353CC}">
              <c16:uniqueId val="{00000001-A841-4FE3-B809-B4FE1039615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71.39</c:v>
                </c:pt>
                <c:pt idx="1">
                  <c:v>72.58</c:v>
                </c:pt>
                <c:pt idx="2">
                  <c:v>79.89</c:v>
                </c:pt>
                <c:pt idx="3">
                  <c:v>88.78</c:v>
                </c:pt>
                <c:pt idx="4">
                  <c:v>85.95</c:v>
                </c:pt>
              </c:numCache>
            </c:numRef>
          </c:val>
          <c:extLst>
            <c:ext xmlns:c16="http://schemas.microsoft.com/office/drawing/2014/chart" uri="{C3380CC4-5D6E-409C-BE32-E72D297353CC}">
              <c16:uniqueId val="{00000000-9A75-4232-B64D-DB05B75CC7E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101.31</c:v>
                </c:pt>
                <c:pt idx="1">
                  <c:v>103.18</c:v>
                </c:pt>
                <c:pt idx="2" formatCode="#,##0.00;&quot;△&quot;#,##0.00">
                  <c:v>#N/A</c:v>
                </c:pt>
                <c:pt idx="3">
                  <c:v>98.59</c:v>
                </c:pt>
                <c:pt idx="4">
                  <c:v>105.85</c:v>
                </c:pt>
              </c:numCache>
            </c:numRef>
          </c:val>
          <c:smooth val="0"/>
          <c:extLst>
            <c:ext xmlns:c16="http://schemas.microsoft.com/office/drawing/2014/chart" uri="{C3380CC4-5D6E-409C-BE32-E72D297353CC}">
              <c16:uniqueId val="{00000001-9A75-4232-B64D-DB05B75CC7E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17.059999999999999</c:v>
                </c:pt>
                <c:pt idx="1">
                  <c:v>21.72</c:v>
                </c:pt>
                <c:pt idx="2">
                  <c:v>23.6</c:v>
                </c:pt>
                <c:pt idx="3">
                  <c:v>26.49</c:v>
                </c:pt>
                <c:pt idx="4">
                  <c:v>28.94</c:v>
                </c:pt>
              </c:numCache>
            </c:numRef>
          </c:val>
          <c:extLst>
            <c:ext xmlns:c16="http://schemas.microsoft.com/office/drawing/2014/chart" uri="{C3380CC4-5D6E-409C-BE32-E72D297353CC}">
              <c16:uniqueId val="{00000000-ECF5-4B64-A5FE-231FD6684CC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9.75</c:v>
                </c:pt>
                <c:pt idx="1">
                  <c:v>11.86</c:v>
                </c:pt>
                <c:pt idx="2" formatCode="#,##0.00;&quot;△&quot;#,##0.00">
                  <c:v>#N/A</c:v>
                </c:pt>
                <c:pt idx="3">
                  <c:v>10.82</c:v>
                </c:pt>
                <c:pt idx="4">
                  <c:v>15.36</c:v>
                </c:pt>
              </c:numCache>
            </c:numRef>
          </c:val>
          <c:smooth val="0"/>
          <c:extLst>
            <c:ext xmlns:c16="http://schemas.microsoft.com/office/drawing/2014/chart" uri="{C3380CC4-5D6E-409C-BE32-E72D297353CC}">
              <c16:uniqueId val="{00000001-ECF5-4B64-A5FE-231FD6684CC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FA-4FFE-A993-F95BB9ECE3D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#N/A</c:v>
                </c:pt>
                <c:pt idx="3">
                  <c:v>0</c:v>
                </c:pt>
                <c:pt idx="4">
                  <c:v>0</c:v>
                </c:pt>
              </c:numCache>
            </c:numRef>
          </c:val>
          <c:smooth val="0"/>
          <c:extLst>
            <c:ext xmlns:c16="http://schemas.microsoft.com/office/drawing/2014/chart" uri="{C3380CC4-5D6E-409C-BE32-E72D297353CC}">
              <c16:uniqueId val="{00000001-C1FA-4FFE-A993-F95BB9ECE3D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4697.01</c:v>
                </c:pt>
                <c:pt idx="1">
                  <c:v>733.89</c:v>
                </c:pt>
                <c:pt idx="2">
                  <c:v>889.42</c:v>
                </c:pt>
                <c:pt idx="3">
                  <c:v>965.08</c:v>
                </c:pt>
                <c:pt idx="4">
                  <c:v>1020.56</c:v>
                </c:pt>
              </c:numCache>
            </c:numRef>
          </c:val>
          <c:extLst>
            <c:ext xmlns:c16="http://schemas.microsoft.com/office/drawing/2014/chart" uri="{C3380CC4-5D6E-409C-BE32-E72D297353CC}">
              <c16:uniqueId val="{00000000-EDA6-4EC6-81F5-80054E86647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354.58</c:v>
                </c:pt>
                <c:pt idx="1">
                  <c:v>54.64</c:v>
                </c:pt>
                <c:pt idx="2" formatCode="#,##0.00;&quot;△&quot;#,##0.00">
                  <c:v>#N/A</c:v>
                </c:pt>
                <c:pt idx="3">
                  <c:v>79.680000000000007</c:v>
                </c:pt>
                <c:pt idx="4">
                  <c:v>106.88</c:v>
                </c:pt>
              </c:numCache>
            </c:numRef>
          </c:val>
          <c:smooth val="0"/>
          <c:extLst>
            <c:ext xmlns:c16="http://schemas.microsoft.com/office/drawing/2014/chart" uri="{C3380CC4-5D6E-409C-BE32-E72D297353CC}">
              <c16:uniqueId val="{00000001-EDA6-4EC6-81F5-80054E86647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469.1</c:v>
                </c:pt>
                <c:pt idx="1">
                  <c:v>94.28</c:v>
                </c:pt>
                <c:pt idx="2">
                  <c:v>102.12</c:v>
                </c:pt>
                <c:pt idx="3">
                  <c:v>335.53</c:v>
                </c:pt>
                <c:pt idx="4">
                  <c:v>325.64999999999998</c:v>
                </c:pt>
              </c:numCache>
            </c:numRef>
          </c:val>
          <c:extLst>
            <c:ext xmlns:c16="http://schemas.microsoft.com/office/drawing/2014/chart" uri="{C3380CC4-5D6E-409C-BE32-E72D297353CC}">
              <c16:uniqueId val="{00000000-5569-438F-A52C-0308EF90F33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104.6</c:v>
                </c:pt>
                <c:pt idx="1">
                  <c:v>75.55</c:v>
                </c:pt>
                <c:pt idx="2" formatCode="#,##0.00;&quot;△&quot;#,##0.00">
                  <c:v>#N/A</c:v>
                </c:pt>
                <c:pt idx="3">
                  <c:v>183.7</c:v>
                </c:pt>
                <c:pt idx="4">
                  <c:v>157.30000000000001</c:v>
                </c:pt>
              </c:numCache>
            </c:numRef>
          </c:val>
          <c:smooth val="0"/>
          <c:extLst>
            <c:ext xmlns:c16="http://schemas.microsoft.com/office/drawing/2014/chart" uri="{C3380CC4-5D6E-409C-BE32-E72D297353CC}">
              <c16:uniqueId val="{00000001-5569-438F-A52C-0308EF90F33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11D-402F-8CEF-838B3C178A9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1217.7</c:v>
                </c:pt>
                <c:pt idx="1">
                  <c:v>1689.65</c:v>
                </c:pt>
                <c:pt idx="2">
                  <c:v>808.77</c:v>
                </c:pt>
                <c:pt idx="3">
                  <c:v>560.16</c:v>
                </c:pt>
                <c:pt idx="4">
                  <c:v>954.29</c:v>
                </c:pt>
              </c:numCache>
            </c:numRef>
          </c:val>
          <c:smooth val="0"/>
          <c:extLst>
            <c:ext xmlns:c16="http://schemas.microsoft.com/office/drawing/2014/chart" uri="{C3380CC4-5D6E-409C-BE32-E72D297353CC}">
              <c16:uniqueId val="{00000001-B11D-402F-8CEF-838B3C178A9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31.79</c:v>
                </c:pt>
                <c:pt idx="1">
                  <c:v>21.04</c:v>
                </c:pt>
                <c:pt idx="2">
                  <c:v>22.89</c:v>
                </c:pt>
                <c:pt idx="3">
                  <c:v>28.71</c:v>
                </c:pt>
                <c:pt idx="4">
                  <c:v>27.44</c:v>
                </c:pt>
              </c:numCache>
            </c:numRef>
          </c:val>
          <c:extLst>
            <c:ext xmlns:c16="http://schemas.microsoft.com/office/drawing/2014/chart" uri="{C3380CC4-5D6E-409C-BE32-E72D297353CC}">
              <c16:uniqueId val="{00000000-6196-4FF8-A1B7-4CEEB014182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66.680000000000007</c:v>
                </c:pt>
                <c:pt idx="1">
                  <c:v>58.12</c:v>
                </c:pt>
                <c:pt idx="2">
                  <c:v>48.2</c:v>
                </c:pt>
                <c:pt idx="3">
                  <c:v>30.88</c:v>
                </c:pt>
                <c:pt idx="4">
                  <c:v>34.03</c:v>
                </c:pt>
              </c:numCache>
            </c:numRef>
          </c:val>
          <c:smooth val="0"/>
          <c:extLst>
            <c:ext xmlns:c16="http://schemas.microsoft.com/office/drawing/2014/chart" uri="{C3380CC4-5D6E-409C-BE32-E72D297353CC}">
              <c16:uniqueId val="{00000001-6196-4FF8-A1B7-4CEEB014182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714.82</c:v>
                </c:pt>
                <c:pt idx="1">
                  <c:v>1021.61</c:v>
                </c:pt>
                <c:pt idx="2">
                  <c:v>933.2</c:v>
                </c:pt>
                <c:pt idx="3">
                  <c:v>796.69</c:v>
                </c:pt>
                <c:pt idx="4">
                  <c:v>832.01</c:v>
                </c:pt>
              </c:numCache>
            </c:numRef>
          </c:val>
          <c:extLst>
            <c:ext xmlns:c16="http://schemas.microsoft.com/office/drawing/2014/chart" uri="{C3380CC4-5D6E-409C-BE32-E72D297353CC}">
              <c16:uniqueId val="{00000000-5402-4F95-A78C-6445F161A6B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260.11</c:v>
                </c:pt>
                <c:pt idx="1">
                  <c:v>304.98</c:v>
                </c:pt>
                <c:pt idx="2">
                  <c:v>345.96</c:v>
                </c:pt>
                <c:pt idx="3">
                  <c:v>525.91999999999996</c:v>
                </c:pt>
                <c:pt idx="4">
                  <c:v>470.79</c:v>
                </c:pt>
              </c:numCache>
            </c:numRef>
          </c:val>
          <c:smooth val="0"/>
          <c:extLst>
            <c:ext xmlns:c16="http://schemas.microsoft.com/office/drawing/2014/chart" uri="{C3380CC4-5D6E-409C-BE32-E72D297353CC}">
              <c16:uniqueId val="{00000001-5402-4F95-A78C-6445F161A6B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世羅町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Cd3</v>
      </c>
      <c r="X8" s="66"/>
      <c r="Y8" s="66"/>
      <c r="Z8" s="66"/>
      <c r="AA8" s="66"/>
      <c r="AB8" s="66"/>
      <c r="AC8" s="66"/>
      <c r="AD8" s="67" t="str">
        <f>データ!$M$6</f>
        <v>非設置</v>
      </c>
      <c r="AE8" s="67"/>
      <c r="AF8" s="67"/>
      <c r="AG8" s="67"/>
      <c r="AH8" s="67"/>
      <c r="AI8" s="67"/>
      <c r="AJ8" s="67"/>
      <c r="AK8" s="3"/>
      <c r="AL8" s="55">
        <f>データ!S6</f>
        <v>15452</v>
      </c>
      <c r="AM8" s="55"/>
      <c r="AN8" s="55"/>
      <c r="AO8" s="55"/>
      <c r="AP8" s="55"/>
      <c r="AQ8" s="55"/>
      <c r="AR8" s="55"/>
      <c r="AS8" s="55"/>
      <c r="AT8" s="54">
        <f>データ!T6</f>
        <v>278.14</v>
      </c>
      <c r="AU8" s="54"/>
      <c r="AV8" s="54"/>
      <c r="AW8" s="54"/>
      <c r="AX8" s="54"/>
      <c r="AY8" s="54"/>
      <c r="AZ8" s="54"/>
      <c r="BA8" s="54"/>
      <c r="BB8" s="54">
        <f>データ!U6</f>
        <v>55.55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74.94</v>
      </c>
      <c r="J10" s="54"/>
      <c r="K10" s="54"/>
      <c r="L10" s="54"/>
      <c r="M10" s="54"/>
      <c r="N10" s="54"/>
      <c r="O10" s="54"/>
      <c r="P10" s="54">
        <f>データ!P6</f>
        <v>9.6999999999999993</v>
      </c>
      <c r="Q10" s="54"/>
      <c r="R10" s="54"/>
      <c r="S10" s="54"/>
      <c r="T10" s="54"/>
      <c r="U10" s="54"/>
      <c r="V10" s="54"/>
      <c r="W10" s="54">
        <f>データ!Q6</f>
        <v>47.21</v>
      </c>
      <c r="X10" s="54"/>
      <c r="Y10" s="54"/>
      <c r="Z10" s="54"/>
      <c r="AA10" s="54"/>
      <c r="AB10" s="54"/>
      <c r="AC10" s="54"/>
      <c r="AD10" s="55">
        <f>データ!R6</f>
        <v>4950</v>
      </c>
      <c r="AE10" s="55"/>
      <c r="AF10" s="55"/>
      <c r="AG10" s="55"/>
      <c r="AH10" s="55"/>
      <c r="AI10" s="55"/>
      <c r="AJ10" s="55"/>
      <c r="AK10" s="2"/>
      <c r="AL10" s="55">
        <f>データ!V6</f>
        <v>1484</v>
      </c>
      <c r="AM10" s="55"/>
      <c r="AN10" s="55"/>
      <c r="AO10" s="55"/>
      <c r="AP10" s="55"/>
      <c r="AQ10" s="55"/>
      <c r="AR10" s="55"/>
      <c r="AS10" s="55"/>
      <c r="AT10" s="54">
        <f>データ!W6</f>
        <v>0.85</v>
      </c>
      <c r="AU10" s="54"/>
      <c r="AV10" s="54"/>
      <c r="AW10" s="54"/>
      <c r="AX10" s="54"/>
      <c r="AY10" s="54"/>
      <c r="AZ10" s="54"/>
      <c r="BA10" s="54"/>
      <c r="BB10" s="54">
        <f>データ!X6</f>
        <v>1745.88</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Aj0AZ7LBwT+TSzgjfEUxOjccfVHC4nlmmuD+6PsycdR9UvUdbSlmKh28NA1eQRaYWdfCgBnnGIWV/Aar8wdRDw==" saltValue="RPiwFVzru9XPputey0xlh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344621</v>
      </c>
      <c r="D6" s="19">
        <f t="shared" si="3"/>
        <v>46</v>
      </c>
      <c r="E6" s="19">
        <f t="shared" si="3"/>
        <v>17</v>
      </c>
      <c r="F6" s="19">
        <f t="shared" si="3"/>
        <v>1</v>
      </c>
      <c r="G6" s="19">
        <f t="shared" si="3"/>
        <v>0</v>
      </c>
      <c r="H6" s="19" t="str">
        <f t="shared" si="3"/>
        <v>広島県　世羅町</v>
      </c>
      <c r="I6" s="19" t="str">
        <f t="shared" si="3"/>
        <v>法適用</v>
      </c>
      <c r="J6" s="19" t="str">
        <f t="shared" si="3"/>
        <v>下水道事業</v>
      </c>
      <c r="K6" s="19" t="str">
        <f t="shared" si="3"/>
        <v>公共下水道</v>
      </c>
      <c r="L6" s="19" t="str">
        <f t="shared" si="3"/>
        <v>Cd3</v>
      </c>
      <c r="M6" s="19" t="str">
        <f t="shared" si="3"/>
        <v>非設置</v>
      </c>
      <c r="N6" s="20" t="str">
        <f t="shared" si="3"/>
        <v>-</v>
      </c>
      <c r="O6" s="20">
        <f t="shared" si="3"/>
        <v>74.94</v>
      </c>
      <c r="P6" s="20">
        <f t="shared" si="3"/>
        <v>9.6999999999999993</v>
      </c>
      <c r="Q6" s="20">
        <f t="shared" si="3"/>
        <v>47.21</v>
      </c>
      <c r="R6" s="20">
        <f t="shared" si="3"/>
        <v>4950</v>
      </c>
      <c r="S6" s="20">
        <f t="shared" si="3"/>
        <v>15452</v>
      </c>
      <c r="T6" s="20">
        <f t="shared" si="3"/>
        <v>278.14</v>
      </c>
      <c r="U6" s="20">
        <f t="shared" si="3"/>
        <v>55.55</v>
      </c>
      <c r="V6" s="20">
        <f t="shared" si="3"/>
        <v>1484</v>
      </c>
      <c r="W6" s="20">
        <f t="shared" si="3"/>
        <v>0.85</v>
      </c>
      <c r="X6" s="20">
        <f t="shared" si="3"/>
        <v>1745.88</v>
      </c>
      <c r="Y6" s="21">
        <f>IF(Y7="",NA(),Y7)</f>
        <v>71.39</v>
      </c>
      <c r="Z6" s="21">
        <f t="shared" ref="Z6:AH6" si="4">IF(Z7="",NA(),Z7)</f>
        <v>72.58</v>
      </c>
      <c r="AA6" s="21">
        <f t="shared" si="4"/>
        <v>79.89</v>
      </c>
      <c r="AB6" s="21">
        <f t="shared" si="4"/>
        <v>88.78</v>
      </c>
      <c r="AC6" s="21">
        <f t="shared" si="4"/>
        <v>85.95</v>
      </c>
      <c r="AD6" s="21">
        <f t="shared" si="4"/>
        <v>101.31</v>
      </c>
      <c r="AE6" s="21">
        <f t="shared" si="4"/>
        <v>103.18</v>
      </c>
      <c r="AF6" s="20" t="e">
        <f t="shared" si="4"/>
        <v>#N/A</v>
      </c>
      <c r="AG6" s="21">
        <f t="shared" si="4"/>
        <v>98.59</v>
      </c>
      <c r="AH6" s="21">
        <f t="shared" si="4"/>
        <v>105.85</v>
      </c>
      <c r="AI6" s="20" t="str">
        <f>IF(AI7="","",IF(AI7="-","【-】","【"&amp;SUBSTITUTE(TEXT(AI7,"#,##0.00"),"-","△")&amp;"】"))</f>
        <v>【107.02】</v>
      </c>
      <c r="AJ6" s="21">
        <f>IF(AJ7="",NA(),AJ7)</f>
        <v>4697.01</v>
      </c>
      <c r="AK6" s="21">
        <f t="shared" ref="AK6:AS6" si="5">IF(AK7="",NA(),AK7)</f>
        <v>733.89</v>
      </c>
      <c r="AL6" s="21">
        <f t="shared" si="5"/>
        <v>889.42</v>
      </c>
      <c r="AM6" s="21">
        <f t="shared" si="5"/>
        <v>965.08</v>
      </c>
      <c r="AN6" s="21">
        <f t="shared" si="5"/>
        <v>1020.56</v>
      </c>
      <c r="AO6" s="21">
        <f t="shared" si="5"/>
        <v>354.58</v>
      </c>
      <c r="AP6" s="21">
        <f t="shared" si="5"/>
        <v>54.64</v>
      </c>
      <c r="AQ6" s="20" t="e">
        <f t="shared" si="5"/>
        <v>#N/A</v>
      </c>
      <c r="AR6" s="21">
        <f t="shared" si="5"/>
        <v>79.680000000000007</v>
      </c>
      <c r="AS6" s="21">
        <f t="shared" si="5"/>
        <v>106.88</v>
      </c>
      <c r="AT6" s="20" t="str">
        <f>IF(AT7="","",IF(AT7="-","【-】","【"&amp;SUBSTITUTE(TEXT(AT7,"#,##0.00"),"-","△")&amp;"】"))</f>
        <v>【3.09】</v>
      </c>
      <c r="AU6" s="21">
        <f>IF(AU7="",NA(),AU7)</f>
        <v>469.1</v>
      </c>
      <c r="AV6" s="21">
        <f t="shared" ref="AV6:BD6" si="6">IF(AV7="",NA(),AV7)</f>
        <v>94.28</v>
      </c>
      <c r="AW6" s="21">
        <f t="shared" si="6"/>
        <v>102.12</v>
      </c>
      <c r="AX6" s="21">
        <f t="shared" si="6"/>
        <v>335.53</v>
      </c>
      <c r="AY6" s="21">
        <f t="shared" si="6"/>
        <v>325.64999999999998</v>
      </c>
      <c r="AZ6" s="21">
        <f t="shared" si="6"/>
        <v>104.6</v>
      </c>
      <c r="BA6" s="21">
        <f t="shared" si="6"/>
        <v>75.55</v>
      </c>
      <c r="BB6" s="20" t="e">
        <f t="shared" si="6"/>
        <v>#N/A</v>
      </c>
      <c r="BC6" s="21">
        <f t="shared" si="6"/>
        <v>183.7</v>
      </c>
      <c r="BD6" s="21">
        <f t="shared" si="6"/>
        <v>157.30000000000001</v>
      </c>
      <c r="BE6" s="20" t="str">
        <f>IF(BE7="","",IF(BE7="-","【-】","【"&amp;SUBSTITUTE(TEXT(BE7,"#,##0.00"),"-","△")&amp;"】"))</f>
        <v>【71.39】</v>
      </c>
      <c r="BF6" s="20">
        <f>IF(BF7="",NA(),BF7)</f>
        <v>0</v>
      </c>
      <c r="BG6" s="20">
        <f t="shared" ref="BG6:BO6" si="7">IF(BG7="",NA(),BG7)</f>
        <v>0</v>
      </c>
      <c r="BH6" s="20">
        <f t="shared" si="7"/>
        <v>0</v>
      </c>
      <c r="BI6" s="20">
        <f t="shared" si="7"/>
        <v>0</v>
      </c>
      <c r="BJ6" s="20">
        <f t="shared" si="7"/>
        <v>0</v>
      </c>
      <c r="BK6" s="21">
        <f t="shared" si="7"/>
        <v>1217.7</v>
      </c>
      <c r="BL6" s="21">
        <f t="shared" si="7"/>
        <v>1689.65</v>
      </c>
      <c r="BM6" s="21">
        <f t="shared" si="7"/>
        <v>808.77</v>
      </c>
      <c r="BN6" s="21">
        <f t="shared" si="7"/>
        <v>560.16</v>
      </c>
      <c r="BO6" s="21">
        <f t="shared" si="7"/>
        <v>954.29</v>
      </c>
      <c r="BP6" s="20" t="str">
        <f>IF(BP7="","",IF(BP7="-","【-】","【"&amp;SUBSTITUTE(TEXT(BP7,"#,##0.00"),"-","△")&amp;"】"))</f>
        <v>【669.11】</v>
      </c>
      <c r="BQ6" s="21">
        <f>IF(BQ7="",NA(),BQ7)</f>
        <v>31.79</v>
      </c>
      <c r="BR6" s="21">
        <f t="shared" ref="BR6:BZ6" si="8">IF(BR7="",NA(),BR7)</f>
        <v>21.04</v>
      </c>
      <c r="BS6" s="21">
        <f t="shared" si="8"/>
        <v>22.89</v>
      </c>
      <c r="BT6" s="21">
        <f t="shared" si="8"/>
        <v>28.71</v>
      </c>
      <c r="BU6" s="21">
        <f t="shared" si="8"/>
        <v>27.44</v>
      </c>
      <c r="BV6" s="21">
        <f t="shared" si="8"/>
        <v>66.680000000000007</v>
      </c>
      <c r="BW6" s="21">
        <f t="shared" si="8"/>
        <v>58.12</v>
      </c>
      <c r="BX6" s="21">
        <f t="shared" si="8"/>
        <v>48.2</v>
      </c>
      <c r="BY6" s="21">
        <f t="shared" si="8"/>
        <v>30.88</v>
      </c>
      <c r="BZ6" s="21">
        <f t="shared" si="8"/>
        <v>34.03</v>
      </c>
      <c r="CA6" s="20" t="str">
        <f>IF(CA7="","",IF(CA7="-","【-】","【"&amp;SUBSTITUTE(TEXT(CA7,"#,##0.00"),"-","△")&amp;"】"))</f>
        <v>【99.73】</v>
      </c>
      <c r="CB6" s="21">
        <f>IF(CB7="",NA(),CB7)</f>
        <v>714.82</v>
      </c>
      <c r="CC6" s="21">
        <f t="shared" ref="CC6:CK6" si="9">IF(CC7="",NA(),CC7)</f>
        <v>1021.61</v>
      </c>
      <c r="CD6" s="21">
        <f t="shared" si="9"/>
        <v>933.2</v>
      </c>
      <c r="CE6" s="21">
        <f t="shared" si="9"/>
        <v>796.69</v>
      </c>
      <c r="CF6" s="21">
        <f t="shared" si="9"/>
        <v>832.01</v>
      </c>
      <c r="CG6" s="21">
        <f t="shared" si="9"/>
        <v>260.11</v>
      </c>
      <c r="CH6" s="21">
        <f t="shared" si="9"/>
        <v>304.98</v>
      </c>
      <c r="CI6" s="21">
        <f t="shared" si="9"/>
        <v>345.96</v>
      </c>
      <c r="CJ6" s="21">
        <f t="shared" si="9"/>
        <v>525.91999999999996</v>
      </c>
      <c r="CK6" s="21">
        <f t="shared" si="9"/>
        <v>470.79</v>
      </c>
      <c r="CL6" s="20" t="str">
        <f>IF(CL7="","",IF(CL7="-","【-】","【"&amp;SUBSTITUTE(TEXT(CL7,"#,##0.00"),"-","△")&amp;"】"))</f>
        <v>【134.98】</v>
      </c>
      <c r="CM6" s="21">
        <f>IF(CM7="",NA(),CM7)</f>
        <v>28.9</v>
      </c>
      <c r="CN6" s="21">
        <f t="shared" ref="CN6:CV6" si="10">IF(CN7="",NA(),CN7)</f>
        <v>39.700000000000003</v>
      </c>
      <c r="CO6" s="21">
        <f t="shared" si="10"/>
        <v>39.700000000000003</v>
      </c>
      <c r="CP6" s="21">
        <f t="shared" si="10"/>
        <v>41</v>
      </c>
      <c r="CQ6" s="21">
        <f t="shared" si="10"/>
        <v>56.7</v>
      </c>
      <c r="CR6" s="21">
        <f t="shared" si="10"/>
        <v>41.45</v>
      </c>
      <c r="CS6" s="21">
        <f t="shared" si="10"/>
        <v>36.97</v>
      </c>
      <c r="CT6" s="21">
        <f t="shared" si="10"/>
        <v>39.51</v>
      </c>
      <c r="CU6" s="21">
        <f t="shared" si="10"/>
        <v>41.6</v>
      </c>
      <c r="CV6" s="21">
        <f t="shared" si="10"/>
        <v>43.76</v>
      </c>
      <c r="CW6" s="20" t="str">
        <f>IF(CW7="","",IF(CW7="-","【-】","【"&amp;SUBSTITUTE(TEXT(CW7,"#,##0.00"),"-","△")&amp;"】"))</f>
        <v>【59.99】</v>
      </c>
      <c r="CX6" s="21">
        <f>IF(CX7="",NA(),CX7)</f>
        <v>43.33</v>
      </c>
      <c r="CY6" s="21">
        <f t="shared" ref="CY6:DG6" si="11">IF(CY7="",NA(),CY7)</f>
        <v>52.57</v>
      </c>
      <c r="CZ6" s="21">
        <f t="shared" si="11"/>
        <v>49.44</v>
      </c>
      <c r="DA6" s="21">
        <f t="shared" si="11"/>
        <v>44.21</v>
      </c>
      <c r="DB6" s="21">
        <f t="shared" si="11"/>
        <v>51.62</v>
      </c>
      <c r="DC6" s="21">
        <f t="shared" si="11"/>
        <v>64.510000000000005</v>
      </c>
      <c r="DD6" s="21">
        <f t="shared" si="11"/>
        <v>67.12</v>
      </c>
      <c r="DE6" s="21">
        <f t="shared" si="11"/>
        <v>61.03</v>
      </c>
      <c r="DF6" s="21">
        <f t="shared" si="11"/>
        <v>64.790000000000006</v>
      </c>
      <c r="DG6" s="21">
        <f t="shared" si="11"/>
        <v>65.75</v>
      </c>
      <c r="DH6" s="20" t="str">
        <f>IF(DH7="","",IF(DH7="-","【-】","【"&amp;SUBSTITUTE(TEXT(DH7,"#,##0.00"),"-","△")&amp;"】"))</f>
        <v>【95.72】</v>
      </c>
      <c r="DI6" s="21">
        <f>IF(DI7="",NA(),DI7)</f>
        <v>17.059999999999999</v>
      </c>
      <c r="DJ6" s="21">
        <f t="shared" ref="DJ6:DR6" si="12">IF(DJ7="",NA(),DJ7)</f>
        <v>21.72</v>
      </c>
      <c r="DK6" s="21">
        <f t="shared" si="12"/>
        <v>23.6</v>
      </c>
      <c r="DL6" s="21">
        <f t="shared" si="12"/>
        <v>26.49</v>
      </c>
      <c r="DM6" s="21">
        <f t="shared" si="12"/>
        <v>28.94</v>
      </c>
      <c r="DN6" s="21">
        <f t="shared" si="12"/>
        <v>9.75</v>
      </c>
      <c r="DO6" s="21">
        <f t="shared" si="12"/>
        <v>11.86</v>
      </c>
      <c r="DP6" s="20" t="e">
        <f t="shared" si="12"/>
        <v>#N/A</v>
      </c>
      <c r="DQ6" s="21">
        <f t="shared" si="12"/>
        <v>10.82</v>
      </c>
      <c r="DR6" s="21">
        <f t="shared" si="12"/>
        <v>15.36</v>
      </c>
      <c r="DS6" s="20" t="str">
        <f>IF(DS7="","",IF(DS7="-","【-】","【"&amp;SUBSTITUTE(TEXT(DS7,"#,##0.00"),"-","△")&amp;"】"))</f>
        <v>【38.17】</v>
      </c>
      <c r="DT6" s="20">
        <f>IF(DT7="",NA(),DT7)</f>
        <v>0</v>
      </c>
      <c r="DU6" s="20">
        <f t="shared" ref="DU6:EC6" si="13">IF(DU7="",NA(),DU7)</f>
        <v>0</v>
      </c>
      <c r="DV6" s="20">
        <f t="shared" si="13"/>
        <v>0</v>
      </c>
      <c r="DW6" s="20">
        <f t="shared" si="13"/>
        <v>0</v>
      </c>
      <c r="DX6" s="20">
        <f t="shared" si="13"/>
        <v>0</v>
      </c>
      <c r="DY6" s="20">
        <f t="shared" si="13"/>
        <v>0</v>
      </c>
      <c r="DZ6" s="20">
        <f t="shared" si="13"/>
        <v>0</v>
      </c>
      <c r="EA6" s="20" t="e">
        <f t="shared" si="13"/>
        <v>#N/A</v>
      </c>
      <c r="EB6" s="20">
        <f t="shared" si="13"/>
        <v>0</v>
      </c>
      <c r="EC6" s="20">
        <f t="shared" si="13"/>
        <v>0</v>
      </c>
      <c r="ED6" s="20" t="str">
        <f>IF(ED7="","",IF(ED7="-","【-】","【"&amp;SUBSTITUTE(TEXT(ED7,"#,##0.00"),"-","△")&amp;"】"))</f>
        <v>【6.54】</v>
      </c>
      <c r="EE6" s="20">
        <f>IF(EE7="",NA(),EE7)</f>
        <v>0</v>
      </c>
      <c r="EF6" s="20">
        <f t="shared" ref="EF6:EN6" si="14">IF(EF7="",NA(),EF7)</f>
        <v>0</v>
      </c>
      <c r="EG6" s="20">
        <f t="shared" si="14"/>
        <v>0</v>
      </c>
      <c r="EH6" s="20">
        <f t="shared" si="14"/>
        <v>0</v>
      </c>
      <c r="EI6" s="20">
        <f t="shared" si="14"/>
        <v>0</v>
      </c>
      <c r="EJ6" s="21">
        <f t="shared" si="14"/>
        <v>7.0000000000000007E-2</v>
      </c>
      <c r="EK6" s="21">
        <f t="shared" si="14"/>
        <v>0.56999999999999995</v>
      </c>
      <c r="EL6" s="20">
        <f t="shared" si="14"/>
        <v>0</v>
      </c>
      <c r="EM6" s="20">
        <f t="shared" si="14"/>
        <v>0</v>
      </c>
      <c r="EN6" s="20">
        <f t="shared" si="14"/>
        <v>0</v>
      </c>
      <c r="EO6" s="20" t="str">
        <f>IF(EO7="","",IF(EO7="-","【-】","【"&amp;SUBSTITUTE(TEXT(EO7,"#,##0.00"),"-","△")&amp;"】"))</f>
        <v>【0.24】</v>
      </c>
    </row>
    <row r="7" spans="1:148" s="22" customFormat="1" x14ac:dyDescent="0.15">
      <c r="A7" s="14"/>
      <c r="B7" s="23">
        <v>2021</v>
      </c>
      <c r="C7" s="23">
        <v>344621</v>
      </c>
      <c r="D7" s="23">
        <v>46</v>
      </c>
      <c r="E7" s="23">
        <v>17</v>
      </c>
      <c r="F7" s="23">
        <v>1</v>
      </c>
      <c r="G7" s="23">
        <v>0</v>
      </c>
      <c r="H7" s="23" t="s">
        <v>96</v>
      </c>
      <c r="I7" s="23" t="s">
        <v>97</v>
      </c>
      <c r="J7" s="23" t="s">
        <v>98</v>
      </c>
      <c r="K7" s="23" t="s">
        <v>99</v>
      </c>
      <c r="L7" s="23" t="s">
        <v>100</v>
      </c>
      <c r="M7" s="23" t="s">
        <v>101</v>
      </c>
      <c r="N7" s="24" t="s">
        <v>102</v>
      </c>
      <c r="O7" s="24">
        <v>74.94</v>
      </c>
      <c r="P7" s="24">
        <v>9.6999999999999993</v>
      </c>
      <c r="Q7" s="24">
        <v>47.21</v>
      </c>
      <c r="R7" s="24">
        <v>4950</v>
      </c>
      <c r="S7" s="24">
        <v>15452</v>
      </c>
      <c r="T7" s="24">
        <v>278.14</v>
      </c>
      <c r="U7" s="24">
        <v>55.55</v>
      </c>
      <c r="V7" s="24">
        <v>1484</v>
      </c>
      <c r="W7" s="24">
        <v>0.85</v>
      </c>
      <c r="X7" s="24">
        <v>1745.88</v>
      </c>
      <c r="Y7" s="24">
        <v>71.39</v>
      </c>
      <c r="Z7" s="24">
        <v>72.58</v>
      </c>
      <c r="AA7" s="24">
        <v>79.89</v>
      </c>
      <c r="AB7" s="24">
        <v>88.78</v>
      </c>
      <c r="AC7" s="24">
        <v>85.95</v>
      </c>
      <c r="AD7" s="24">
        <v>101.31</v>
      </c>
      <c r="AE7" s="24">
        <v>103.18</v>
      </c>
      <c r="AF7" s="24"/>
      <c r="AG7" s="24">
        <v>98.59</v>
      </c>
      <c r="AH7" s="24">
        <v>105.85</v>
      </c>
      <c r="AI7" s="24">
        <v>107.02</v>
      </c>
      <c r="AJ7" s="24">
        <v>4697.01</v>
      </c>
      <c r="AK7" s="24">
        <v>733.89</v>
      </c>
      <c r="AL7" s="24">
        <v>889.42</v>
      </c>
      <c r="AM7" s="24">
        <v>965.08</v>
      </c>
      <c r="AN7" s="24">
        <v>1020.56</v>
      </c>
      <c r="AO7" s="24">
        <v>354.58</v>
      </c>
      <c r="AP7" s="24">
        <v>54.64</v>
      </c>
      <c r="AQ7" s="24"/>
      <c r="AR7" s="24">
        <v>79.680000000000007</v>
      </c>
      <c r="AS7" s="24">
        <v>106.88</v>
      </c>
      <c r="AT7" s="24">
        <v>3.09</v>
      </c>
      <c r="AU7" s="24">
        <v>469.1</v>
      </c>
      <c r="AV7" s="24">
        <v>94.28</v>
      </c>
      <c r="AW7" s="24">
        <v>102.12</v>
      </c>
      <c r="AX7" s="24">
        <v>335.53</v>
      </c>
      <c r="AY7" s="24">
        <v>325.64999999999998</v>
      </c>
      <c r="AZ7" s="24">
        <v>104.6</v>
      </c>
      <c r="BA7" s="24">
        <v>75.55</v>
      </c>
      <c r="BB7" s="24"/>
      <c r="BC7" s="24">
        <v>183.7</v>
      </c>
      <c r="BD7" s="24">
        <v>157.30000000000001</v>
      </c>
      <c r="BE7" s="24">
        <v>71.39</v>
      </c>
      <c r="BF7" s="24">
        <v>0</v>
      </c>
      <c r="BG7" s="24">
        <v>0</v>
      </c>
      <c r="BH7" s="24">
        <v>0</v>
      </c>
      <c r="BI7" s="24">
        <v>0</v>
      </c>
      <c r="BJ7" s="24">
        <v>0</v>
      </c>
      <c r="BK7" s="24">
        <v>1217.7</v>
      </c>
      <c r="BL7" s="24">
        <v>1689.65</v>
      </c>
      <c r="BM7" s="24">
        <v>808.77</v>
      </c>
      <c r="BN7" s="24">
        <v>560.16</v>
      </c>
      <c r="BO7" s="24">
        <v>954.29</v>
      </c>
      <c r="BP7" s="24">
        <v>669.11</v>
      </c>
      <c r="BQ7" s="24">
        <v>31.79</v>
      </c>
      <c r="BR7" s="24">
        <v>21.04</v>
      </c>
      <c r="BS7" s="24">
        <v>22.89</v>
      </c>
      <c r="BT7" s="24">
        <v>28.71</v>
      </c>
      <c r="BU7" s="24">
        <v>27.44</v>
      </c>
      <c r="BV7" s="24">
        <v>66.680000000000007</v>
      </c>
      <c r="BW7" s="24">
        <v>58.12</v>
      </c>
      <c r="BX7" s="24">
        <v>48.2</v>
      </c>
      <c r="BY7" s="24">
        <v>30.88</v>
      </c>
      <c r="BZ7" s="24">
        <v>34.03</v>
      </c>
      <c r="CA7" s="24">
        <v>99.73</v>
      </c>
      <c r="CB7" s="24">
        <v>714.82</v>
      </c>
      <c r="CC7" s="24">
        <v>1021.61</v>
      </c>
      <c r="CD7" s="24">
        <v>933.2</v>
      </c>
      <c r="CE7" s="24">
        <v>796.69</v>
      </c>
      <c r="CF7" s="24">
        <v>832.01</v>
      </c>
      <c r="CG7" s="24">
        <v>260.11</v>
      </c>
      <c r="CH7" s="24">
        <v>304.98</v>
      </c>
      <c r="CI7" s="24">
        <v>345.96</v>
      </c>
      <c r="CJ7" s="24">
        <v>525.91999999999996</v>
      </c>
      <c r="CK7" s="24">
        <v>470.79</v>
      </c>
      <c r="CL7" s="24">
        <v>134.97999999999999</v>
      </c>
      <c r="CM7" s="24">
        <v>28.9</v>
      </c>
      <c r="CN7" s="24">
        <v>39.700000000000003</v>
      </c>
      <c r="CO7" s="24">
        <v>39.700000000000003</v>
      </c>
      <c r="CP7" s="24">
        <v>41</v>
      </c>
      <c r="CQ7" s="24">
        <v>56.7</v>
      </c>
      <c r="CR7" s="24">
        <v>41.45</v>
      </c>
      <c r="CS7" s="24">
        <v>36.97</v>
      </c>
      <c r="CT7" s="24">
        <v>39.51</v>
      </c>
      <c r="CU7" s="24">
        <v>41.6</v>
      </c>
      <c r="CV7" s="24">
        <v>43.76</v>
      </c>
      <c r="CW7" s="24">
        <v>59.99</v>
      </c>
      <c r="CX7" s="24">
        <v>43.33</v>
      </c>
      <c r="CY7" s="24">
        <v>52.57</v>
      </c>
      <c r="CZ7" s="24">
        <v>49.44</v>
      </c>
      <c r="DA7" s="24">
        <v>44.21</v>
      </c>
      <c r="DB7" s="24">
        <v>51.62</v>
      </c>
      <c r="DC7" s="24">
        <v>64.510000000000005</v>
      </c>
      <c r="DD7" s="24">
        <v>67.12</v>
      </c>
      <c r="DE7" s="24">
        <v>61.03</v>
      </c>
      <c r="DF7" s="24">
        <v>64.790000000000006</v>
      </c>
      <c r="DG7" s="24">
        <v>65.75</v>
      </c>
      <c r="DH7" s="24">
        <v>95.72</v>
      </c>
      <c r="DI7" s="24">
        <v>17.059999999999999</v>
      </c>
      <c r="DJ7" s="24">
        <v>21.72</v>
      </c>
      <c r="DK7" s="24">
        <v>23.6</v>
      </c>
      <c r="DL7" s="24">
        <v>26.49</v>
      </c>
      <c r="DM7" s="24">
        <v>28.94</v>
      </c>
      <c r="DN7" s="24">
        <v>9.75</v>
      </c>
      <c r="DO7" s="24">
        <v>11.86</v>
      </c>
      <c r="DP7" s="24"/>
      <c r="DQ7" s="24">
        <v>10.82</v>
      </c>
      <c r="DR7" s="24">
        <v>15.36</v>
      </c>
      <c r="DS7" s="24">
        <v>38.17</v>
      </c>
      <c r="DT7" s="24">
        <v>0</v>
      </c>
      <c r="DU7" s="24">
        <v>0</v>
      </c>
      <c r="DV7" s="24">
        <v>0</v>
      </c>
      <c r="DW7" s="24">
        <v>0</v>
      </c>
      <c r="DX7" s="24">
        <v>0</v>
      </c>
      <c r="DY7" s="24">
        <v>0</v>
      </c>
      <c r="DZ7" s="24">
        <v>0</v>
      </c>
      <c r="EA7" s="24"/>
      <c r="EB7" s="24">
        <v>0</v>
      </c>
      <c r="EC7" s="24">
        <v>0</v>
      </c>
      <c r="ED7" s="24">
        <v>6.54</v>
      </c>
      <c r="EE7" s="24">
        <v>0</v>
      </c>
      <c r="EF7" s="24">
        <v>0</v>
      </c>
      <c r="EG7" s="24">
        <v>0</v>
      </c>
      <c r="EH7" s="24">
        <v>0</v>
      </c>
      <c r="EI7" s="24">
        <v>0</v>
      </c>
      <c r="EJ7" s="24">
        <v>7.0000000000000007E-2</v>
      </c>
      <c r="EK7" s="24">
        <v>0.56999999999999995</v>
      </c>
      <c r="EL7" s="24">
        <v>0</v>
      </c>
      <c r="EM7" s="24">
        <v>0</v>
      </c>
      <c r="EN7" s="24">
        <v>0</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2023-01-12T23:34:08Z</dcterms:created>
  <dcterms:modified xsi:type="dcterms:W3CDTF">2023-01-31T07:27:40Z</dcterms:modified>
  <cp:category/>
</cp:coreProperties>
</file>