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30総務局\100税務課\03 指導１グループ\法人\130ホームページ掲載\納付書\納付書（H21～\（作業中）R05_印刷範囲修正\"/>
    </mc:Choice>
  </mc:AlternateContent>
  <xr:revisionPtr revIDLastSave="0" documentId="13_ncr:1_{E47816D0-4BB3-4686-9DB1-6645A819BEEE}" xr6:coauthVersionLast="47" xr6:coauthVersionMax="47" xr10:uidLastSave="{00000000-0000-0000-0000-000000000000}"/>
  <bookViews>
    <workbookView xWindow="-120" yWindow="-120" windowWidth="26415" windowHeight="16440" xr2:uid="{00000000-000D-0000-FFFF-FFFF00000000}"/>
  </bookViews>
  <sheets>
    <sheet name="納付書" sheetId="4" r:id="rId1"/>
  </sheets>
  <definedNames>
    <definedName name="_xlnm.Print_Area" localSheetId="0">納付書!$AK$9:$EE$63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49" i="4" l="1"/>
  <c r="DC49" i="4" s="1"/>
  <c r="AU29" i="4"/>
  <c r="CA29" i="4" s="1"/>
  <c r="AL29" i="4"/>
  <c r="CX29" i="4" s="1"/>
  <c r="AW27" i="4"/>
  <c r="DI27" i="4" s="1"/>
  <c r="AS27" i="4"/>
  <c r="DE27" i="4"/>
  <c r="AL27" i="4"/>
  <c r="BR27" i="4" s="1"/>
  <c r="AM22" i="4"/>
  <c r="BS22" i="4" s="1"/>
  <c r="AM20" i="4"/>
  <c r="BS20" i="4" s="1"/>
  <c r="BN33" i="4"/>
  <c r="DZ33" i="4"/>
  <c r="CT33" i="4" s="1"/>
  <c r="BN34" i="4"/>
  <c r="DZ34" i="4" s="1"/>
  <c r="CT34" i="4" s="1"/>
  <c r="BN36" i="4"/>
  <c r="DZ36" i="4" s="1"/>
  <c r="CT36" i="4" s="1"/>
  <c r="BN37" i="4"/>
  <c r="DZ37" i="4" s="1"/>
  <c r="CT37" i="4" s="1"/>
  <c r="BN38" i="4"/>
  <c r="DZ38" i="4" s="1"/>
  <c r="CT38" i="4" s="1"/>
  <c r="BN39" i="4"/>
  <c r="DZ39" i="4" s="1"/>
  <c r="CT39" i="4" s="1"/>
  <c r="BN40" i="4"/>
  <c r="DZ40" i="4"/>
  <c r="CT40" i="4" s="1"/>
  <c r="BN42" i="4"/>
  <c r="DZ42" i="4" s="1"/>
  <c r="CT42" i="4" s="1"/>
  <c r="BN43" i="4"/>
  <c r="DZ43" i="4" s="1"/>
  <c r="CT43" i="4" s="1"/>
  <c r="BN44" i="4"/>
  <c r="DZ44" i="4" s="1"/>
  <c r="CT44" i="4" s="1"/>
  <c r="BN45" i="4"/>
  <c r="DZ45" i="4" s="1"/>
  <c r="CT45" i="4" s="1"/>
  <c r="BN32" i="4"/>
  <c r="DZ32" i="4" s="1"/>
  <c r="CT32" i="4" s="1"/>
  <c r="BL45" i="4"/>
  <c r="DX45" i="4" s="1"/>
  <c r="CR45" i="4" s="1"/>
  <c r="BL44" i="4"/>
  <c r="DX44" i="4" s="1"/>
  <c r="CR44" i="4" s="1"/>
  <c r="BL43" i="4"/>
  <c r="DX43" i="4"/>
  <c r="CR43" i="4" s="1"/>
  <c r="BL42" i="4"/>
  <c r="DX42" i="4"/>
  <c r="CR42" i="4" s="1"/>
  <c r="BL40" i="4"/>
  <c r="DX40" i="4" s="1"/>
  <c r="CR40" i="4" s="1"/>
  <c r="BL39" i="4"/>
  <c r="DX39" i="4" s="1"/>
  <c r="CR39" i="4" s="1"/>
  <c r="BL38" i="4"/>
  <c r="DX38" i="4" s="1"/>
  <c r="CR38" i="4" s="1"/>
  <c r="BL37" i="4"/>
  <c r="DX37" i="4" s="1"/>
  <c r="CR37" i="4" s="1"/>
  <c r="BL36" i="4"/>
  <c r="DX36" i="4" s="1"/>
  <c r="CR36" i="4" s="1"/>
  <c r="BL34" i="4"/>
  <c r="DX34" i="4" s="1"/>
  <c r="CR34" i="4" s="1"/>
  <c r="BL33" i="4"/>
  <c r="DX33" i="4" s="1"/>
  <c r="CR33" i="4" s="1"/>
  <c r="BL32" i="4"/>
  <c r="DX32" i="4"/>
  <c r="CR32" i="4" s="1"/>
  <c r="BJ45" i="4"/>
  <c r="DV45" i="4" s="1"/>
  <c r="CP45" i="4" s="1"/>
  <c r="BJ44" i="4"/>
  <c r="DV44" i="4" s="1"/>
  <c r="CP44" i="4" s="1"/>
  <c r="BJ43" i="4"/>
  <c r="DV43" i="4" s="1"/>
  <c r="CP43" i="4" s="1"/>
  <c r="BJ42" i="4"/>
  <c r="DV42" i="4" s="1"/>
  <c r="CP42" i="4" s="1"/>
  <c r="BJ40" i="4"/>
  <c r="DV40" i="4" s="1"/>
  <c r="CP40" i="4" s="1"/>
  <c r="BJ39" i="4"/>
  <c r="DV39" i="4" s="1"/>
  <c r="CP39" i="4" s="1"/>
  <c r="BJ38" i="4"/>
  <c r="DV38" i="4"/>
  <c r="CP38" i="4" s="1"/>
  <c r="BJ37" i="4"/>
  <c r="DV37" i="4" s="1"/>
  <c r="CP37" i="4" s="1"/>
  <c r="BJ36" i="4"/>
  <c r="DV36" i="4" s="1"/>
  <c r="CP36" i="4" s="1"/>
  <c r="BJ34" i="4"/>
  <c r="DV34" i="4" s="1"/>
  <c r="CP34" i="4" s="1"/>
  <c r="BJ33" i="4"/>
  <c r="DV33" i="4" s="1"/>
  <c r="CP33" i="4" s="1"/>
  <c r="BJ32" i="4"/>
  <c r="DV32" i="4" s="1"/>
  <c r="CP32" i="4" s="1"/>
  <c r="BH45" i="4"/>
  <c r="DT45" i="4"/>
  <c r="CN45" i="4" s="1"/>
  <c r="BH44" i="4"/>
  <c r="DT44" i="4" s="1"/>
  <c r="CN44" i="4" s="1"/>
  <c r="BH43" i="4"/>
  <c r="DT43" i="4"/>
  <c r="CN43" i="4" s="1"/>
  <c r="BH42" i="4"/>
  <c r="DT42" i="4" s="1"/>
  <c r="CN42" i="4" s="1"/>
  <c r="BH40" i="4"/>
  <c r="DT40" i="4"/>
  <c r="CN40" i="4" s="1"/>
  <c r="BH39" i="4"/>
  <c r="DT39" i="4" s="1"/>
  <c r="CN39" i="4" s="1"/>
  <c r="BH38" i="4"/>
  <c r="DT38" i="4" s="1"/>
  <c r="CN38" i="4" s="1"/>
  <c r="BH37" i="4"/>
  <c r="DT37" i="4" s="1"/>
  <c r="CN37" i="4" s="1"/>
  <c r="BH36" i="4"/>
  <c r="DT36" i="4" s="1"/>
  <c r="CN36" i="4" s="1"/>
  <c r="BH34" i="4"/>
  <c r="DT34" i="4" s="1"/>
  <c r="CN34" i="4" s="1"/>
  <c r="BH33" i="4"/>
  <c r="DT33" i="4" s="1"/>
  <c r="CN33" i="4" s="1"/>
  <c r="BH32" i="4"/>
  <c r="DT32" i="4" s="1"/>
  <c r="CN32" i="4" s="1"/>
  <c r="BF45" i="4"/>
  <c r="DR45" i="4" s="1"/>
  <c r="CL45" i="4" s="1"/>
  <c r="BF44" i="4"/>
  <c r="DR44" i="4" s="1"/>
  <c r="CL44" i="4" s="1"/>
  <c r="BF43" i="4"/>
  <c r="DR43" i="4" s="1"/>
  <c r="CL43" i="4" s="1"/>
  <c r="BF42" i="4"/>
  <c r="DR42" i="4" s="1"/>
  <c r="CL42" i="4" s="1"/>
  <c r="BF40" i="4"/>
  <c r="DR40" i="4" s="1"/>
  <c r="CL40" i="4" s="1"/>
  <c r="BF39" i="4"/>
  <c r="DR39" i="4" s="1"/>
  <c r="CL39" i="4" s="1"/>
  <c r="BF38" i="4"/>
  <c r="DR38" i="4" s="1"/>
  <c r="CL38" i="4" s="1"/>
  <c r="BF37" i="4"/>
  <c r="DR37" i="4"/>
  <c r="CL37" i="4" s="1"/>
  <c r="BF36" i="4"/>
  <c r="DR36" i="4" s="1"/>
  <c r="CL36" i="4" s="1"/>
  <c r="BF34" i="4"/>
  <c r="DR34" i="4" s="1"/>
  <c r="CL34" i="4" s="1"/>
  <c r="BF33" i="4"/>
  <c r="DR33" i="4" s="1"/>
  <c r="CL33" i="4" s="1"/>
  <c r="BF32" i="4"/>
  <c r="DR32" i="4" s="1"/>
  <c r="CL32" i="4" s="1"/>
  <c r="BD45" i="4"/>
  <c r="DP45" i="4"/>
  <c r="CJ45" i="4"/>
  <c r="BD44" i="4"/>
  <c r="DP44" i="4" s="1"/>
  <c r="CJ44" i="4" s="1"/>
  <c r="BD43" i="4"/>
  <c r="DP43" i="4" s="1"/>
  <c r="CJ43" i="4" s="1"/>
  <c r="BD42" i="4"/>
  <c r="DP42" i="4" s="1"/>
  <c r="CJ42" i="4" s="1"/>
  <c r="BD40" i="4"/>
  <c r="DP40" i="4"/>
  <c r="CJ40" i="4" s="1"/>
  <c r="BD39" i="4"/>
  <c r="DP39" i="4" s="1"/>
  <c r="CJ39" i="4" s="1"/>
  <c r="BD38" i="4"/>
  <c r="DP38" i="4" s="1"/>
  <c r="CJ38" i="4" s="1"/>
  <c r="BD37" i="4"/>
  <c r="DP37" i="4" s="1"/>
  <c r="CJ37" i="4" s="1"/>
  <c r="BD36" i="4"/>
  <c r="DP36" i="4"/>
  <c r="CJ36" i="4" s="1"/>
  <c r="BD34" i="4"/>
  <c r="DP34" i="4" s="1"/>
  <c r="CJ34" i="4" s="1"/>
  <c r="BD33" i="4"/>
  <c r="DP33" i="4"/>
  <c r="CJ33" i="4" s="1"/>
  <c r="BD32" i="4"/>
  <c r="DP32" i="4" s="1"/>
  <c r="CJ32" i="4" s="1"/>
  <c r="BB45" i="4"/>
  <c r="DN45" i="4"/>
  <c r="CH45" i="4" s="1"/>
  <c r="BB44" i="4"/>
  <c r="DN44" i="4" s="1"/>
  <c r="CH44" i="4" s="1"/>
  <c r="BB43" i="4"/>
  <c r="DN43" i="4" s="1"/>
  <c r="CH43" i="4" s="1"/>
  <c r="BB42" i="4"/>
  <c r="DN42" i="4" s="1"/>
  <c r="CH42" i="4" s="1"/>
  <c r="BB40" i="4"/>
  <c r="DN40" i="4" s="1"/>
  <c r="CH40" i="4" s="1"/>
  <c r="BB39" i="4"/>
  <c r="DN39" i="4" s="1"/>
  <c r="CH39" i="4" s="1"/>
  <c r="BB38" i="4"/>
  <c r="DN38" i="4" s="1"/>
  <c r="CH38" i="4" s="1"/>
  <c r="BB37" i="4"/>
  <c r="DN37" i="4"/>
  <c r="CH37" i="4" s="1"/>
  <c r="BB36" i="4"/>
  <c r="DN36" i="4" s="1"/>
  <c r="CH36" i="4" s="1"/>
  <c r="BB34" i="4"/>
  <c r="DN34" i="4" s="1"/>
  <c r="CH34" i="4" s="1"/>
  <c r="BB33" i="4"/>
  <c r="DN33" i="4" s="1"/>
  <c r="CH33" i="4" s="1"/>
  <c r="BB32" i="4"/>
  <c r="DN32" i="4" s="1"/>
  <c r="CH32" i="4" s="1"/>
  <c r="AZ45" i="4"/>
  <c r="DL45" i="4" s="1"/>
  <c r="CF45" i="4" s="1"/>
  <c r="AZ44" i="4"/>
  <c r="DL44" i="4" s="1"/>
  <c r="CF44" i="4" s="1"/>
  <c r="AZ43" i="4"/>
  <c r="DL43" i="4" s="1"/>
  <c r="CF43" i="4" s="1"/>
  <c r="AZ42" i="4"/>
  <c r="DL42" i="4"/>
  <c r="CF42" i="4" s="1"/>
  <c r="AZ40" i="4"/>
  <c r="DL40" i="4" s="1"/>
  <c r="CF40" i="4" s="1"/>
  <c r="AZ39" i="4"/>
  <c r="DL39" i="4" s="1"/>
  <c r="CF39" i="4" s="1"/>
  <c r="AZ38" i="4"/>
  <c r="DL38" i="4" s="1"/>
  <c r="CF38" i="4" s="1"/>
  <c r="AZ37" i="4"/>
  <c r="DL37" i="4" s="1"/>
  <c r="CF37" i="4" s="1"/>
  <c r="AZ36" i="4"/>
  <c r="DL36" i="4" s="1"/>
  <c r="CF36" i="4" s="1"/>
  <c r="AZ34" i="4"/>
  <c r="DL34" i="4" s="1"/>
  <c r="CF34" i="4" s="1"/>
  <c r="AZ33" i="4"/>
  <c r="DL33" i="4"/>
  <c r="CF33" i="4" s="1"/>
  <c r="AZ32" i="4"/>
  <c r="DL32" i="4" s="1"/>
  <c r="CF32" i="4" s="1"/>
  <c r="AX45" i="4"/>
  <c r="DJ45" i="4" s="1"/>
  <c r="CD45" i="4" s="1"/>
  <c r="AX44" i="4"/>
  <c r="DJ44" i="4" s="1"/>
  <c r="CD44" i="4" s="1"/>
  <c r="AX43" i="4"/>
  <c r="DJ43" i="4" s="1"/>
  <c r="CD43" i="4" s="1"/>
  <c r="AX42" i="4"/>
  <c r="DJ42" i="4" s="1"/>
  <c r="CD42" i="4" s="1"/>
  <c r="AX40" i="4"/>
  <c r="DJ40" i="4"/>
  <c r="CD40" i="4" s="1"/>
  <c r="AX39" i="4"/>
  <c r="DJ39" i="4" s="1"/>
  <c r="CD39" i="4" s="1"/>
  <c r="AX38" i="4"/>
  <c r="DJ38" i="4"/>
  <c r="CD38" i="4" s="1"/>
  <c r="AX37" i="4"/>
  <c r="DJ37" i="4" s="1"/>
  <c r="CD37" i="4" s="1"/>
  <c r="AX36" i="4"/>
  <c r="DJ36" i="4"/>
  <c r="CD36" i="4" s="1"/>
  <c r="AX34" i="4"/>
  <c r="DJ34" i="4" s="1"/>
  <c r="CD34" i="4" s="1"/>
  <c r="AX33" i="4"/>
  <c r="DJ33" i="4" s="1"/>
  <c r="CD33" i="4" s="1"/>
  <c r="AX32" i="4"/>
  <c r="DJ32" i="4" s="1"/>
  <c r="CD32" i="4" s="1"/>
  <c r="AV45" i="4"/>
  <c r="DH45" i="4" s="1"/>
  <c r="CB45" i="4" s="1"/>
  <c r="AV44" i="4"/>
  <c r="DH44" i="4" s="1"/>
  <c r="CB44" i="4" s="1"/>
  <c r="AV43" i="4"/>
  <c r="DH43" i="4" s="1"/>
  <c r="CB43" i="4" s="1"/>
  <c r="AV42" i="4"/>
  <c r="DH42" i="4" s="1"/>
  <c r="CB42" i="4" s="1"/>
  <c r="AV40" i="4"/>
  <c r="DH40" i="4" s="1"/>
  <c r="CB40" i="4" s="1"/>
  <c r="AV39" i="4"/>
  <c r="DH39" i="4" s="1"/>
  <c r="CB39" i="4" s="1"/>
  <c r="AV38" i="4"/>
  <c r="DH38" i="4" s="1"/>
  <c r="CB38" i="4" s="1"/>
  <c r="AV37" i="4"/>
  <c r="DH37" i="4" s="1"/>
  <c r="CB37" i="4" s="1"/>
  <c r="AV36" i="4"/>
  <c r="DH36" i="4" s="1"/>
  <c r="CB36" i="4" s="1"/>
  <c r="AV34" i="4"/>
  <c r="DH34" i="4" s="1"/>
  <c r="CB34" i="4" s="1"/>
  <c r="AV33" i="4"/>
  <c r="DH33" i="4" s="1"/>
  <c r="CB33" i="4" s="1"/>
  <c r="AV32" i="4"/>
  <c r="DH32" i="4"/>
  <c r="CB32" i="4" s="1"/>
  <c r="AT36" i="4"/>
  <c r="DF36" i="4" s="1"/>
  <c r="BZ36" i="4" s="1"/>
  <c r="AT37" i="4"/>
  <c r="DF37" i="4" s="1"/>
  <c r="BZ37" i="4" s="1"/>
  <c r="AT38" i="4"/>
  <c r="DF38" i="4" s="1"/>
  <c r="BZ38" i="4" s="1"/>
  <c r="AT39" i="4"/>
  <c r="DF39" i="4" s="1"/>
  <c r="BZ39" i="4" s="1"/>
  <c r="AT40" i="4"/>
  <c r="DF40" i="4"/>
  <c r="BZ40" i="4"/>
  <c r="AT42" i="4"/>
  <c r="DF42" i="4" s="1"/>
  <c r="BZ42" i="4" s="1"/>
  <c r="AT43" i="4"/>
  <c r="DF43" i="4" s="1"/>
  <c r="BZ43" i="4" s="1"/>
  <c r="AT44" i="4"/>
  <c r="DF44" i="4" s="1"/>
  <c r="BZ44" i="4" s="1"/>
  <c r="AT45" i="4"/>
  <c r="DF45" i="4"/>
  <c r="BZ45" i="4" s="1"/>
  <c r="AT34" i="4"/>
  <c r="DF34" i="4" s="1"/>
  <c r="BZ34" i="4" s="1"/>
  <c r="AT33" i="4"/>
  <c r="DF33" i="4" s="1"/>
  <c r="BZ33" i="4" s="1"/>
  <c r="AT32" i="4"/>
  <c r="DF32" i="4" s="1"/>
  <c r="BZ32" i="4" s="1"/>
  <c r="BN27" i="4"/>
  <c r="CT27" i="4" s="1"/>
  <c r="BM27" i="4"/>
  <c r="CS27" i="4" s="1"/>
  <c r="BL27" i="4"/>
  <c r="DX27" i="4" s="1"/>
  <c r="BK27" i="4"/>
  <c r="DW27" i="4" s="1"/>
  <c r="BJ27" i="4"/>
  <c r="CP27" i="4" s="1"/>
  <c r="DV27" i="4"/>
  <c r="BI27" i="4"/>
  <c r="DU27" i="4" s="1"/>
  <c r="BH27" i="4"/>
  <c r="CN27" i="4" s="1"/>
  <c r="BG27" i="4"/>
  <c r="CM27" i="4" s="1"/>
  <c r="BF27" i="4"/>
  <c r="DR27" i="4" s="1"/>
  <c r="BD27" i="4"/>
  <c r="CJ27" i="4" s="1"/>
  <c r="I38" i="4"/>
  <c r="BL41" i="4" s="1"/>
  <c r="DX41" i="4" s="1"/>
  <c r="CR41" i="4" s="1"/>
  <c r="AX41" i="4"/>
  <c r="DJ41" i="4" s="1"/>
  <c r="CD41" i="4" s="1"/>
  <c r="I32" i="4"/>
  <c r="BF35" i="4" s="1"/>
  <c r="DR35" i="4" s="1"/>
  <c r="CL35" i="4" s="1"/>
  <c r="DP26" i="4"/>
  <c r="CJ26" i="4"/>
  <c r="DK48" i="4"/>
  <c r="DG48" i="4"/>
  <c r="DC48" i="4"/>
  <c r="CE48" i="4"/>
  <c r="CA48" i="4"/>
  <c r="BW48" i="4"/>
  <c r="CR27" i="4"/>
  <c r="BW49" i="4"/>
  <c r="CL27" i="4"/>
  <c r="I43" i="4"/>
  <c r="BH46" i="4" s="1"/>
  <c r="DT46" i="4" s="1"/>
  <c r="CN46" i="4" s="1"/>
  <c r="AZ41" i="4"/>
  <c r="DL41" i="4"/>
  <c r="CF41" i="4" s="1"/>
  <c r="BD41" i="4"/>
  <c r="DP41" i="4" s="1"/>
  <c r="CJ41" i="4" s="1"/>
  <c r="BJ41" i="4"/>
  <c r="DV41" i="4" s="1"/>
  <c r="CP41" i="4" s="1"/>
  <c r="BB41" i="4"/>
  <c r="DN41" i="4" s="1"/>
  <c r="CH41" i="4" s="1"/>
  <c r="BY27" i="4"/>
  <c r="DG29" i="4"/>
  <c r="BR29" i="4"/>
  <c r="DS27" i="4"/>
  <c r="CQ27" i="4"/>
  <c r="CX27" i="4"/>
  <c r="CY22" i="4"/>
  <c r="BB46" i="4"/>
  <c r="DN46" i="4" s="1"/>
  <c r="CH46" i="4" s="1"/>
  <c r="AT46" i="4"/>
  <c r="DF46" i="4" s="1"/>
  <c r="BZ46" i="4" s="1"/>
  <c r="DP27" i="4" l="1"/>
  <c r="AV46" i="4"/>
  <c r="DH46" i="4" s="1"/>
  <c r="CB46" i="4" s="1"/>
  <c r="AV41" i="4"/>
  <c r="DH41" i="4" s="1"/>
  <c r="CB41" i="4" s="1"/>
  <c r="BN41" i="4"/>
  <c r="DZ41" i="4" s="1"/>
  <c r="CT41" i="4" s="1"/>
  <c r="BH41" i="4"/>
  <c r="DT41" i="4" s="1"/>
  <c r="CN41" i="4" s="1"/>
  <c r="BB35" i="4"/>
  <c r="DN35" i="4" s="1"/>
  <c r="CH35" i="4" s="1"/>
  <c r="AV35" i="4"/>
  <c r="DH35" i="4" s="1"/>
  <c r="CB35" i="4" s="1"/>
  <c r="DT27" i="4"/>
  <c r="BL46" i="4"/>
  <c r="DX46" i="4" s="1"/>
  <c r="CR46" i="4" s="1"/>
  <c r="BJ46" i="4"/>
  <c r="DV46" i="4" s="1"/>
  <c r="CP46" i="4" s="1"/>
  <c r="DZ27" i="4"/>
  <c r="CC27" i="4"/>
  <c r="BH35" i="4"/>
  <c r="DT35" i="4" s="1"/>
  <c r="CN35" i="4" s="1"/>
  <c r="BN46" i="4"/>
  <c r="DZ46" i="4" s="1"/>
  <c r="CT46" i="4" s="1"/>
  <c r="BD35" i="4"/>
  <c r="DP35" i="4" s="1"/>
  <c r="CJ35" i="4" s="1"/>
  <c r="BF46" i="4"/>
  <c r="DR46" i="4" s="1"/>
  <c r="CL46" i="4" s="1"/>
  <c r="BJ35" i="4"/>
  <c r="DV35" i="4" s="1"/>
  <c r="CP35" i="4" s="1"/>
  <c r="AT41" i="4"/>
  <c r="DF41" i="4" s="1"/>
  <c r="BZ41" i="4" s="1"/>
  <c r="AZ35" i="4"/>
  <c r="DL35" i="4" s="1"/>
  <c r="CF35" i="4" s="1"/>
  <c r="I44" i="4"/>
  <c r="BD46" i="4"/>
  <c r="DP46" i="4" s="1"/>
  <c r="CJ46" i="4" s="1"/>
  <c r="CO27" i="4"/>
  <c r="BL35" i="4"/>
  <c r="DX35" i="4" s="1"/>
  <c r="CR35" i="4" s="1"/>
  <c r="BF41" i="4"/>
  <c r="DR41" i="4" s="1"/>
  <c r="CL41" i="4" s="1"/>
  <c r="AT35" i="4"/>
  <c r="DF35" i="4" s="1"/>
  <c r="BZ35" i="4" s="1"/>
  <c r="AX35" i="4"/>
  <c r="DJ35" i="4" s="1"/>
  <c r="CD35" i="4" s="1"/>
  <c r="BN35" i="4"/>
  <c r="DZ35" i="4" s="1"/>
  <c r="CT35" i="4" s="1"/>
  <c r="AX46" i="4"/>
  <c r="DJ46" i="4" s="1"/>
  <c r="CD46" i="4" s="1"/>
  <c r="CY20" i="4"/>
  <c r="AZ46" i="4"/>
  <c r="DL46" i="4" s="1"/>
  <c r="CF46" i="4" s="1"/>
  <c r="DY27" i="4"/>
  <c r="BN67" i="4" l="1"/>
  <c r="BN68" i="4" s="1"/>
  <c r="BH67" i="4"/>
  <c r="BH68" i="4" s="1"/>
  <c r="BL67" i="4"/>
  <c r="BL68" i="4" s="1"/>
  <c r="AT67" i="4"/>
  <c r="AT68" i="4" s="1"/>
  <c r="BD67" i="4"/>
  <c r="BD68" i="4" s="1"/>
  <c r="BJ67" i="4"/>
  <c r="BJ68" i="4" s="1"/>
  <c r="BH66" i="4" s="1"/>
  <c r="BH47" i="4" s="1"/>
  <c r="DT47" i="4" s="1"/>
  <c r="CN47" i="4" s="1"/>
  <c r="BB67" i="4"/>
  <c r="BB68" i="4" s="1"/>
  <c r="AZ66" i="4" s="1"/>
  <c r="AZ47" i="4" s="1"/>
  <c r="DL47" i="4" s="1"/>
  <c r="CF47" i="4" s="1"/>
  <c r="BF67" i="4"/>
  <c r="BF68" i="4" s="1"/>
  <c r="BD66" i="4" s="1"/>
  <c r="BD47" i="4" s="1"/>
  <c r="DP47" i="4" s="1"/>
  <c r="CJ47" i="4" s="1"/>
  <c r="AX67" i="4"/>
  <c r="AX68" i="4" s="1"/>
  <c r="AZ67" i="4"/>
  <c r="AZ68" i="4" s="1"/>
  <c r="AV67" i="4"/>
  <c r="AV68" i="4" s="1"/>
  <c r="AT66" i="4" s="1"/>
  <c r="AT47" i="4" s="1"/>
  <c r="DF47" i="4" s="1"/>
  <c r="BZ47" i="4" s="1"/>
  <c r="BB66" i="4" l="1"/>
  <c r="BB47" i="4" s="1"/>
  <c r="DN47" i="4" s="1"/>
  <c r="CH47" i="4" s="1"/>
  <c r="BJ66" i="4"/>
  <c r="BJ47" i="4" s="1"/>
  <c r="DV47" i="4" s="1"/>
  <c r="CP47" i="4" s="1"/>
  <c r="AX66" i="4"/>
  <c r="AX47" i="4" s="1"/>
  <c r="DJ47" i="4" s="1"/>
  <c r="CD47" i="4" s="1"/>
  <c r="BF66" i="4"/>
  <c r="BF47" i="4" s="1"/>
  <c r="DR47" i="4" s="1"/>
  <c r="CL47" i="4" s="1"/>
  <c r="AV66" i="4"/>
  <c r="AV47" i="4" s="1"/>
  <c r="DH47" i="4" s="1"/>
  <c r="CB47" i="4" s="1"/>
  <c r="BL66" i="4"/>
  <c r="BL47" i="4" s="1"/>
  <c r="DX47" i="4" s="1"/>
  <c r="CR47" i="4" s="1"/>
  <c r="BN66" i="4"/>
  <c r="BN47" i="4" s="1"/>
  <c r="DZ47" i="4" s="1"/>
  <c r="CT47" i="4" s="1"/>
</calcChain>
</file>

<file path=xl/sharedStrings.xml><?xml version="1.0" encoding="utf-8"?>
<sst xmlns="http://schemas.openxmlformats.org/spreadsheetml/2006/main" count="303" uniqueCount="167">
  <si>
    <t>地方法人特別税</t>
    <rPh sb="0" eb="2">
      <t>チホウ</t>
    </rPh>
    <rPh sb="2" eb="4">
      <t>ホウジン</t>
    </rPh>
    <rPh sb="4" eb="6">
      <t>トクベツ</t>
    </rPh>
    <rPh sb="6" eb="7">
      <t>ゼイ</t>
    </rPh>
    <phoneticPr fontId="3"/>
  </si>
  <si>
    <t>都道府県コード</t>
    <rPh sb="0" eb="4">
      <t>トドウフケン</t>
    </rPh>
    <phoneticPr fontId="3"/>
  </si>
  <si>
    <t>口座番号</t>
    <rPh sb="0" eb="2">
      <t>コウザ</t>
    </rPh>
    <rPh sb="2" eb="4">
      <t>バンゴウ</t>
    </rPh>
    <phoneticPr fontId="3"/>
  </si>
  <si>
    <t>加入者</t>
    <rPh sb="0" eb="3">
      <t>カニュウシャ</t>
    </rPh>
    <phoneticPr fontId="3"/>
  </si>
  <si>
    <t>広島県会計管理者</t>
    <rPh sb="0" eb="3">
      <t>ヒロシマケン</t>
    </rPh>
    <rPh sb="3" eb="5">
      <t>カイケイ</t>
    </rPh>
    <rPh sb="5" eb="8">
      <t>カンリシャ</t>
    </rPh>
    <phoneticPr fontId="3"/>
  </si>
  <si>
    <t>広　島</t>
    <rPh sb="0" eb="1">
      <t>ヒロ</t>
    </rPh>
    <rPh sb="2" eb="3">
      <t>シマ</t>
    </rPh>
    <phoneticPr fontId="3"/>
  </si>
  <si>
    <t>県</t>
    <rPh sb="0" eb="1">
      <t>ケン</t>
    </rPh>
    <phoneticPr fontId="3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</si>
  <si>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3"/>
  </si>
  <si>
    <t>様</t>
    <rPh sb="0" eb="1">
      <t>サマ</t>
    </rPh>
    <phoneticPr fontId="3"/>
  </si>
  <si>
    <t>年度</t>
    <rPh sb="0" eb="2">
      <t>ネンド</t>
    </rPh>
    <phoneticPr fontId="3"/>
  </si>
  <si>
    <t>税目</t>
    <rPh sb="0" eb="2">
      <t>ゼイモク</t>
    </rPh>
    <phoneticPr fontId="3"/>
  </si>
  <si>
    <t>処理別</t>
    <rPh sb="0" eb="2">
      <t>ショリ</t>
    </rPh>
    <rPh sb="2" eb="3">
      <t>ベツ</t>
    </rPh>
    <phoneticPr fontId="3"/>
  </si>
  <si>
    <t>回数</t>
    <rPh sb="0" eb="2">
      <t>カイスウ</t>
    </rPh>
    <phoneticPr fontId="3"/>
  </si>
  <si>
    <t>事　業　年　度</t>
    <rPh sb="0" eb="1">
      <t>コト</t>
    </rPh>
    <rPh sb="2" eb="3">
      <t>ギョウ</t>
    </rPh>
    <rPh sb="4" eb="5">
      <t>トシ</t>
    </rPh>
    <rPh sb="6" eb="7">
      <t>ド</t>
    </rPh>
    <phoneticPr fontId="3"/>
  </si>
  <si>
    <t>中間</t>
    <rPh sb="0" eb="2">
      <t>チュウカン</t>
    </rPh>
    <phoneticPr fontId="3"/>
  </si>
  <si>
    <t>予定</t>
    <rPh sb="0" eb="2">
      <t>ヨテイ</t>
    </rPh>
    <phoneticPr fontId="3"/>
  </si>
  <si>
    <t>確定</t>
    <rPh sb="0" eb="2">
      <t>カクテイ</t>
    </rPh>
    <phoneticPr fontId="3"/>
  </si>
  <si>
    <t>修正</t>
    <rPh sb="0" eb="2">
      <t>シュウセイ</t>
    </rPh>
    <phoneticPr fontId="3"/>
  </si>
  <si>
    <t>更正</t>
    <rPh sb="0" eb="2">
      <t>コウセイ</t>
    </rPh>
    <phoneticPr fontId="3"/>
  </si>
  <si>
    <t>決定</t>
    <rPh sb="0" eb="2">
      <t>ケッテイ</t>
    </rPh>
    <phoneticPr fontId="3"/>
  </si>
  <si>
    <t>その他</t>
    <rPh sb="2" eb="3">
      <t>タ</t>
    </rPh>
    <phoneticPr fontId="3"/>
  </si>
  <si>
    <t>か</t>
    <phoneticPr fontId="3"/>
  </si>
  <si>
    <t>ま</t>
    <phoneticPr fontId="3"/>
  </si>
  <si>
    <t>ら</t>
    <phoneticPr fontId="3"/>
  </si>
  <si>
    <t>で</t>
    <phoneticPr fontId="3"/>
  </si>
  <si>
    <t>法人県民税</t>
    <rPh sb="0" eb="2">
      <t>ホウジン</t>
    </rPh>
    <rPh sb="2" eb="3">
      <t>ケン</t>
    </rPh>
    <rPh sb="3" eb="4">
      <t>ミン</t>
    </rPh>
    <rPh sb="4" eb="5">
      <t>ゼイ</t>
    </rPh>
    <phoneticPr fontId="3"/>
  </si>
  <si>
    <t>法人税割額</t>
    <rPh sb="0" eb="2">
      <t>ホウジン</t>
    </rPh>
    <rPh sb="2" eb="3">
      <t>ゼイ</t>
    </rPh>
    <rPh sb="3" eb="4">
      <t>ワリ</t>
    </rPh>
    <rPh sb="4" eb="5">
      <t>ガク</t>
    </rPh>
    <phoneticPr fontId="3"/>
  </si>
  <si>
    <t>百</t>
    <rPh sb="0" eb="1">
      <t>ヒャク</t>
    </rPh>
    <phoneticPr fontId="3"/>
  </si>
  <si>
    <t>十</t>
    <rPh sb="0" eb="1">
      <t>ジュウ</t>
    </rPh>
    <phoneticPr fontId="3"/>
  </si>
  <si>
    <t>億</t>
    <rPh sb="0" eb="1">
      <t>オク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</si>
  <si>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</si>
  <si>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</si>
  <si>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円</t>
    <rPh sb="0" eb="1">
      <t>エン</t>
    </rPh>
    <phoneticPr fontId="3"/>
  </si>
  <si>
    <t>均等割額</t>
    <rPh sb="0" eb="2">
      <t>キントウ</t>
    </rPh>
    <rPh sb="2" eb="3">
      <t>ワリ</t>
    </rPh>
    <rPh sb="3" eb="4">
      <t>ガク</t>
    </rPh>
    <phoneticPr fontId="3"/>
  </si>
  <si>
    <t>延滞金</t>
    <rPh sb="0" eb="2">
      <t>エンタイ</t>
    </rPh>
    <rPh sb="2" eb="3">
      <t>キン</t>
    </rPh>
    <phoneticPr fontId="3"/>
  </si>
  <si>
    <t>計</t>
    <rPh sb="0" eb="1">
      <t>ケイ</t>
    </rPh>
    <phoneticPr fontId="3"/>
  </si>
  <si>
    <t>所得割額</t>
    <rPh sb="0" eb="2">
      <t>ショトク</t>
    </rPh>
    <rPh sb="2" eb="3">
      <t>ワリ</t>
    </rPh>
    <rPh sb="3" eb="4">
      <t>ガク</t>
    </rPh>
    <phoneticPr fontId="3"/>
  </si>
  <si>
    <t>付加価値割額</t>
    <rPh sb="0" eb="2">
      <t>フカ</t>
    </rPh>
    <rPh sb="2" eb="4">
      <t>カチ</t>
    </rPh>
    <rPh sb="4" eb="5">
      <t>ワリ</t>
    </rPh>
    <rPh sb="5" eb="6">
      <t>ガク</t>
    </rPh>
    <phoneticPr fontId="3"/>
  </si>
  <si>
    <t>資本割額</t>
    <rPh sb="0" eb="2">
      <t>シホン</t>
    </rPh>
    <rPh sb="2" eb="3">
      <t>ワリ</t>
    </rPh>
    <rPh sb="3" eb="4">
      <t>ガク</t>
    </rPh>
    <phoneticPr fontId="3"/>
  </si>
  <si>
    <t>収入割額</t>
    <rPh sb="0" eb="2">
      <t>シュウニュウ</t>
    </rPh>
    <rPh sb="2" eb="3">
      <t>ワリ</t>
    </rPh>
    <rPh sb="3" eb="4">
      <t>ガク</t>
    </rPh>
    <phoneticPr fontId="3"/>
  </si>
  <si>
    <t>計（05～09）</t>
    <rPh sb="0" eb="1">
      <t>ケイ</t>
    </rPh>
    <phoneticPr fontId="3"/>
  </si>
  <si>
    <t>過少申告加算金</t>
    <rPh sb="0" eb="2">
      <t>カショウ</t>
    </rPh>
    <rPh sb="2" eb="4">
      <t>シンコク</t>
    </rPh>
    <rPh sb="4" eb="5">
      <t>カ</t>
    </rPh>
    <rPh sb="5" eb="6">
      <t>サン</t>
    </rPh>
    <rPh sb="6" eb="7">
      <t>キン</t>
    </rPh>
    <phoneticPr fontId="3"/>
  </si>
  <si>
    <t>不申告加算金</t>
    <rPh sb="0" eb="1">
      <t>フ</t>
    </rPh>
    <rPh sb="1" eb="3">
      <t>シンコク</t>
    </rPh>
    <rPh sb="3" eb="4">
      <t>カ</t>
    </rPh>
    <rPh sb="4" eb="5">
      <t>サン</t>
    </rPh>
    <rPh sb="5" eb="6">
      <t>キン</t>
    </rPh>
    <phoneticPr fontId="3"/>
  </si>
  <si>
    <t>重加算金</t>
    <rPh sb="0" eb="1">
      <t>ジュウ</t>
    </rPh>
    <rPh sb="1" eb="2">
      <t>カ</t>
    </rPh>
    <rPh sb="2" eb="3">
      <t>サン</t>
    </rPh>
    <rPh sb="3" eb="4">
      <t>キン</t>
    </rPh>
    <phoneticPr fontId="3"/>
  </si>
  <si>
    <t>計（10～14）</t>
    <rPh sb="0" eb="1">
      <t>ケイ</t>
    </rPh>
    <phoneticPr fontId="3"/>
  </si>
  <si>
    <t>合計額</t>
    <rPh sb="0" eb="2">
      <t>ゴウケイ</t>
    </rPh>
    <rPh sb="2" eb="3">
      <t>ガク</t>
    </rPh>
    <phoneticPr fontId="3"/>
  </si>
  <si>
    <t>納期限</t>
    <rPh sb="0" eb="2">
      <t>ノウキ</t>
    </rPh>
    <rPh sb="2" eb="3">
      <t>ゲン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</si>
  <si>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</si>
  <si>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</si>
  <si>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</si>
  <si>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課税事務所</t>
    <rPh sb="0" eb="2">
      <t>カゼイ</t>
    </rPh>
    <rPh sb="2" eb="4">
      <t>ジム</t>
    </rPh>
    <rPh sb="4" eb="5">
      <t>ショ</t>
    </rPh>
    <phoneticPr fontId="3"/>
  </si>
  <si>
    <t>◎金額は訂正することができません。</t>
    <rPh sb="1" eb="3">
      <t>キンガク</t>
    </rPh>
    <rPh sb="4" eb="6">
      <t>テイセイ</t>
    </rPh>
    <phoneticPr fontId="3"/>
  </si>
  <si>
    <t>公</t>
    <rPh sb="0" eb="1">
      <t>コウ</t>
    </rPh>
    <phoneticPr fontId="12"/>
  </si>
  <si>
    <t>法人県民税・事業税</t>
    <rPh sb="0" eb="1">
      <t>ホウ</t>
    </rPh>
    <rPh sb="1" eb="2">
      <t>ジン</t>
    </rPh>
    <rPh sb="2" eb="5">
      <t>ケンミンゼイ</t>
    </rPh>
    <rPh sb="6" eb="9">
      <t>ジギョウゼイ</t>
    </rPh>
    <phoneticPr fontId="3"/>
  </si>
  <si>
    <t>　納　付　書</t>
    <rPh sb="1" eb="2">
      <t>オサム</t>
    </rPh>
    <rPh sb="3" eb="4">
      <t>ヅケ</t>
    </rPh>
    <rPh sb="5" eb="6">
      <t>ショ</t>
    </rPh>
    <phoneticPr fontId="3"/>
  </si>
  <si>
    <t>予定</t>
    <rPh sb="0" eb="2">
      <t>ヨテイ</t>
    </rPh>
    <phoneticPr fontId="12"/>
  </si>
  <si>
    <t>中間</t>
    <rPh sb="0" eb="2">
      <t>チュウカン</t>
    </rPh>
    <phoneticPr fontId="12"/>
  </si>
  <si>
    <t>確定</t>
    <rPh sb="0" eb="2">
      <t>カクテイ</t>
    </rPh>
    <phoneticPr fontId="12"/>
  </si>
  <si>
    <t>修正</t>
    <rPh sb="0" eb="2">
      <t>シュウセイ</t>
    </rPh>
    <phoneticPr fontId="12"/>
  </si>
  <si>
    <t>西部県税事務所</t>
    <rPh sb="0" eb="2">
      <t>セイブ</t>
    </rPh>
    <rPh sb="2" eb="4">
      <t>ケンゼイ</t>
    </rPh>
    <rPh sb="4" eb="6">
      <t>ジム</t>
    </rPh>
    <rPh sb="6" eb="7">
      <t>ショ</t>
    </rPh>
    <phoneticPr fontId="12"/>
  </si>
  <si>
    <t>東部県税事務所</t>
    <rPh sb="0" eb="2">
      <t>トウブ</t>
    </rPh>
    <rPh sb="2" eb="4">
      <t>ケンゼイ</t>
    </rPh>
    <rPh sb="4" eb="6">
      <t>ジム</t>
    </rPh>
    <rPh sb="6" eb="7">
      <t>ショ</t>
    </rPh>
    <phoneticPr fontId="12"/>
  </si>
  <si>
    <t>北部県税事務所</t>
    <rPh sb="0" eb="2">
      <t>ホクブ</t>
    </rPh>
    <rPh sb="2" eb="4">
      <t>ケンゼイ</t>
    </rPh>
    <rPh sb="4" eb="6">
      <t>ジム</t>
    </rPh>
    <rPh sb="6" eb="7">
      <t>ショ</t>
    </rPh>
    <phoneticPr fontId="12"/>
  </si>
  <si>
    <t>管轄県税事務所</t>
    <rPh sb="0" eb="2">
      <t>カンカツ</t>
    </rPh>
    <rPh sb="2" eb="4">
      <t>ケンゼイ</t>
    </rPh>
    <rPh sb="4" eb="6">
      <t>ジム</t>
    </rPh>
    <rPh sb="6" eb="7">
      <t>ショ</t>
    </rPh>
    <phoneticPr fontId="12"/>
  </si>
  <si>
    <t>管轄区域</t>
    <rPh sb="0" eb="2">
      <t>カンカツ</t>
    </rPh>
    <rPh sb="2" eb="4">
      <t>クイキ</t>
    </rPh>
    <phoneticPr fontId="12"/>
  </si>
  <si>
    <t>呉市，江田島市</t>
    <rPh sb="0" eb="2">
      <t>クレシ</t>
    </rPh>
    <rPh sb="3" eb="6">
      <t>エタジマ</t>
    </rPh>
    <rPh sb="6" eb="7">
      <t>シ</t>
    </rPh>
    <phoneticPr fontId="12"/>
  </si>
  <si>
    <t>広島市のうち佐伯区，大竹市，廿日市市</t>
    <rPh sb="0" eb="3">
      <t>ヒロシマシ</t>
    </rPh>
    <rPh sb="6" eb="8">
      <t>サエキ</t>
    </rPh>
    <rPh sb="8" eb="9">
      <t>ク</t>
    </rPh>
    <rPh sb="10" eb="13">
      <t>オオタケシ</t>
    </rPh>
    <rPh sb="14" eb="18">
      <t>ハツカイチシ</t>
    </rPh>
    <phoneticPr fontId="12"/>
  </si>
  <si>
    <t>竹原市，東広島市，豊田郡大崎上島町</t>
    <rPh sb="0" eb="3">
      <t>タケハラシ</t>
    </rPh>
    <rPh sb="4" eb="8">
      <t>ヒガシヒロシマシ</t>
    </rPh>
    <rPh sb="9" eb="11">
      <t>トヨタ</t>
    </rPh>
    <rPh sb="11" eb="12">
      <t>グン</t>
    </rPh>
    <rPh sb="12" eb="14">
      <t>オオサキ</t>
    </rPh>
    <rPh sb="14" eb="17">
      <t>カミシマチョウ</t>
    </rPh>
    <phoneticPr fontId="12"/>
  </si>
  <si>
    <t>三原市，尾道市，世羅郡世羅町</t>
    <rPh sb="0" eb="3">
      <t>ミハラシ</t>
    </rPh>
    <rPh sb="4" eb="7">
      <t>オノミチシ</t>
    </rPh>
    <rPh sb="8" eb="11">
      <t>セラグン</t>
    </rPh>
    <rPh sb="11" eb="14">
      <t>セラチョウ</t>
    </rPh>
    <phoneticPr fontId="12"/>
  </si>
  <si>
    <t>福山市，府中市，神石郡神石高原町</t>
    <rPh sb="0" eb="3">
      <t>フクヤマシ</t>
    </rPh>
    <rPh sb="4" eb="7">
      <t>フチュウシ</t>
    </rPh>
    <rPh sb="8" eb="11">
      <t>ジンセキグン</t>
    </rPh>
    <rPh sb="11" eb="13">
      <t>ジンセキ</t>
    </rPh>
    <rPh sb="13" eb="15">
      <t>コウゲン</t>
    </rPh>
    <rPh sb="15" eb="16">
      <t>マチ</t>
    </rPh>
    <phoneticPr fontId="12"/>
  </si>
  <si>
    <t>三次市，庄原市</t>
    <rPh sb="0" eb="3">
      <t>ミヨシシ</t>
    </rPh>
    <rPh sb="4" eb="7">
      <t>ショウバラシ</t>
    </rPh>
    <phoneticPr fontId="12"/>
  </si>
  <si>
    <t>県税</t>
    <rPh sb="0" eb="2">
      <t>ケンゼイ</t>
    </rPh>
    <phoneticPr fontId="3"/>
  </si>
  <si>
    <t>県税事務所</t>
    <rPh sb="0" eb="2">
      <t>ケンゼイ</t>
    </rPh>
    <rPh sb="2" eb="4">
      <t>ジム</t>
    </rPh>
    <rPh sb="4" eb="5">
      <t>ショ</t>
    </rPh>
    <phoneticPr fontId="3"/>
  </si>
  <si>
    <t>02</t>
    <phoneticPr fontId="3"/>
  </si>
  <si>
    <t>か</t>
    <phoneticPr fontId="3"/>
  </si>
  <si>
    <t>ま</t>
    <phoneticPr fontId="3"/>
  </si>
  <si>
    <t>ら</t>
    <phoneticPr fontId="3"/>
  </si>
  <si>
    <t>で</t>
    <phoneticPr fontId="3"/>
  </si>
  <si>
    <t>02</t>
    <phoneticPr fontId="3"/>
  </si>
  <si>
    <t>か</t>
    <phoneticPr fontId="3"/>
  </si>
  <si>
    <t>ま</t>
    <phoneticPr fontId="3"/>
  </si>
  <si>
    <t>ら</t>
    <phoneticPr fontId="3"/>
  </si>
  <si>
    <t>で</t>
    <phoneticPr fontId="3"/>
  </si>
  <si>
    <t>処理別コード表</t>
    <rPh sb="0" eb="2">
      <t>ショリ</t>
    </rPh>
    <rPh sb="2" eb="3">
      <t>ベツ</t>
    </rPh>
    <rPh sb="6" eb="7">
      <t>ヒョウ</t>
    </rPh>
    <phoneticPr fontId="12"/>
  </si>
  <si>
    <t>県税コード表</t>
    <rPh sb="0" eb="2">
      <t>ケンゼイ</t>
    </rPh>
    <rPh sb="5" eb="6">
      <t>ヒョウ</t>
    </rPh>
    <phoneticPr fontId="12"/>
  </si>
  <si>
    <t>　領　収　証　書</t>
    <rPh sb="1" eb="2">
      <t>リョウ</t>
    </rPh>
    <rPh sb="3" eb="4">
      <t>オサム</t>
    </rPh>
    <rPh sb="5" eb="6">
      <t>アカシ</t>
    </rPh>
    <rPh sb="7" eb="8">
      <t>ショ</t>
    </rPh>
    <phoneticPr fontId="3"/>
  </si>
  <si>
    <t>口</t>
    <rPh sb="0" eb="1">
      <t>クチ</t>
    </rPh>
    <phoneticPr fontId="3"/>
  </si>
  <si>
    <t>日　　計</t>
    <rPh sb="0" eb="1">
      <t>ヒ</t>
    </rPh>
    <rPh sb="3" eb="4">
      <t>ケイ</t>
    </rPh>
    <phoneticPr fontId="3"/>
  </si>
  <si>
    <t>上記のとおり納付します。</t>
    <rPh sb="0" eb="2">
      <t>ジョウキ</t>
    </rPh>
    <rPh sb="6" eb="8">
      <t>ノウフ</t>
    </rPh>
    <phoneticPr fontId="3"/>
  </si>
  <si>
    <t>（金融機関又は郵便局保管）</t>
    <rPh sb="1" eb="3">
      <t>キンユウ</t>
    </rPh>
    <rPh sb="3" eb="5">
      <t>キカン</t>
    </rPh>
    <rPh sb="5" eb="6">
      <t>マタ</t>
    </rPh>
    <rPh sb="7" eb="10">
      <t>ユウビンキョク</t>
    </rPh>
    <rPh sb="10" eb="12">
      <t>ホカン</t>
    </rPh>
    <phoneticPr fontId="3"/>
  </si>
  <si>
    <t>上記のとおり領収しました。（納税者保管）</t>
    <phoneticPr fontId="3"/>
  </si>
  <si>
    <t>上記のとおり通知します。（都道府県保管）</t>
    <rPh sb="0" eb="2">
      <t>ジョウキ</t>
    </rPh>
    <rPh sb="6" eb="8">
      <t>ツウチ</t>
    </rPh>
    <rPh sb="13" eb="17">
      <t>トドウフケン</t>
    </rPh>
    <rPh sb="17" eb="19">
      <t>ホカン</t>
    </rPh>
    <phoneticPr fontId="3"/>
  </si>
  <si>
    <t>取りまとめ局</t>
    <rPh sb="0" eb="1">
      <t>ト</t>
    </rPh>
    <rPh sb="5" eb="6">
      <t>キョク</t>
    </rPh>
    <phoneticPr fontId="3"/>
  </si>
  <si>
    <t>（取りまとめ店）</t>
    <phoneticPr fontId="3"/>
  </si>
  <si>
    <t>　730-8794</t>
    <phoneticPr fontId="3"/>
  </si>
  <si>
    <t>　広島貯金事務センター</t>
    <rPh sb="1" eb="3">
      <t>ヒロシマ</t>
    </rPh>
    <rPh sb="3" eb="5">
      <t>チョキン</t>
    </rPh>
    <rPh sb="5" eb="7">
      <t>ジム</t>
    </rPh>
    <phoneticPr fontId="3"/>
  </si>
  <si>
    <t>　広島銀行（県庁支店）</t>
    <rPh sb="1" eb="3">
      <t>ヒロシマ</t>
    </rPh>
    <rPh sb="3" eb="5">
      <t>ギンコウ</t>
    </rPh>
    <rPh sb="6" eb="8">
      <t>ケンチョウ</t>
    </rPh>
    <rPh sb="8" eb="10">
      <t>シテン</t>
    </rPh>
    <phoneticPr fontId="3"/>
  </si>
  <si>
    <t>金融機関・郵便局ではここから切り離してください。</t>
    <rPh sb="0" eb="4">
      <t>キンユウキカン</t>
    </rPh>
    <rPh sb="5" eb="8">
      <t>ユウビンキョク</t>
    </rPh>
    <rPh sb="14" eb="15">
      <t>キ</t>
    </rPh>
    <rPh sb="16" eb="17">
      <t>ハナ</t>
    </rPh>
    <phoneticPr fontId="3"/>
  </si>
  <si>
    <t>　領収済通知書</t>
    <rPh sb="3" eb="4">
      <t>スミ</t>
    </rPh>
    <rPh sb="4" eb="7">
      <t>ツウチショ</t>
    </rPh>
    <phoneticPr fontId="3"/>
  </si>
  <si>
    <t>◎この領収証書は大切に保存してください。</t>
    <rPh sb="3" eb="6">
      <t>リョウシュウショウ</t>
    </rPh>
    <rPh sb="6" eb="7">
      <t>ショ</t>
    </rPh>
    <rPh sb="8" eb="10">
      <t>タイセツ</t>
    </rPh>
    <rPh sb="11" eb="13">
      <t>ホゾン</t>
    </rPh>
    <phoneticPr fontId="3"/>
  </si>
  <si>
    <t>納</t>
    <rPh sb="0" eb="1">
      <t>ノウ</t>
    </rPh>
    <phoneticPr fontId="3"/>
  </si>
  <si>
    <t>01330-4-960020</t>
    <phoneticPr fontId="3"/>
  </si>
  <si>
    <t>指定金融
機 関 名</t>
    <rPh sb="0" eb="2">
      <t>シテイ</t>
    </rPh>
    <rPh sb="2" eb="4">
      <t>キンユウ</t>
    </rPh>
    <rPh sb="5" eb="6">
      <t>キ</t>
    </rPh>
    <rPh sb="7" eb="8">
      <t>セキ</t>
    </rPh>
    <rPh sb="9" eb="10">
      <t>メイ</t>
    </rPh>
    <phoneticPr fontId="3"/>
  </si>
  <si>
    <t>領収日付印</t>
    <phoneticPr fontId="3"/>
  </si>
  <si>
    <t>外枠の線で切り取り，３枚は切り離さず納付場所へご持参ください。</t>
    <rPh sb="0" eb="2">
      <t>ソトワク</t>
    </rPh>
    <rPh sb="3" eb="4">
      <t>セン</t>
    </rPh>
    <rPh sb="5" eb="6">
      <t>キ</t>
    </rPh>
    <rPh sb="7" eb="8">
      <t>ト</t>
    </rPh>
    <rPh sb="11" eb="12">
      <t>マイ</t>
    </rPh>
    <rPh sb="13" eb="14">
      <t>キ</t>
    </rPh>
    <rPh sb="15" eb="16">
      <t>ハナ</t>
    </rPh>
    <rPh sb="18" eb="20">
      <t>ノウフ</t>
    </rPh>
    <rPh sb="20" eb="22">
      <t>バショ</t>
    </rPh>
    <rPh sb="24" eb="26">
      <t>ジサン</t>
    </rPh>
    <phoneticPr fontId="3"/>
  </si>
  <si>
    <t>↑</t>
    <phoneticPr fontId="3"/>
  </si>
  <si>
    <t>02</t>
    <phoneticPr fontId="3"/>
  </si>
  <si>
    <t>法人県民税</t>
    <rPh sb="0" eb="2">
      <t>ホウジン</t>
    </rPh>
    <rPh sb="2" eb="5">
      <t>ケンミンゼイ</t>
    </rPh>
    <phoneticPr fontId="12"/>
  </si>
  <si>
    <t>管理番号</t>
    <rPh sb="0" eb="2">
      <t>カンリ</t>
    </rPh>
    <rPh sb="2" eb="4">
      <t>バンゴウ</t>
    </rPh>
    <phoneticPr fontId="3"/>
  </si>
  <si>
    <t>（必須）
法人所在地</t>
    <rPh sb="5" eb="7">
      <t>ホウジン</t>
    </rPh>
    <rPh sb="7" eb="10">
      <t>ショザイチ</t>
    </rPh>
    <phoneticPr fontId="12"/>
  </si>
  <si>
    <t>（必須）
法人名</t>
    <rPh sb="5" eb="7">
      <t>ホウジン</t>
    </rPh>
    <rPh sb="7" eb="8">
      <t>メイ</t>
    </rPh>
    <phoneticPr fontId="12"/>
  </si>
  <si>
    <t>（必須）
課税年度</t>
    <rPh sb="5" eb="7">
      <t>カゼイ</t>
    </rPh>
    <rPh sb="7" eb="9">
      <t>ネンド</t>
    </rPh>
    <phoneticPr fontId="12"/>
  </si>
  <si>
    <t>処理別</t>
    <rPh sb="0" eb="2">
      <t>ショリ</t>
    </rPh>
    <rPh sb="2" eb="3">
      <t>ベツ</t>
    </rPh>
    <phoneticPr fontId="12"/>
  </si>
  <si>
    <t>（必須）
処理別コード</t>
    <rPh sb="5" eb="7">
      <t>ショリ</t>
    </rPh>
    <rPh sb="7" eb="8">
      <t>ベツ</t>
    </rPh>
    <phoneticPr fontId="12"/>
  </si>
  <si>
    <t>更正</t>
    <rPh sb="0" eb="2">
      <t>コウセイ</t>
    </rPh>
    <phoneticPr fontId="12"/>
  </si>
  <si>
    <t>（必須）
管理番号</t>
    <rPh sb="5" eb="7">
      <t>カンリ</t>
    </rPh>
    <rPh sb="7" eb="9">
      <t>バンゴウ</t>
    </rPh>
    <phoneticPr fontId="12"/>
  </si>
  <si>
    <t>決定</t>
    <rPh sb="0" eb="2">
      <t>ケッテイ</t>
    </rPh>
    <phoneticPr fontId="12"/>
  </si>
  <si>
    <t>見込納付</t>
    <rPh sb="0" eb="2">
      <t>ミコ</t>
    </rPh>
    <rPh sb="2" eb="4">
      <t>ノウフ</t>
    </rPh>
    <phoneticPr fontId="12"/>
  </si>
  <si>
    <t>加算金決定</t>
    <rPh sb="0" eb="3">
      <t>カサンキン</t>
    </rPh>
    <rPh sb="3" eb="5">
      <t>ケッテイ</t>
    </rPh>
    <phoneticPr fontId="12"/>
  </si>
  <si>
    <t>（必須）
事業年度</t>
    <rPh sb="5" eb="7">
      <t>ジギョウ</t>
    </rPh>
    <rPh sb="7" eb="9">
      <t>ネンド</t>
    </rPh>
    <phoneticPr fontId="12"/>
  </si>
  <si>
    <t>～</t>
    <phoneticPr fontId="12"/>
  </si>
  <si>
    <t>清算予納</t>
    <rPh sb="0" eb="2">
      <t>セイサン</t>
    </rPh>
    <rPh sb="2" eb="3">
      <t>ヨ</t>
    </rPh>
    <rPh sb="3" eb="4">
      <t>ノウ</t>
    </rPh>
    <phoneticPr fontId="12"/>
  </si>
  <si>
    <t>清算確定</t>
    <rPh sb="0" eb="2">
      <t>セイサン</t>
    </rPh>
    <rPh sb="2" eb="4">
      <t>カクテイ</t>
    </rPh>
    <phoneticPr fontId="12"/>
  </si>
  <si>
    <t>（必須）
県税コード</t>
    <rPh sb="5" eb="7">
      <t>ケンゼイ</t>
    </rPh>
    <phoneticPr fontId="12"/>
  </si>
  <si>
    <t>広島市のうち中区，東区，南区，西区，安芸区，
安芸郡府中町，海田町，熊野町，坂町</t>
    <rPh sb="0" eb="3">
      <t>ヒロシマシ</t>
    </rPh>
    <rPh sb="6" eb="8">
      <t>ナカク</t>
    </rPh>
    <rPh sb="9" eb="11">
      <t>ヒガシク</t>
    </rPh>
    <rPh sb="12" eb="14">
      <t>ミナミク</t>
    </rPh>
    <rPh sb="15" eb="17">
      <t>ニシク</t>
    </rPh>
    <rPh sb="18" eb="21">
      <t>アキク</t>
    </rPh>
    <phoneticPr fontId="12"/>
  </si>
  <si>
    <t>広島市のうち安佐南区，安佐北区，安芸高田市，
山県郡安芸太田町，北広島町</t>
    <rPh sb="0" eb="3">
      <t>ヒロシマシ</t>
    </rPh>
    <rPh sb="6" eb="10">
      <t>アサミナミク</t>
    </rPh>
    <rPh sb="11" eb="14">
      <t>アサキタ</t>
    </rPh>
    <rPh sb="14" eb="15">
      <t>ク</t>
    </rPh>
    <phoneticPr fontId="12"/>
  </si>
  <si>
    <t>08</t>
    <phoneticPr fontId="12"/>
  </si>
  <si>
    <t>12</t>
    <phoneticPr fontId="12"/>
  </si>
  <si>
    <t>14</t>
    <phoneticPr fontId="12"/>
  </si>
  <si>
    <t>コード</t>
    <phoneticPr fontId="12"/>
  </si>
  <si>
    <t>02</t>
    <phoneticPr fontId="12"/>
  </si>
  <si>
    <t>法人税割額</t>
    <phoneticPr fontId="12"/>
  </si>
  <si>
    <t>04</t>
    <phoneticPr fontId="12"/>
  </si>
  <si>
    <t>05</t>
    <phoneticPr fontId="12"/>
  </si>
  <si>
    <t>06</t>
    <phoneticPr fontId="12"/>
  </si>
  <si>
    <t>11</t>
    <phoneticPr fontId="12"/>
  </si>
  <si>
    <t>02</t>
    <phoneticPr fontId="3"/>
  </si>
  <si>
    <t>04</t>
    <phoneticPr fontId="3"/>
  </si>
  <si>
    <t>05</t>
    <phoneticPr fontId="3"/>
  </si>
  <si>
    <t>06</t>
    <phoneticPr fontId="3"/>
  </si>
  <si>
    <t>08</t>
    <phoneticPr fontId="3"/>
  </si>
  <si>
    <t>11</t>
    <phoneticPr fontId="3"/>
  </si>
  <si>
    <t>12</t>
    <phoneticPr fontId="3"/>
  </si>
  <si>
    <t>14</t>
    <phoneticPr fontId="3"/>
  </si>
  <si>
    <t>印刷エリアは入力不要です。</t>
  </si>
  <si>
    <t>入力エリアの</t>
    <rPh sb="0" eb="2">
      <t>ニュウリョク</t>
    </rPh>
    <phoneticPr fontId="3"/>
  </si>
  <si>
    <t>印刷イメージ（Ａ４用紙）</t>
    <rPh sb="0" eb="2">
      <t>インサツ</t>
    </rPh>
    <rPh sb="9" eb="11">
      <t>ヨウシ</t>
    </rPh>
    <phoneticPr fontId="3"/>
  </si>
  <si>
    <t>コード</t>
    <phoneticPr fontId="12"/>
  </si>
  <si>
    <t>始期</t>
    <rPh sb="0" eb="2">
      <t>シキ</t>
    </rPh>
    <phoneticPr fontId="3"/>
  </si>
  <si>
    <t>均等割額</t>
    <rPh sb="0" eb="2">
      <t>キントウ</t>
    </rPh>
    <rPh sb="2" eb="3">
      <t>ワリ</t>
    </rPh>
    <rPh sb="3" eb="4">
      <t>ガク</t>
    </rPh>
    <phoneticPr fontId="12"/>
  </si>
  <si>
    <t>延滞金</t>
    <rPh sb="0" eb="2">
      <t>エンタイ</t>
    </rPh>
    <rPh sb="2" eb="3">
      <t>キン</t>
    </rPh>
    <phoneticPr fontId="12"/>
  </si>
  <si>
    <t>計</t>
    <rPh sb="0" eb="1">
      <t>ケイ</t>
    </rPh>
    <phoneticPr fontId="12"/>
  </si>
  <si>
    <t>所得割額</t>
    <rPh sb="0" eb="2">
      <t>ショトク</t>
    </rPh>
    <rPh sb="2" eb="3">
      <t>ワリ</t>
    </rPh>
    <rPh sb="3" eb="4">
      <t>ガク</t>
    </rPh>
    <phoneticPr fontId="12"/>
  </si>
  <si>
    <t>付加価値割額</t>
    <rPh sb="0" eb="2">
      <t>フカ</t>
    </rPh>
    <rPh sb="2" eb="4">
      <t>カチ</t>
    </rPh>
    <rPh sb="4" eb="5">
      <t>ワリ</t>
    </rPh>
    <rPh sb="5" eb="6">
      <t>ガク</t>
    </rPh>
    <phoneticPr fontId="12"/>
  </si>
  <si>
    <t>資本割額</t>
    <rPh sb="0" eb="2">
      <t>シホン</t>
    </rPh>
    <rPh sb="2" eb="3">
      <t>ワリ</t>
    </rPh>
    <rPh sb="3" eb="4">
      <t>ガク</t>
    </rPh>
    <phoneticPr fontId="12"/>
  </si>
  <si>
    <t>収入割額</t>
    <rPh sb="0" eb="2">
      <t>シュウニュウ</t>
    </rPh>
    <rPh sb="2" eb="3">
      <t>ワリ</t>
    </rPh>
    <rPh sb="3" eb="4">
      <t>ガク</t>
    </rPh>
    <phoneticPr fontId="12"/>
  </si>
  <si>
    <t>計（05～09）</t>
    <rPh sb="0" eb="1">
      <t>ケイ</t>
    </rPh>
    <phoneticPr fontId="12"/>
  </si>
  <si>
    <t>過少申告加算金</t>
    <rPh sb="0" eb="2">
      <t>カショウ</t>
    </rPh>
    <rPh sb="2" eb="4">
      <t>シンコク</t>
    </rPh>
    <rPh sb="4" eb="5">
      <t>カ</t>
    </rPh>
    <rPh sb="5" eb="6">
      <t>サン</t>
    </rPh>
    <rPh sb="6" eb="7">
      <t>キン</t>
    </rPh>
    <phoneticPr fontId="12"/>
  </si>
  <si>
    <t>不申告加算金</t>
    <rPh sb="0" eb="1">
      <t>フ</t>
    </rPh>
    <rPh sb="1" eb="3">
      <t>シンコク</t>
    </rPh>
    <rPh sb="3" eb="4">
      <t>カ</t>
    </rPh>
    <rPh sb="4" eb="5">
      <t>サン</t>
    </rPh>
    <rPh sb="5" eb="6">
      <t>キン</t>
    </rPh>
    <phoneticPr fontId="12"/>
  </si>
  <si>
    <t>重加算金</t>
    <rPh sb="0" eb="1">
      <t>ジュウ</t>
    </rPh>
    <rPh sb="1" eb="2">
      <t>カ</t>
    </rPh>
    <rPh sb="2" eb="3">
      <t>サン</t>
    </rPh>
    <rPh sb="3" eb="4">
      <t>キン</t>
    </rPh>
    <phoneticPr fontId="12"/>
  </si>
  <si>
    <t>計（10～14）</t>
    <rPh sb="0" eb="1">
      <t>ケイ</t>
    </rPh>
    <phoneticPr fontId="12"/>
  </si>
  <si>
    <t>納　付　額</t>
    <rPh sb="0" eb="1">
      <t>オサム</t>
    </rPh>
    <rPh sb="2" eb="3">
      <t>ツキ</t>
    </rPh>
    <rPh sb="4" eb="5">
      <t>ガク</t>
    </rPh>
    <phoneticPr fontId="3"/>
  </si>
  <si>
    <t>終期</t>
    <rPh sb="0" eb="2">
      <t>シュウキ</t>
    </rPh>
    <phoneticPr fontId="3"/>
  </si>
  <si>
    <t xml:space="preserve"> 欄に入力し，エクセルの印刷機能で印刷してください。</t>
    <rPh sb="1" eb="2">
      <t>ラン</t>
    </rPh>
    <rPh sb="12" eb="14">
      <t>インサツ</t>
    </rPh>
    <rPh sb="14" eb="16">
      <t>キノウ</t>
    </rPh>
    <rPh sb="17" eb="19">
      <t>インサツ</t>
    </rPh>
    <phoneticPr fontId="12"/>
  </si>
  <si>
    <t>法人事業税・特別法人事業税又は地方法人特別税</t>
    <rPh sb="0" eb="2">
      <t>ホウジン</t>
    </rPh>
    <rPh sb="2" eb="4">
      <t>ジギョウ</t>
    </rPh>
    <rPh sb="4" eb="5">
      <t>ゼイ</t>
    </rPh>
    <rPh sb="6" eb="13">
      <t>トク</t>
    </rPh>
    <rPh sb="13" eb="14">
      <t>マタ</t>
    </rPh>
    <rPh sb="15" eb="17">
      <t>チホウ</t>
    </rPh>
    <rPh sb="17" eb="19">
      <t>ホウジン</t>
    </rPh>
    <rPh sb="19" eb="21">
      <t>トクベツ</t>
    </rPh>
    <rPh sb="21" eb="22">
      <t>ゼイ</t>
    </rPh>
    <phoneticPr fontId="3"/>
  </si>
  <si>
    <t>特別法人事業税</t>
    <rPh sb="0" eb="7">
      <t>トク</t>
    </rPh>
    <phoneticPr fontId="3"/>
  </si>
  <si>
    <t>特別法人事業税額
又は地方法人特別税額</t>
    <rPh sb="0" eb="7">
      <t>トク</t>
    </rPh>
    <rPh sb="7" eb="8">
      <t>ガク</t>
    </rPh>
    <rPh sb="9" eb="10">
      <t>マタ</t>
    </rPh>
    <rPh sb="11" eb="13">
      <t>チホウ</t>
    </rPh>
    <rPh sb="13" eb="15">
      <t>ホウジン</t>
    </rPh>
    <rPh sb="15" eb="17">
      <t>トクベツ</t>
    </rPh>
    <rPh sb="17" eb="18">
      <t>ゼイ</t>
    </rPh>
    <rPh sb="18" eb="19">
      <t>ガク</t>
    </rPh>
    <phoneticPr fontId="12"/>
  </si>
  <si>
    <t>特別法人事業税額
又は地方法人特別税額</t>
    <rPh sb="0" eb="7">
      <t>トク</t>
    </rPh>
    <rPh sb="7" eb="8">
      <t>ガク</t>
    </rPh>
    <rPh sb="9" eb="10">
      <t>マタ</t>
    </rPh>
    <rPh sb="11" eb="13">
      <t>チホウ</t>
    </rPh>
    <rPh sb="13" eb="15">
      <t>ホウジン</t>
    </rPh>
    <rPh sb="15" eb="17">
      <t>トクベツ</t>
    </rPh>
    <rPh sb="17" eb="18">
      <t>ゼイ</t>
    </rPh>
    <rPh sb="18" eb="19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</si>
</sst>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60"/>
      <name val="ＭＳ Ｐゴシック"/>
      <family val="3"/>
      <charset val="128"/>
    </font>
    <font>
      <sz val="12"/>
      <color indexed="60"/>
      <name val="ＭＳ Ｐゴシック"/>
      <family val="3"/>
      <charset val="128"/>
    </font>
    <font>
      <sz val="8"/>
      <color indexed="60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7"/>
      <color indexed="60"/>
      <name val="ＭＳ 明朝"/>
      <family val="1"/>
      <charset val="128"/>
    </font>
    <font>
      <sz val="6"/>
      <color indexed="60"/>
      <name val="ＭＳ 明朝"/>
      <family val="1"/>
      <charset val="128"/>
    </font>
    <font>
      <sz val="5"/>
      <color indexed="60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6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60"/>
      <name val="ＭＳ 明朝"/>
      <family val="1"/>
      <charset val="128"/>
    </font>
    <font>
      <sz val="14"/>
      <color indexed="60"/>
      <name val="ＭＳ ゴシック"/>
      <family val="3"/>
      <charset val="128"/>
    </font>
    <font>
      <sz val="10"/>
      <color indexed="60"/>
      <name val="ＭＳ ゴシック"/>
      <family val="3"/>
      <charset val="128"/>
    </font>
    <font>
      <sz val="8"/>
      <color indexed="60"/>
      <name val="ＭＳ Ｐゴシック"/>
      <family val="3"/>
      <charset val="128"/>
    </font>
    <font>
      <sz val="12"/>
      <name val="HG丸ｺﾞｼｯｸM-PRO"/>
      <family val="3"/>
      <charset val="128"/>
    </font>
    <font>
      <sz val="8"/>
      <name val="ＭＳ 明朝"/>
      <family val="1"/>
      <charset val="128"/>
    </font>
    <font>
      <u/>
      <sz val="10"/>
      <name val="HG丸ｺﾞｼｯｸM-PRO"/>
      <family val="3"/>
      <charset val="128"/>
    </font>
    <font>
      <sz val="9"/>
      <color indexed="60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  <font>
      <sz val="11"/>
      <color theme="0"/>
      <name val="ＭＳ ゴシック"/>
      <family val="3"/>
      <charset val="128"/>
    </font>
    <font>
      <sz val="8"/>
      <color theme="0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15"/>
      <color rgb="FFFF0000"/>
      <name val="ＭＳ Ｐゴシック"/>
      <family val="3"/>
      <charset val="128"/>
      <scheme val="major"/>
    </font>
    <font>
      <sz val="8"/>
      <color indexed="60"/>
      <name val="ＭＳ Ｐゴシック"/>
      <family val="3"/>
      <charset val="128"/>
      <scheme val="major"/>
    </font>
    <font>
      <sz val="8"/>
      <color rgb="FFFF0000"/>
      <name val="ＭＳ Ｐゴシック"/>
      <family val="3"/>
      <charset val="128"/>
      <scheme val="major"/>
    </font>
    <font>
      <sz val="15"/>
      <color rgb="FFFF0000"/>
      <name val="ＭＳ Ｐゴシック"/>
      <family val="3"/>
      <charset val="128"/>
      <scheme val="major"/>
    </font>
    <font>
      <sz val="10"/>
      <color indexed="6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color indexed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u/>
      <sz val="15"/>
      <color rgb="FFFF000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11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16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Dashed">
        <color indexed="64"/>
      </bottom>
      <diagonal/>
    </border>
    <border>
      <left/>
      <right style="hair">
        <color indexed="64"/>
      </right>
      <top/>
      <bottom style="mediumDash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13">
    <xf numFmtId="0" fontId="0" fillId="0" borderId="0" xfId="0">
      <alignment vertical="center"/>
    </xf>
    <xf numFmtId="0" fontId="4" fillId="0" borderId="0" xfId="2" applyFont="1">
      <alignment vertical="center"/>
    </xf>
    <xf numFmtId="0" fontId="6" fillId="0" borderId="0" xfId="2" applyFont="1">
      <alignment vertical="center"/>
    </xf>
    <xf numFmtId="0" fontId="6" fillId="0" borderId="3" xfId="2" applyFont="1" applyBorder="1">
      <alignment vertical="center"/>
    </xf>
    <xf numFmtId="0" fontId="6" fillId="0" borderId="4" xfId="2" applyFont="1" applyBorder="1">
      <alignment vertical="center"/>
    </xf>
    <xf numFmtId="0" fontId="6" fillId="0" borderId="5" xfId="2" applyFont="1" applyBorder="1">
      <alignment vertical="center"/>
    </xf>
    <xf numFmtId="0" fontId="15" fillId="0" borderId="6" xfId="2" applyFont="1" applyBorder="1" applyAlignment="1"/>
    <xf numFmtId="0" fontId="15" fillId="0" borderId="7" xfId="2" applyFont="1" applyBorder="1" applyAlignment="1"/>
    <xf numFmtId="0" fontId="9" fillId="0" borderId="1" xfId="2" applyFont="1" applyBorder="1">
      <alignment vertical="center"/>
    </xf>
    <xf numFmtId="0" fontId="6" fillId="2" borderId="8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0" borderId="10" xfId="2" applyFont="1" applyBorder="1" applyAlignment="1">
      <alignment horizontal="right" vertical="center"/>
    </xf>
    <xf numFmtId="0" fontId="6" fillId="0" borderId="9" xfId="2" applyFont="1" applyBorder="1" applyAlignment="1">
      <alignment horizontal="left" vertical="center"/>
    </xf>
    <xf numFmtId="0" fontId="6" fillId="2" borderId="11" xfId="2" applyFont="1" applyFill="1" applyBorder="1" applyAlignment="1">
      <alignment horizontal="right"/>
    </xf>
    <xf numFmtId="0" fontId="6" fillId="2" borderId="12" xfId="2" applyFont="1" applyFill="1" applyBorder="1" applyAlignment="1">
      <alignment horizontal="left"/>
    </xf>
    <xf numFmtId="0" fontId="6" fillId="0" borderId="13" xfId="2" applyFont="1" applyBorder="1" applyAlignment="1">
      <alignment horizontal="right" vertical="center"/>
    </xf>
    <xf numFmtId="0" fontId="6" fillId="0" borderId="12" xfId="2" applyFont="1" applyBorder="1" applyAlignment="1">
      <alignment horizontal="left" vertical="center"/>
    </xf>
    <xf numFmtId="0" fontId="6" fillId="2" borderId="14" xfId="2" applyFont="1" applyFill="1" applyBorder="1" applyAlignment="1">
      <alignment horizontal="right"/>
    </xf>
    <xf numFmtId="0" fontId="6" fillId="2" borderId="15" xfId="2" applyFont="1" applyFill="1" applyBorder="1" applyAlignment="1">
      <alignment horizontal="left"/>
    </xf>
    <xf numFmtId="0" fontId="6" fillId="0" borderId="16" xfId="2" applyFont="1" applyBorder="1" applyAlignment="1">
      <alignment horizontal="right" vertical="center"/>
    </xf>
    <xf numFmtId="0" fontId="6" fillId="0" borderId="15" xfId="2" applyFont="1" applyBorder="1" applyAlignment="1">
      <alignment horizontal="left" vertical="center"/>
    </xf>
    <xf numFmtId="0" fontId="6" fillId="2" borderId="17" xfId="2" applyFont="1" applyFill="1" applyBorder="1" applyAlignment="1">
      <alignment horizontal="right"/>
    </xf>
    <xf numFmtId="0" fontId="6" fillId="2" borderId="18" xfId="2" applyFont="1" applyFill="1" applyBorder="1" applyAlignment="1">
      <alignment horizontal="left"/>
    </xf>
    <xf numFmtId="0" fontId="6" fillId="0" borderId="19" xfId="2" applyFont="1" applyBorder="1" applyAlignment="1">
      <alignment horizontal="right" vertical="center"/>
    </xf>
    <xf numFmtId="0" fontId="6" fillId="0" borderId="20" xfId="2" applyFont="1" applyBorder="1" applyAlignment="1">
      <alignment horizontal="left" vertical="center"/>
    </xf>
    <xf numFmtId="0" fontId="6" fillId="0" borderId="21" xfId="2" applyFont="1" applyBorder="1" applyAlignment="1">
      <alignment horizontal="right"/>
    </xf>
    <xf numFmtId="0" fontId="6" fillId="0" borderId="22" xfId="2" applyFont="1" applyBorder="1" applyAlignment="1">
      <alignment horizontal="left"/>
    </xf>
    <xf numFmtId="0" fontId="6" fillId="0" borderId="23" xfId="2" applyFont="1" applyBorder="1" applyAlignment="1">
      <alignment horizontal="right" vertical="center"/>
    </xf>
    <xf numFmtId="0" fontId="6" fillId="0" borderId="24" xfId="2" applyFont="1" applyBorder="1" applyAlignment="1">
      <alignment horizontal="left" vertical="center"/>
    </xf>
    <xf numFmtId="0" fontId="6" fillId="2" borderId="25" xfId="2" applyFont="1" applyFill="1" applyBorder="1" applyAlignment="1">
      <alignment horizontal="right"/>
    </xf>
    <xf numFmtId="0" fontId="6" fillId="2" borderId="26" xfId="2" applyFont="1" applyFill="1" applyBorder="1" applyAlignment="1">
      <alignment horizontal="left"/>
    </xf>
    <xf numFmtId="0" fontId="6" fillId="0" borderId="27" xfId="2" applyFont="1" applyBorder="1" applyAlignment="1">
      <alignment horizontal="right" vertical="center"/>
    </xf>
    <xf numFmtId="0" fontId="6" fillId="0" borderId="26" xfId="2" applyFont="1" applyBorder="1" applyAlignment="1">
      <alignment horizontal="left" vertical="center"/>
    </xf>
    <xf numFmtId="0" fontId="6" fillId="0" borderId="28" xfId="2" applyFont="1" applyBorder="1" applyAlignment="1">
      <alignment horizontal="right"/>
    </xf>
    <xf numFmtId="0" fontId="6" fillId="0" borderId="3" xfId="2" applyFont="1" applyBorder="1" applyAlignment="1">
      <alignment horizontal="left"/>
    </xf>
    <xf numFmtId="0" fontId="6" fillId="0" borderId="29" xfId="2" applyFont="1" applyBorder="1" applyAlignment="1">
      <alignment horizontal="right" vertical="center"/>
    </xf>
    <xf numFmtId="0" fontId="6" fillId="2" borderId="30" xfId="2" applyFont="1" applyFill="1" applyBorder="1" applyAlignment="1">
      <alignment horizontal="right"/>
    </xf>
    <xf numFmtId="0" fontId="6" fillId="2" borderId="24" xfId="2" applyFont="1" applyFill="1" applyBorder="1" applyAlignment="1">
      <alignment horizontal="left"/>
    </xf>
    <xf numFmtId="0" fontId="6" fillId="0" borderId="28" xfId="2" applyFont="1" applyBorder="1">
      <alignment vertical="center"/>
    </xf>
    <xf numFmtId="0" fontId="6" fillId="0" borderId="10" xfId="2" applyFont="1" applyBorder="1" applyAlignment="1">
      <alignment vertical="center" textRotation="255"/>
    </xf>
    <xf numFmtId="0" fontId="6" fillId="0" borderId="31" xfId="2" applyFont="1" applyBorder="1">
      <alignment vertical="center"/>
    </xf>
    <xf numFmtId="0" fontId="6" fillId="0" borderId="9" xfId="2" applyFont="1" applyBorder="1">
      <alignment vertical="center"/>
    </xf>
    <xf numFmtId="0" fontId="6" fillId="0" borderId="32" xfId="2" applyFont="1" applyBorder="1">
      <alignment vertical="center"/>
    </xf>
    <xf numFmtId="0" fontId="6" fillId="0" borderId="33" xfId="2" applyFont="1" applyBorder="1">
      <alignment vertical="center"/>
    </xf>
    <xf numFmtId="0" fontId="6" fillId="0" borderId="34" xfId="2" applyFont="1" applyBorder="1">
      <alignment vertical="center"/>
    </xf>
    <xf numFmtId="0" fontId="6" fillId="0" borderId="28" xfId="2" applyFont="1" applyBorder="1" applyAlignment="1">
      <alignment vertical="top"/>
    </xf>
    <xf numFmtId="0" fontId="6" fillId="0" borderId="28" xfId="2" applyFont="1" applyBorder="1" applyAlignment="1">
      <alignment vertical="center" textRotation="255"/>
    </xf>
    <xf numFmtId="0" fontId="6" fillId="0" borderId="35" xfId="2" applyFont="1" applyBorder="1">
      <alignment vertical="center"/>
    </xf>
    <xf numFmtId="0" fontId="8" fillId="0" borderId="1" xfId="2" applyFont="1" applyBorder="1">
      <alignment vertical="center"/>
    </xf>
    <xf numFmtId="0" fontId="6" fillId="0" borderId="36" xfId="2" applyFont="1" applyBorder="1" applyAlignment="1">
      <alignment vertical="center" textRotation="255"/>
    </xf>
    <xf numFmtId="0" fontId="6" fillId="0" borderId="4" xfId="2" applyFont="1" applyBorder="1" applyAlignment="1">
      <alignment vertical="center" textRotation="255"/>
    </xf>
    <xf numFmtId="0" fontId="6" fillId="0" borderId="21" xfId="2" applyFont="1" applyBorder="1" applyAlignment="1">
      <alignment vertical="center" textRotation="255"/>
    </xf>
    <xf numFmtId="0" fontId="6" fillId="0" borderId="37" xfId="2" applyFont="1" applyBorder="1" applyAlignment="1">
      <alignment vertical="center" textRotation="255"/>
    </xf>
    <xf numFmtId="0" fontId="6" fillId="0" borderId="37" xfId="2" applyFont="1" applyBorder="1">
      <alignment vertical="center"/>
    </xf>
    <xf numFmtId="0" fontId="6" fillId="0" borderId="38" xfId="2" applyFont="1" applyBorder="1">
      <alignment vertical="center"/>
    </xf>
    <xf numFmtId="0" fontId="26" fillId="0" borderId="39" xfId="2" applyFont="1" applyBorder="1">
      <alignment vertical="center"/>
    </xf>
    <xf numFmtId="0" fontId="26" fillId="0" borderId="40" xfId="2" applyFont="1" applyBorder="1">
      <alignment vertical="center"/>
    </xf>
    <xf numFmtId="0" fontId="26" fillId="0" borderId="41" xfId="2" applyFont="1" applyBorder="1">
      <alignment vertical="center"/>
    </xf>
    <xf numFmtId="0" fontId="28" fillId="0" borderId="0" xfId="2" applyFont="1" applyAlignment="1">
      <alignment horizontal="left" vertical="center"/>
    </xf>
    <xf numFmtId="38" fontId="0" fillId="0" borderId="0" xfId="1" applyFont="1" applyFill="1" applyBorder="1" applyAlignment="1" applyProtection="1">
      <alignment vertical="center"/>
    </xf>
    <xf numFmtId="0" fontId="29" fillId="0" borderId="0" xfId="0" applyFont="1" applyAlignment="1">
      <alignment horizontal="center" vertical="center" shrinkToFit="1"/>
    </xf>
    <xf numFmtId="0" fontId="18" fillId="0" borderId="0" xfId="2" applyFont="1">
      <alignment vertical="center"/>
    </xf>
    <xf numFmtId="0" fontId="1" fillId="0" borderId="7" xfId="2" applyFont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49" fontId="30" fillId="0" borderId="0" xfId="2" applyNumberFormat="1" applyFont="1">
      <alignment vertical="center"/>
    </xf>
    <xf numFmtId="0" fontId="6" fillId="0" borderId="43" xfId="2" applyFont="1" applyBorder="1" applyAlignment="1">
      <alignment horizontal="right" vertical="center"/>
    </xf>
    <xf numFmtId="0" fontId="6" fillId="0" borderId="18" xfId="2" applyFont="1" applyBorder="1" applyAlignment="1">
      <alignment horizontal="left" vertical="center"/>
    </xf>
    <xf numFmtId="49" fontId="6" fillId="0" borderId="0" xfId="2" applyNumberFormat="1" applyFont="1">
      <alignment vertical="center"/>
    </xf>
    <xf numFmtId="0" fontId="24" fillId="0" borderId="0" xfId="2" applyFont="1">
      <alignment vertical="center"/>
    </xf>
    <xf numFmtId="0" fontId="31" fillId="5" borderId="0" xfId="2" applyFont="1" applyFill="1">
      <alignment vertical="center"/>
    </xf>
    <xf numFmtId="0" fontId="32" fillId="5" borderId="0" xfId="2" applyFont="1" applyFill="1">
      <alignment vertical="center"/>
    </xf>
    <xf numFmtId="0" fontId="6" fillId="0" borderId="8" xfId="2" applyFont="1" applyBorder="1">
      <alignment vertical="center"/>
    </xf>
    <xf numFmtId="0" fontId="33" fillId="0" borderId="0" xfId="2" applyFont="1">
      <alignment vertical="center"/>
    </xf>
    <xf numFmtId="0" fontId="34" fillId="5" borderId="44" xfId="2" applyFont="1" applyFill="1" applyBorder="1">
      <alignment vertical="center"/>
    </xf>
    <xf numFmtId="0" fontId="34" fillId="5" borderId="0" xfId="2" applyFont="1" applyFill="1">
      <alignment vertical="center"/>
    </xf>
    <xf numFmtId="0" fontId="35" fillId="5" borderId="0" xfId="2" applyFont="1" applyFill="1">
      <alignment vertical="center"/>
    </xf>
    <xf numFmtId="0" fontId="36" fillId="0" borderId="0" xfId="2" applyFont="1">
      <alignment vertical="center"/>
    </xf>
    <xf numFmtId="0" fontId="37" fillId="5" borderId="45" xfId="2" applyFont="1" applyFill="1" applyBorder="1">
      <alignment vertical="center"/>
    </xf>
    <xf numFmtId="0" fontId="37" fillId="5" borderId="37" xfId="2" applyFont="1" applyFill="1" applyBorder="1">
      <alignment vertical="center"/>
    </xf>
    <xf numFmtId="0" fontId="38" fillId="0" borderId="34" xfId="2" applyFont="1" applyBorder="1" applyAlignment="1">
      <alignment horizontal="center" vertical="center"/>
    </xf>
    <xf numFmtId="0" fontId="39" fillId="0" borderId="35" xfId="2" applyFont="1" applyBorder="1" applyAlignment="1">
      <alignment horizontal="center" vertical="center" wrapText="1"/>
    </xf>
    <xf numFmtId="0" fontId="39" fillId="0" borderId="38" xfId="2" applyFont="1" applyBorder="1" applyAlignment="1">
      <alignment horizontal="center" vertical="center" wrapText="1"/>
    </xf>
    <xf numFmtId="0" fontId="39" fillId="0" borderId="34" xfId="2" applyFont="1" applyBorder="1" applyAlignment="1">
      <alignment horizontal="center" vertical="center"/>
    </xf>
    <xf numFmtId="0" fontId="39" fillId="0" borderId="35" xfId="2" applyFont="1" applyBorder="1" applyAlignment="1">
      <alignment horizontal="center" vertical="center"/>
    </xf>
    <xf numFmtId="0" fontId="39" fillId="0" borderId="38" xfId="2" applyFont="1" applyBorder="1" applyAlignment="1">
      <alignment horizontal="center" vertical="center"/>
    </xf>
    <xf numFmtId="0" fontId="40" fillId="0" borderId="44" xfId="0" applyFont="1" applyBorder="1">
      <alignment vertical="center"/>
    </xf>
    <xf numFmtId="0" fontId="40" fillId="0" borderId="0" xfId="0" applyFont="1">
      <alignment vertical="center"/>
    </xf>
    <xf numFmtId="0" fontId="40" fillId="0" borderId="0" xfId="0" applyFont="1" applyAlignment="1">
      <alignment horizontal="left"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40" fillId="2" borderId="46" xfId="0" applyFont="1" applyFill="1" applyBorder="1" applyAlignment="1">
      <alignment horizontal="center" vertical="center" shrinkToFit="1"/>
    </xf>
    <xf numFmtId="0" fontId="40" fillId="2" borderId="47" xfId="0" applyFont="1" applyFill="1" applyBorder="1" applyAlignment="1">
      <alignment horizontal="center" vertical="center"/>
    </xf>
    <xf numFmtId="0" fontId="39" fillId="0" borderId="34" xfId="2" applyFont="1" applyBorder="1" applyAlignment="1">
      <alignment vertical="center" wrapText="1"/>
    </xf>
    <xf numFmtId="0" fontId="40" fillId="0" borderId="48" xfId="0" applyFont="1" applyBorder="1" applyAlignment="1">
      <alignment horizontal="center" vertical="center" shrinkToFit="1"/>
    </xf>
    <xf numFmtId="0" fontId="40" fillId="0" borderId="49" xfId="0" applyFont="1" applyBorder="1" applyAlignment="1">
      <alignment horizontal="center" vertical="center"/>
    </xf>
    <xf numFmtId="0" fontId="39" fillId="0" borderId="38" xfId="2" applyFont="1" applyBorder="1" applyAlignment="1">
      <alignment vertical="center" wrapText="1"/>
    </xf>
    <xf numFmtId="0" fontId="40" fillId="0" borderId="50" xfId="0" applyFont="1" applyBorder="1" applyAlignment="1">
      <alignment horizontal="center" vertical="center" shrinkToFit="1"/>
    </xf>
    <xf numFmtId="0" fontId="40" fillId="0" borderId="51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 shrinkToFit="1"/>
    </xf>
    <xf numFmtId="0" fontId="40" fillId="0" borderId="53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right" vertical="top"/>
    </xf>
    <xf numFmtId="38" fontId="40" fillId="0" borderId="0" xfId="1" applyFont="1" applyFill="1" applyBorder="1" applyAlignment="1" applyProtection="1">
      <alignment vertical="center"/>
    </xf>
    <xf numFmtId="0" fontId="40" fillId="0" borderId="54" xfId="2" applyFont="1" applyBorder="1" applyAlignment="1">
      <alignment horizontal="right" vertical="center"/>
    </xf>
    <xf numFmtId="0" fontId="40" fillId="0" borderId="39" xfId="2" applyFont="1" applyBorder="1" applyAlignment="1">
      <alignment horizontal="right" vertical="center"/>
    </xf>
    <xf numFmtId="0" fontId="40" fillId="0" borderId="42" xfId="2" applyFont="1" applyBorder="1">
      <alignment vertical="center"/>
    </xf>
    <xf numFmtId="0" fontId="40" fillId="0" borderId="55" xfId="2" applyFont="1" applyBorder="1">
      <alignment vertical="center"/>
    </xf>
    <xf numFmtId="0" fontId="43" fillId="5" borderId="0" xfId="0" applyFont="1" applyFill="1">
      <alignment vertical="center"/>
    </xf>
    <xf numFmtId="0" fontId="43" fillId="5" borderId="37" xfId="0" applyFont="1" applyFill="1" applyBorder="1">
      <alignment vertical="center"/>
    </xf>
    <xf numFmtId="0" fontId="6" fillId="5" borderId="0" xfId="2" applyFont="1" applyFill="1">
      <alignment vertical="center"/>
    </xf>
    <xf numFmtId="0" fontId="6" fillId="5" borderId="35" xfId="2" applyFont="1" applyFill="1" applyBorder="1">
      <alignment vertical="center"/>
    </xf>
    <xf numFmtId="0" fontId="4" fillId="5" borderId="37" xfId="2" applyFont="1" applyFill="1" applyBorder="1">
      <alignment vertical="center"/>
    </xf>
    <xf numFmtId="0" fontId="4" fillId="5" borderId="38" xfId="2" applyFont="1" applyFill="1" applyBorder="1">
      <alignment vertical="center"/>
    </xf>
    <xf numFmtId="0" fontId="31" fillId="5" borderId="37" xfId="2" applyFont="1" applyFill="1" applyBorder="1">
      <alignment vertical="center"/>
    </xf>
    <xf numFmtId="0" fontId="40" fillId="0" borderId="56" xfId="2" applyFont="1" applyBorder="1" applyAlignment="1">
      <alignment horizontal="left" vertical="center"/>
    </xf>
    <xf numFmtId="0" fontId="32" fillId="5" borderId="0" xfId="0" applyFont="1" applyFill="1">
      <alignment vertical="center"/>
    </xf>
    <xf numFmtId="0" fontId="40" fillId="0" borderId="57" xfId="2" applyFont="1" applyBorder="1" applyAlignment="1">
      <alignment horizontal="left" vertical="center"/>
    </xf>
    <xf numFmtId="0" fontId="40" fillId="0" borderId="51" xfId="2" applyFont="1" applyBorder="1" applyAlignment="1">
      <alignment horizontal="left" vertical="center"/>
    </xf>
    <xf numFmtId="0" fontId="40" fillId="0" borderId="53" xfId="2" applyFont="1" applyBorder="1" applyAlignment="1">
      <alignment horizontal="left" vertical="center"/>
    </xf>
    <xf numFmtId="0" fontId="32" fillId="5" borderId="35" xfId="0" applyFont="1" applyFill="1" applyBorder="1" applyAlignment="1">
      <alignment vertical="center" wrapText="1"/>
    </xf>
    <xf numFmtId="0" fontId="33" fillId="5" borderId="8" xfId="2" applyFont="1" applyFill="1" applyBorder="1">
      <alignment vertical="center"/>
    </xf>
    <xf numFmtId="0" fontId="33" fillId="5" borderId="31" xfId="2" applyFont="1" applyFill="1" applyBorder="1">
      <alignment vertical="center"/>
    </xf>
    <xf numFmtId="0" fontId="33" fillId="5" borderId="34" xfId="2" applyFont="1" applyFill="1" applyBorder="1">
      <alignment vertical="center"/>
    </xf>
    <xf numFmtId="0" fontId="6" fillId="0" borderId="42" xfId="2" applyFont="1" applyBorder="1">
      <alignment vertical="center"/>
    </xf>
    <xf numFmtId="0" fontId="6" fillId="0" borderId="1" xfId="2" applyFont="1" applyBorder="1">
      <alignment vertical="center"/>
    </xf>
    <xf numFmtId="0" fontId="6" fillId="0" borderId="56" xfId="2" applyFont="1" applyBorder="1">
      <alignment vertical="center"/>
    </xf>
    <xf numFmtId="0" fontId="8" fillId="0" borderId="1" xfId="2" applyFont="1" applyBorder="1" applyAlignment="1">
      <alignment vertical="center" textRotation="255" wrapText="1" shrinkToFit="1"/>
    </xf>
    <xf numFmtId="0" fontId="5" fillId="0" borderId="0" xfId="2" applyFont="1">
      <alignment vertical="center"/>
    </xf>
    <xf numFmtId="0" fontId="22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9" fillId="0" borderId="0" xfId="2" applyFont="1">
      <alignment vertical="center"/>
    </xf>
    <xf numFmtId="0" fontId="6" fillId="0" borderId="0" xfId="2" applyFont="1" applyAlignment="1">
      <alignment vertical="top"/>
    </xf>
    <xf numFmtId="0" fontId="6" fillId="0" borderId="0" xfId="2" applyFont="1" applyAlignment="1">
      <alignment vertical="center" textRotation="255"/>
    </xf>
    <xf numFmtId="0" fontId="6" fillId="0" borderId="0" xfId="2" applyFont="1" applyAlignment="1">
      <alignment vertical="center" shrinkToFit="1"/>
    </xf>
    <xf numFmtId="0" fontId="8" fillId="0" borderId="0" xfId="2" applyFont="1" applyAlignment="1">
      <alignment vertical="center" textRotation="255" wrapText="1" shrinkToFit="1"/>
    </xf>
    <xf numFmtId="0" fontId="9" fillId="0" borderId="0" xfId="2" applyFont="1" applyAlignment="1">
      <alignment vertical="top" wrapText="1"/>
    </xf>
    <xf numFmtId="0" fontId="8" fillId="0" borderId="0" xfId="2" applyFont="1">
      <alignment vertical="center"/>
    </xf>
    <xf numFmtId="0" fontId="8" fillId="0" borderId="0" xfId="2" applyFont="1" applyAlignment="1">
      <alignment vertical="center" wrapText="1"/>
    </xf>
    <xf numFmtId="0" fontId="6" fillId="0" borderId="0" xfId="2" applyFont="1" applyAlignment="1">
      <alignment horizontal="left" vertical="center"/>
    </xf>
    <xf numFmtId="0" fontId="4" fillId="0" borderId="155" xfId="2" applyFont="1" applyBorder="1">
      <alignment vertical="center"/>
    </xf>
    <xf numFmtId="0" fontId="6" fillId="0" borderId="155" xfId="2" applyFont="1" applyBorder="1">
      <alignment vertical="center"/>
    </xf>
    <xf numFmtId="0" fontId="6" fillId="0" borderId="157" xfId="2" applyFont="1" applyBorder="1">
      <alignment vertical="center"/>
    </xf>
    <xf numFmtId="0" fontId="6" fillId="0" borderId="157" xfId="2" applyFont="1" applyBorder="1" applyAlignment="1">
      <alignment vertical="top"/>
    </xf>
    <xf numFmtId="0" fontId="6" fillId="0" borderId="154" xfId="2" applyFont="1" applyBorder="1">
      <alignment vertical="center"/>
    </xf>
    <xf numFmtId="0" fontId="6" fillId="0" borderId="158" xfId="2" applyFont="1" applyBorder="1">
      <alignment vertical="center"/>
    </xf>
    <xf numFmtId="0" fontId="4" fillId="0" borderId="159" xfId="2" applyFont="1" applyBorder="1">
      <alignment vertical="center"/>
    </xf>
    <xf numFmtId="0" fontId="4" fillId="0" borderId="160" xfId="2" applyFont="1" applyBorder="1">
      <alignment vertical="center"/>
    </xf>
    <xf numFmtId="0" fontId="6" fillId="0" borderId="159" xfId="2" applyFont="1" applyBorder="1">
      <alignment vertical="center"/>
    </xf>
    <xf numFmtId="0" fontId="6" fillId="0" borderId="160" xfId="2" applyFont="1" applyBorder="1">
      <alignment vertical="center"/>
    </xf>
    <xf numFmtId="0" fontId="6" fillId="0" borderId="161" xfId="2" applyFont="1" applyBorder="1">
      <alignment vertical="center"/>
    </xf>
    <xf numFmtId="0" fontId="6" fillId="0" borderId="162" xfId="2" applyFont="1" applyBorder="1">
      <alignment vertical="center"/>
    </xf>
    <xf numFmtId="0" fontId="11" fillId="0" borderId="87" xfId="2" applyFont="1" applyBorder="1" applyAlignment="1">
      <alignment horizontal="center" vertical="center"/>
    </xf>
    <xf numFmtId="0" fontId="11" fillId="0" borderId="109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88" xfId="2" applyFont="1" applyBorder="1" applyAlignment="1">
      <alignment horizontal="center" vertical="center"/>
    </xf>
    <xf numFmtId="0" fontId="11" fillId="0" borderId="95" xfId="2" applyFont="1" applyBorder="1" applyAlignment="1">
      <alignment horizontal="center" vertical="center"/>
    </xf>
    <xf numFmtId="0" fontId="6" fillId="0" borderId="30" xfId="2" applyFont="1" applyBorder="1" applyAlignment="1">
      <alignment horizontal="distributed" vertical="center"/>
    </xf>
    <xf numFmtId="0" fontId="6" fillId="0" borderId="86" xfId="2" applyFont="1" applyBorder="1" applyAlignment="1">
      <alignment horizontal="distributed" vertical="center"/>
    </xf>
    <xf numFmtId="0" fontId="6" fillId="0" borderId="24" xfId="2" applyFont="1" applyBorder="1" applyAlignment="1">
      <alignment horizontal="distributed" vertical="center"/>
    </xf>
    <xf numFmtId="0" fontId="11" fillId="0" borderId="95" xfId="2" applyFont="1" applyBorder="1" applyAlignment="1">
      <alignment horizontal="center" vertical="center" shrinkToFit="1"/>
    </xf>
    <xf numFmtId="0" fontId="11" fillId="0" borderId="87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distributed" vertical="center"/>
    </xf>
    <xf numFmtId="0" fontId="6" fillId="0" borderId="13" xfId="2" applyFont="1" applyBorder="1" applyAlignment="1">
      <alignment horizontal="distributed" vertical="center"/>
    </xf>
    <xf numFmtId="0" fontId="6" fillId="0" borderId="12" xfId="2" applyFont="1" applyBorder="1" applyAlignment="1">
      <alignment horizontal="distributed" vertical="center"/>
    </xf>
    <xf numFmtId="0" fontId="32" fillId="5" borderId="44" xfId="0" applyFont="1" applyFill="1" applyBorder="1" applyAlignment="1">
      <alignment vertical="center" wrapText="1"/>
    </xf>
    <xf numFmtId="0" fontId="32" fillId="5" borderId="0" xfId="0" applyFont="1" applyFill="1" applyAlignment="1">
      <alignment vertical="center" wrapText="1"/>
    </xf>
    <xf numFmtId="0" fontId="35" fillId="6" borderId="30" xfId="2" applyFont="1" applyFill="1" applyBorder="1" applyAlignment="1">
      <alignment horizontal="center" vertical="center"/>
    </xf>
    <xf numFmtId="0" fontId="35" fillId="6" borderId="86" xfId="2" applyFont="1" applyFill="1" applyBorder="1" applyAlignment="1">
      <alignment horizontal="center" vertical="center"/>
    </xf>
    <xf numFmtId="0" fontId="35" fillId="6" borderId="47" xfId="2" applyFont="1" applyFill="1" applyBorder="1" applyAlignment="1">
      <alignment horizontal="center" vertical="center"/>
    </xf>
    <xf numFmtId="0" fontId="39" fillId="0" borderId="8" xfId="2" applyFont="1" applyBorder="1" applyAlignment="1">
      <alignment horizontal="center" vertical="center" wrapText="1"/>
    </xf>
    <xf numFmtId="0" fontId="39" fillId="0" borderId="31" xfId="2" applyFont="1" applyBorder="1" applyAlignment="1">
      <alignment horizontal="center" vertical="center" wrapText="1"/>
    </xf>
    <xf numFmtId="0" fontId="39" fillId="0" borderId="45" xfId="2" applyFont="1" applyBorder="1" applyAlignment="1">
      <alignment horizontal="center" vertical="center" wrapText="1"/>
    </xf>
    <xf numFmtId="0" fontId="39" fillId="0" borderId="37" xfId="2" applyFont="1" applyBorder="1" applyAlignment="1">
      <alignment horizontal="center" vertical="center" wrapText="1"/>
    </xf>
    <xf numFmtId="0" fontId="39" fillId="0" borderId="44" xfId="2" applyFont="1" applyBorder="1" applyAlignment="1">
      <alignment horizontal="center" vertical="center" wrapText="1"/>
    </xf>
    <xf numFmtId="0" fontId="39" fillId="0" borderId="0" xfId="2" applyFont="1" applyAlignment="1">
      <alignment horizontal="center" vertical="center" wrapText="1"/>
    </xf>
    <xf numFmtId="0" fontId="40" fillId="0" borderId="152" xfId="2" applyFont="1" applyBorder="1" applyAlignment="1">
      <alignment horizontal="distributed" vertical="center"/>
    </xf>
    <xf numFmtId="0" fontId="40" fillId="0" borderId="130" xfId="2" applyFont="1" applyBorder="1" applyAlignment="1">
      <alignment horizontal="distributed" vertical="center"/>
    </xf>
    <xf numFmtId="0" fontId="40" fillId="0" borderId="131" xfId="2" applyFont="1" applyBorder="1" applyAlignment="1">
      <alignment horizontal="distributed" vertical="center"/>
    </xf>
    <xf numFmtId="49" fontId="40" fillId="0" borderId="153" xfId="0" applyNumberFormat="1" applyFont="1" applyBorder="1" applyAlignment="1">
      <alignment horizontal="center" vertical="center"/>
    </xf>
    <xf numFmtId="49" fontId="40" fillId="0" borderId="85" xfId="0" applyNumberFormat="1" applyFont="1" applyBorder="1" applyAlignment="1">
      <alignment horizontal="center" vertical="center"/>
    </xf>
    <xf numFmtId="0" fontId="40" fillId="0" borderId="132" xfId="0" applyFont="1" applyBorder="1">
      <alignment vertical="center"/>
    </xf>
    <xf numFmtId="0" fontId="40" fillId="0" borderId="1" xfId="0" applyFont="1" applyBorder="1">
      <alignment vertical="center"/>
    </xf>
    <xf numFmtId="0" fontId="40" fillId="0" borderId="2" xfId="0" applyFont="1" applyBorder="1">
      <alignment vertical="center"/>
    </xf>
    <xf numFmtId="0" fontId="40" fillId="0" borderId="45" xfId="0" applyFont="1" applyBorder="1">
      <alignment vertical="center"/>
    </xf>
    <xf numFmtId="0" fontId="40" fillId="0" borderId="37" xfId="0" applyFont="1" applyBorder="1">
      <alignment vertical="center"/>
    </xf>
    <xf numFmtId="0" fontId="40" fillId="0" borderId="22" xfId="0" applyFont="1" applyBorder="1">
      <alignment vertical="center"/>
    </xf>
    <xf numFmtId="0" fontId="40" fillId="0" borderId="42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40" fillId="0" borderId="39" xfId="2" applyFont="1" applyBorder="1" applyAlignment="1">
      <alignment horizontal="distributed" vertical="center"/>
    </xf>
    <xf numFmtId="0" fontId="40" fillId="0" borderId="40" xfId="2" applyFont="1" applyBorder="1" applyAlignment="1">
      <alignment horizontal="distributed" vertical="center"/>
    </xf>
    <xf numFmtId="0" fontId="40" fillId="0" borderId="41" xfId="2" applyFont="1" applyBorder="1" applyAlignment="1">
      <alignment horizontal="distributed" vertical="center"/>
    </xf>
    <xf numFmtId="0" fontId="46" fillId="0" borderId="39" xfId="2" applyFont="1" applyBorder="1" applyAlignment="1">
      <alignment horizontal="distributed" vertical="center" wrapText="1"/>
    </xf>
    <xf numFmtId="0" fontId="46" fillId="0" borderId="40" xfId="2" applyFont="1" applyBorder="1" applyAlignment="1">
      <alignment horizontal="distributed" vertical="center"/>
    </xf>
    <xf numFmtId="0" fontId="46" fillId="0" borderId="41" xfId="2" applyFont="1" applyBorder="1" applyAlignment="1">
      <alignment horizontal="distributed" vertical="center"/>
    </xf>
    <xf numFmtId="0" fontId="45" fillId="0" borderId="60" xfId="2" applyFont="1" applyBorder="1" applyAlignment="1">
      <alignment horizontal="center" vertical="center" textRotation="255"/>
    </xf>
    <xf numFmtId="0" fontId="45" fillId="0" borderId="78" xfId="2" applyFont="1" applyBorder="1" applyAlignment="1">
      <alignment horizontal="center" vertical="center" textRotation="255"/>
    </xf>
    <xf numFmtId="0" fontId="45" fillId="0" borderId="151" xfId="2" applyFont="1" applyBorder="1" applyAlignment="1">
      <alignment horizontal="center" vertical="center" textRotation="255"/>
    </xf>
    <xf numFmtId="0" fontId="40" fillId="0" borderId="79" xfId="2" applyFont="1" applyBorder="1" applyAlignment="1">
      <alignment horizontal="center" vertical="center" textRotation="255"/>
    </xf>
    <xf numFmtId="0" fontId="40" fillId="0" borderId="78" xfId="2" applyFont="1" applyBorder="1" applyAlignment="1">
      <alignment horizontal="center" vertical="center" textRotation="255"/>
    </xf>
    <xf numFmtId="0" fontId="40" fillId="0" borderId="151" xfId="2" applyFont="1" applyBorder="1" applyAlignment="1">
      <alignment horizontal="center" vertical="center" textRotation="255"/>
    </xf>
    <xf numFmtId="0" fontId="40" fillId="0" borderId="83" xfId="2" applyFont="1" applyBorder="1" applyAlignment="1">
      <alignment horizontal="center" vertical="center" textRotation="255"/>
    </xf>
    <xf numFmtId="0" fontId="40" fillId="0" borderId="84" xfId="2" applyFont="1" applyBorder="1" applyAlignment="1">
      <alignment horizontal="center" vertical="center" textRotation="255"/>
    </xf>
    <xf numFmtId="0" fontId="40" fillId="0" borderId="48" xfId="2" applyFont="1" applyBorder="1" applyAlignment="1">
      <alignment horizontal="center" vertical="center" textRotation="255"/>
    </xf>
    <xf numFmtId="0" fontId="40" fillId="0" borderId="54" xfId="2" applyFont="1" applyBorder="1" applyAlignment="1">
      <alignment horizontal="distributed" vertical="center"/>
    </xf>
    <xf numFmtId="0" fontId="40" fillId="0" borderId="32" xfId="2" applyFont="1" applyBorder="1" applyAlignment="1">
      <alignment horizontal="distributed" vertical="center"/>
    </xf>
    <xf numFmtId="0" fontId="40" fillId="0" borderId="33" xfId="2" applyFont="1" applyBorder="1" applyAlignment="1">
      <alignment horizontal="distributed" vertical="center"/>
    </xf>
    <xf numFmtId="0" fontId="40" fillId="0" borderId="8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40" fillId="0" borderId="85" xfId="2" applyFont="1" applyBorder="1" applyAlignment="1">
      <alignment horizontal="center" vertical="center" textRotation="255"/>
    </xf>
    <xf numFmtId="0" fontId="44" fillId="0" borderId="44" xfId="2" applyFont="1" applyBorder="1" applyAlignment="1">
      <alignment horizontal="center" vertical="center" textRotation="255"/>
    </xf>
    <xf numFmtId="49" fontId="39" fillId="6" borderId="31" xfId="0" applyNumberFormat="1" applyFont="1" applyFill="1" applyBorder="1" applyAlignment="1" applyProtection="1">
      <alignment horizontal="center" vertical="center"/>
      <protection locked="0"/>
    </xf>
    <xf numFmtId="49" fontId="39" fillId="6" borderId="34" xfId="0" applyNumberFormat="1" applyFont="1" applyFill="1" applyBorder="1" applyAlignment="1" applyProtection="1">
      <alignment horizontal="center" vertical="center"/>
      <protection locked="0"/>
    </xf>
    <xf numFmtId="49" fontId="39" fillId="6" borderId="0" xfId="0" applyNumberFormat="1" applyFont="1" applyFill="1" applyAlignment="1" applyProtection="1">
      <alignment horizontal="center" vertical="center"/>
      <protection locked="0"/>
    </xf>
    <xf numFmtId="49" fontId="39" fillId="6" borderId="35" xfId="0" applyNumberFormat="1" applyFont="1" applyFill="1" applyBorder="1" applyAlignment="1" applyProtection="1">
      <alignment horizontal="center" vertical="center"/>
      <protection locked="0"/>
    </xf>
    <xf numFmtId="49" fontId="39" fillId="6" borderId="8" xfId="0" applyNumberFormat="1" applyFont="1" applyFill="1" applyBorder="1" applyAlignment="1" applyProtection="1">
      <alignment horizontal="center" vertical="center"/>
      <protection locked="0"/>
    </xf>
    <xf numFmtId="49" fontId="39" fillId="6" borderId="45" xfId="0" applyNumberFormat="1" applyFont="1" applyFill="1" applyBorder="1" applyAlignment="1" applyProtection="1">
      <alignment horizontal="center" vertical="center"/>
      <protection locked="0"/>
    </xf>
    <xf numFmtId="49" fontId="39" fillId="6" borderId="37" xfId="0" applyNumberFormat="1" applyFont="1" applyFill="1" applyBorder="1" applyAlignment="1" applyProtection="1">
      <alignment horizontal="center" vertical="center"/>
      <protection locked="0"/>
    </xf>
    <xf numFmtId="49" fontId="39" fillId="6" borderId="38" xfId="0" applyNumberFormat="1" applyFont="1" applyFill="1" applyBorder="1" applyAlignment="1" applyProtection="1">
      <alignment horizontal="center" vertical="center"/>
      <protection locked="0"/>
    </xf>
    <xf numFmtId="0" fontId="40" fillId="0" borderId="146" xfId="0" applyFont="1" applyBorder="1" applyAlignment="1">
      <alignment horizontal="center" vertical="center"/>
    </xf>
    <xf numFmtId="0" fontId="40" fillId="0" borderId="149" xfId="0" applyFont="1" applyBorder="1" applyAlignment="1">
      <alignment horizontal="center" vertical="center"/>
    </xf>
    <xf numFmtId="0" fontId="39" fillId="6" borderId="31" xfId="2" applyFont="1" applyFill="1" applyBorder="1" applyAlignment="1" applyProtection="1">
      <alignment horizontal="left" vertical="center" wrapText="1"/>
      <protection locked="0"/>
    </xf>
    <xf numFmtId="0" fontId="39" fillId="6" borderId="34" xfId="2" applyFont="1" applyFill="1" applyBorder="1" applyAlignment="1" applyProtection="1">
      <alignment horizontal="left" vertical="center" wrapText="1"/>
      <protection locked="0"/>
    </xf>
    <xf numFmtId="0" fontId="39" fillId="6" borderId="0" xfId="2" applyFont="1" applyFill="1" applyAlignment="1" applyProtection="1">
      <alignment horizontal="left" vertical="center" wrapText="1"/>
      <protection locked="0"/>
    </xf>
    <xf numFmtId="0" fontId="39" fillId="6" borderId="35" xfId="2" applyFont="1" applyFill="1" applyBorder="1" applyAlignment="1" applyProtection="1">
      <alignment horizontal="left" vertical="center" wrapText="1"/>
      <protection locked="0"/>
    </xf>
    <xf numFmtId="0" fontId="39" fillId="6" borderId="37" xfId="2" applyFont="1" applyFill="1" applyBorder="1" applyAlignment="1" applyProtection="1">
      <alignment horizontal="left" vertical="center" wrapText="1"/>
      <protection locked="0"/>
    </xf>
    <xf numFmtId="0" fontId="39" fillId="6" borderId="38" xfId="2" applyFont="1" applyFill="1" applyBorder="1" applyAlignment="1" applyProtection="1">
      <alignment horizontal="left" vertical="center" wrapText="1"/>
      <protection locked="0"/>
    </xf>
    <xf numFmtId="0" fontId="39" fillId="4" borderId="31" xfId="0" applyFont="1" applyFill="1" applyBorder="1" applyAlignment="1" applyProtection="1">
      <alignment horizontal="left" vertical="center" wrapText="1"/>
      <protection locked="0"/>
    </xf>
    <xf numFmtId="0" fontId="39" fillId="4" borderId="34" xfId="0" applyFont="1" applyFill="1" applyBorder="1" applyAlignment="1" applyProtection="1">
      <alignment horizontal="left" vertical="center" wrapText="1"/>
      <protection locked="0"/>
    </xf>
    <xf numFmtId="0" fontId="39" fillId="4" borderId="0" xfId="0" applyFont="1" applyFill="1" applyAlignment="1" applyProtection="1">
      <alignment horizontal="left" vertical="center" wrapText="1"/>
      <protection locked="0"/>
    </xf>
    <xf numFmtId="0" fontId="39" fillId="4" borderId="35" xfId="0" applyFont="1" applyFill="1" applyBorder="1" applyAlignment="1" applyProtection="1">
      <alignment horizontal="left" vertical="center" wrapText="1"/>
      <protection locked="0"/>
    </xf>
    <xf numFmtId="0" fontId="39" fillId="4" borderId="37" xfId="0" applyFont="1" applyFill="1" applyBorder="1" applyAlignment="1" applyProtection="1">
      <alignment horizontal="left" vertical="center" wrapText="1"/>
      <protection locked="0"/>
    </xf>
    <xf numFmtId="0" fontId="39" fillId="4" borderId="38" xfId="0" applyFont="1" applyFill="1" applyBorder="1" applyAlignment="1" applyProtection="1">
      <alignment horizontal="left" vertical="center" wrapText="1"/>
      <protection locked="0"/>
    </xf>
    <xf numFmtId="38" fontId="39" fillId="4" borderId="32" xfId="1" applyFont="1" applyFill="1" applyBorder="1" applyAlignment="1" applyProtection="1">
      <alignment vertical="center"/>
      <protection locked="0"/>
    </xf>
    <xf numFmtId="38" fontId="39" fillId="4" borderId="57" xfId="1" applyFont="1" applyFill="1" applyBorder="1" applyAlignment="1" applyProtection="1">
      <alignment vertical="center"/>
      <protection locked="0"/>
    </xf>
    <xf numFmtId="38" fontId="39" fillId="4" borderId="40" xfId="1" applyFont="1" applyFill="1" applyBorder="1" applyAlignment="1" applyProtection="1">
      <alignment vertical="center"/>
      <protection locked="0"/>
    </xf>
    <xf numFmtId="38" fontId="39" fillId="4" borderId="51" xfId="1" applyFont="1" applyFill="1" applyBorder="1" applyAlignment="1" applyProtection="1">
      <alignment vertical="center"/>
      <protection locked="0"/>
    </xf>
    <xf numFmtId="38" fontId="39" fillId="0" borderId="86" xfId="1" applyFont="1" applyBorder="1" applyAlignment="1" applyProtection="1">
      <alignment vertical="center"/>
    </xf>
    <xf numFmtId="38" fontId="39" fillId="0" borderId="47" xfId="1" applyFont="1" applyBorder="1" applyAlignment="1" applyProtection="1">
      <alignment vertical="center"/>
    </xf>
    <xf numFmtId="38" fontId="39" fillId="4" borderId="130" xfId="1" applyFont="1" applyFill="1" applyBorder="1" applyAlignment="1" applyProtection="1">
      <alignment vertical="center"/>
      <protection locked="0"/>
    </xf>
    <xf numFmtId="38" fontId="39" fillId="4" borderId="53" xfId="1" applyFont="1" applyFill="1" applyBorder="1" applyAlignment="1" applyProtection="1">
      <alignment vertical="center"/>
      <protection locked="0"/>
    </xf>
    <xf numFmtId="49" fontId="40" fillId="0" borderId="50" xfId="0" applyNumberFormat="1" applyFont="1" applyBorder="1" applyAlignment="1">
      <alignment horizontal="center" vertical="center"/>
    </xf>
    <xf numFmtId="0" fontId="40" fillId="0" borderId="41" xfId="0" applyFont="1" applyBorder="1" applyAlignment="1">
      <alignment horizontal="left" vertical="center"/>
    </xf>
    <xf numFmtId="0" fontId="40" fillId="0" borderId="146" xfId="0" applyFont="1" applyBorder="1" applyAlignment="1">
      <alignment horizontal="left" vertical="center"/>
    </xf>
    <xf numFmtId="0" fontId="6" fillId="0" borderId="29" xfId="2" applyFont="1" applyBorder="1" applyAlignment="1">
      <alignment horizontal="distributed" vertical="center"/>
    </xf>
    <xf numFmtId="0" fontId="6" fillId="0" borderId="125" xfId="2" applyFont="1" applyBorder="1" applyAlignment="1">
      <alignment horizontal="distributed" vertical="center"/>
    </xf>
    <xf numFmtId="0" fontId="6" fillId="0" borderId="83" xfId="2" applyFont="1" applyBorder="1" applyAlignment="1">
      <alignment horizontal="center" vertical="center" textRotation="255" shrinkToFit="1"/>
    </xf>
    <xf numFmtId="0" fontId="6" fillId="0" borderId="84" xfId="2" applyFont="1" applyBorder="1" applyAlignment="1">
      <alignment horizontal="center" vertical="center" textRotation="255" shrinkToFit="1"/>
    </xf>
    <xf numFmtId="0" fontId="6" fillId="0" borderId="85" xfId="2" applyFont="1" applyBorder="1" applyAlignment="1">
      <alignment horizontal="center" vertical="center" textRotation="255" shrinkToFit="1"/>
    </xf>
    <xf numFmtId="0" fontId="6" fillId="0" borderId="135" xfId="2" applyFont="1" applyBorder="1" applyAlignment="1">
      <alignment horizontal="distributed" vertical="center"/>
    </xf>
    <xf numFmtId="0" fontId="6" fillId="0" borderId="150" xfId="2" applyFont="1" applyBorder="1" applyAlignment="1">
      <alignment horizontal="distributed" vertical="center"/>
    </xf>
    <xf numFmtId="0" fontId="40" fillId="0" borderId="41" xfId="0" applyFont="1" applyBorder="1" applyAlignment="1">
      <alignment horizontal="left" vertical="center" wrapText="1"/>
    </xf>
    <xf numFmtId="38" fontId="39" fillId="0" borderId="32" xfId="1" applyFont="1" applyBorder="1" applyAlignment="1" applyProtection="1">
      <alignment vertical="center"/>
    </xf>
    <xf numFmtId="38" fontId="39" fillId="0" borderId="57" xfId="1" applyFont="1" applyBorder="1" applyAlignment="1" applyProtection="1">
      <alignment vertical="center"/>
    </xf>
    <xf numFmtId="38" fontId="39" fillId="0" borderId="130" xfId="1" applyFont="1" applyBorder="1" applyAlignment="1" applyProtection="1">
      <alignment vertical="center"/>
    </xf>
    <xf numFmtId="38" fontId="39" fillId="0" borderId="53" xfId="1" applyFont="1" applyBorder="1" applyAlignment="1" applyProtection="1">
      <alignment vertical="center"/>
    </xf>
    <xf numFmtId="0" fontId="6" fillId="0" borderId="14" xfId="2" applyFont="1" applyBorder="1" applyAlignment="1">
      <alignment horizontal="distributed" vertical="center" shrinkToFit="1"/>
    </xf>
    <xf numFmtId="0" fontId="6" fillId="0" borderId="77" xfId="2" applyFont="1" applyBorder="1" applyAlignment="1">
      <alignment horizontal="distributed" vertical="center" shrinkToFit="1"/>
    </xf>
    <xf numFmtId="0" fontId="6" fillId="0" borderId="15" xfId="2" applyFont="1" applyBorder="1" applyAlignment="1">
      <alignment horizontal="distributed" vertical="center" shrinkToFit="1"/>
    </xf>
    <xf numFmtId="0" fontId="11" fillId="0" borderId="92" xfId="2" applyFont="1" applyBorder="1" applyAlignment="1">
      <alignment horizontal="center" vertical="center"/>
    </xf>
    <xf numFmtId="0" fontId="11" fillId="0" borderId="93" xfId="2" applyFont="1" applyBorder="1" applyAlignment="1">
      <alignment horizontal="center" vertical="center"/>
    </xf>
    <xf numFmtId="0" fontId="11" fillId="0" borderId="91" xfId="2" applyFont="1" applyBorder="1" applyAlignment="1">
      <alignment horizontal="center" vertical="center"/>
    </xf>
    <xf numFmtId="0" fontId="11" fillId="0" borderId="103" xfId="2" applyFont="1" applyBorder="1" applyAlignment="1">
      <alignment horizontal="center" vertical="center"/>
    </xf>
    <xf numFmtId="0" fontId="11" fillId="0" borderId="96" xfId="2" applyFont="1" applyBorder="1" applyAlignment="1">
      <alignment horizontal="center" vertical="center"/>
    </xf>
    <xf numFmtId="0" fontId="11" fillId="0" borderId="97" xfId="2" applyFont="1" applyBorder="1" applyAlignment="1">
      <alignment horizontal="center" vertical="center"/>
    </xf>
    <xf numFmtId="0" fontId="6" fillId="0" borderId="77" xfId="2" applyFont="1" applyBorder="1" applyAlignment="1">
      <alignment horizontal="center" vertical="center" shrinkToFit="1"/>
    </xf>
    <xf numFmtId="0" fontId="6" fillId="0" borderId="15" xfId="2" applyFont="1" applyBorder="1" applyAlignment="1">
      <alignment horizontal="center" vertical="center" shrinkToFit="1"/>
    </xf>
    <xf numFmtId="49" fontId="40" fillId="0" borderId="48" xfId="0" applyNumberFormat="1" applyFont="1" applyBorder="1" applyAlignment="1">
      <alignment horizontal="center" vertical="center"/>
    </xf>
    <xf numFmtId="0" fontId="39" fillId="4" borderId="31" xfId="0" applyFont="1" applyFill="1" applyBorder="1" applyAlignment="1" applyProtection="1">
      <alignment horizontal="center" vertical="center"/>
      <protection locked="0"/>
    </xf>
    <xf numFmtId="0" fontId="39" fillId="4" borderId="37" xfId="0" applyFont="1" applyFill="1" applyBorder="1" applyAlignment="1" applyProtection="1">
      <alignment horizontal="center" vertical="center"/>
      <protection locked="0"/>
    </xf>
    <xf numFmtId="0" fontId="40" fillId="0" borderId="5" xfId="0" applyFont="1" applyBorder="1" applyAlignment="1">
      <alignment horizontal="left" vertical="center" wrapText="1"/>
    </xf>
    <xf numFmtId="0" fontId="40" fillId="0" borderId="145" xfId="0" applyFont="1" applyBorder="1" applyAlignment="1">
      <alignment horizontal="left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107" xfId="0" applyFont="1" applyFill="1" applyBorder="1" applyAlignment="1">
      <alignment horizontal="center" vertical="center"/>
    </xf>
    <xf numFmtId="0" fontId="40" fillId="2" borderId="147" xfId="0" applyFont="1" applyFill="1" applyBorder="1" applyAlignment="1">
      <alignment horizontal="center" vertical="center"/>
    </xf>
    <xf numFmtId="0" fontId="40" fillId="0" borderId="145" xfId="0" applyFont="1" applyBorder="1" applyAlignment="1">
      <alignment horizontal="center" vertical="center"/>
    </xf>
    <xf numFmtId="0" fontId="40" fillId="0" borderId="148" xfId="0" applyFont="1" applyBorder="1" applyAlignment="1">
      <alignment horizontal="center" vertical="center"/>
    </xf>
    <xf numFmtId="0" fontId="0" fillId="0" borderId="60" xfId="2" applyFont="1" applyBorder="1" applyAlignment="1">
      <alignment horizontal="center" vertical="center"/>
    </xf>
    <xf numFmtId="0" fontId="1" fillId="0" borderId="58" xfId="2" applyFont="1" applyBorder="1" applyAlignment="1">
      <alignment horizontal="center" vertical="center"/>
    </xf>
    <xf numFmtId="0" fontId="5" fillId="0" borderId="42" xfId="2" applyFont="1" applyBorder="1" applyAlignment="1">
      <alignment horizontal="right" vertical="center"/>
    </xf>
    <xf numFmtId="0" fontId="5" fillId="0" borderId="1" xfId="2" applyFont="1" applyBorder="1" applyAlignment="1">
      <alignment horizontal="right" vertical="center"/>
    </xf>
    <xf numFmtId="0" fontId="5" fillId="0" borderId="36" xfId="2" applyFont="1" applyBorder="1" applyAlignment="1">
      <alignment horizontal="right" vertical="center"/>
    </xf>
    <xf numFmtId="0" fontId="5" fillId="0" borderId="4" xfId="2" applyFont="1" applyBorder="1" applyAlignment="1">
      <alignment horizontal="right" vertical="center"/>
    </xf>
    <xf numFmtId="0" fontId="5" fillId="0" borderId="91" xfId="2" applyFont="1" applyBorder="1" applyAlignment="1">
      <alignment horizontal="center" vertical="center"/>
    </xf>
    <xf numFmtId="0" fontId="5" fillId="0" borderId="92" xfId="2" applyFont="1" applyBorder="1" applyAlignment="1">
      <alignment horizontal="center" vertical="center"/>
    </xf>
    <xf numFmtId="0" fontId="5" fillId="0" borderId="93" xfId="2" applyFont="1" applyBorder="1" applyAlignment="1">
      <alignment horizontal="center" vertical="center"/>
    </xf>
    <xf numFmtId="0" fontId="5" fillId="2" borderId="111" xfId="2" applyFont="1" applyFill="1" applyBorder="1" applyAlignment="1">
      <alignment horizontal="center" vertical="center"/>
    </xf>
    <xf numFmtId="0" fontId="5" fillId="2" borderId="89" xfId="2" applyFont="1" applyFill="1" applyBorder="1" applyAlignment="1">
      <alignment horizontal="center" vertical="center"/>
    </xf>
    <xf numFmtId="0" fontId="5" fillId="2" borderId="112" xfId="2" applyFont="1" applyFill="1" applyBorder="1" applyAlignment="1">
      <alignment horizontal="center" vertical="center"/>
    </xf>
    <xf numFmtId="176" fontId="13" fillId="0" borderId="132" xfId="2" applyNumberFormat="1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44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5" fillId="0" borderId="100" xfId="2" applyFont="1" applyBorder="1" applyAlignment="1">
      <alignment horizontal="center" vertical="center"/>
    </xf>
    <xf numFmtId="0" fontId="5" fillId="0" borderId="94" xfId="2" applyFont="1" applyBorder="1" applyAlignment="1">
      <alignment horizontal="center" vertical="center"/>
    </xf>
    <xf numFmtId="0" fontId="5" fillId="0" borderId="108" xfId="2" applyFont="1" applyBorder="1" applyAlignment="1">
      <alignment horizontal="center" vertical="center"/>
    </xf>
    <xf numFmtId="0" fontId="5" fillId="0" borderId="111" xfId="2" applyFont="1" applyBorder="1" applyAlignment="1">
      <alignment horizontal="center" vertical="center"/>
    </xf>
    <xf numFmtId="0" fontId="5" fillId="0" borderId="89" xfId="2" applyFont="1" applyBorder="1" applyAlignment="1">
      <alignment horizontal="center" vertical="center"/>
    </xf>
    <xf numFmtId="0" fontId="5" fillId="0" borderId="112" xfId="2" applyFont="1" applyBorder="1" applyAlignment="1">
      <alignment horizontal="center" vertical="center"/>
    </xf>
    <xf numFmtId="0" fontId="6" fillId="0" borderId="16" xfId="2" applyFont="1" applyBorder="1" applyAlignment="1">
      <alignment horizontal="distributed" vertical="center"/>
    </xf>
    <xf numFmtId="0" fontId="6" fillId="0" borderId="77" xfId="2" applyFont="1" applyBorder="1" applyAlignment="1">
      <alignment horizontal="distributed" vertical="center"/>
    </xf>
    <xf numFmtId="0" fontId="5" fillId="2" borderId="91" xfId="2" applyFont="1" applyFill="1" applyBorder="1" applyAlignment="1">
      <alignment horizontal="center" vertical="center"/>
    </xf>
    <xf numFmtId="0" fontId="5" fillId="2" borderId="92" xfId="2" applyFont="1" applyFill="1" applyBorder="1" applyAlignment="1">
      <alignment horizontal="center" vertical="center"/>
    </xf>
    <xf numFmtId="0" fontId="5" fillId="2" borderId="93" xfId="2" applyFont="1" applyFill="1" applyBorder="1" applyAlignment="1">
      <alignment horizontal="center" vertical="center"/>
    </xf>
    <xf numFmtId="0" fontId="6" fillId="0" borderId="63" xfId="2" applyFont="1" applyBorder="1" applyAlignment="1">
      <alignment horizontal="distributed" vertical="center"/>
    </xf>
    <xf numFmtId="0" fontId="5" fillId="0" borderId="138" xfId="2" applyFont="1" applyBorder="1" applyAlignment="1">
      <alignment horizontal="center" vertical="center"/>
    </xf>
    <xf numFmtId="0" fontId="5" fillId="0" borderId="136" xfId="2" applyFont="1" applyBorder="1" applyAlignment="1">
      <alignment horizontal="center" vertical="center"/>
    </xf>
    <xf numFmtId="0" fontId="5" fillId="0" borderId="137" xfId="2" applyFont="1" applyBorder="1" applyAlignment="1">
      <alignment horizontal="center" vertical="center"/>
    </xf>
    <xf numFmtId="0" fontId="25" fillId="0" borderId="0" xfId="2" applyFont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5" fillId="0" borderId="160" xfId="2" applyFont="1" applyBorder="1" applyAlignment="1">
      <alignment horizontal="left" vertical="center"/>
    </xf>
    <xf numFmtId="0" fontId="26" fillId="0" borderId="0" xfId="2" applyFont="1" applyAlignment="1">
      <alignment horizontal="distributed" vertical="center"/>
    </xf>
    <xf numFmtId="0" fontId="6" fillId="0" borderId="1" xfId="2" applyFont="1" applyBorder="1" applyAlignment="1">
      <alignment horizontal="center" vertical="top"/>
    </xf>
    <xf numFmtId="0" fontId="6" fillId="0" borderId="2" xfId="2" applyFont="1" applyBorder="1" applyAlignment="1">
      <alignment horizontal="center" vertical="top"/>
    </xf>
    <xf numFmtId="0" fontId="6" fillId="0" borderId="4" xfId="2" applyFont="1" applyBorder="1" applyAlignment="1">
      <alignment horizontal="center" vertical="top"/>
    </xf>
    <xf numFmtId="0" fontId="6" fillId="0" borderId="5" xfId="2" applyFont="1" applyBorder="1" applyAlignment="1">
      <alignment horizontal="center" vertical="top"/>
    </xf>
    <xf numFmtId="0" fontId="6" fillId="0" borderId="143" xfId="2" applyFont="1" applyBorder="1" applyAlignment="1">
      <alignment horizontal="center" vertical="center" textRotation="255"/>
    </xf>
    <xf numFmtId="0" fontId="6" fillId="0" borderId="144" xfId="2" applyFont="1" applyBorder="1" applyAlignment="1">
      <alignment horizontal="center" vertical="center" textRotation="255"/>
    </xf>
    <xf numFmtId="0" fontId="6" fillId="0" borderId="145" xfId="2" applyFont="1" applyBorder="1" applyAlignment="1">
      <alignment horizontal="center" vertical="center" textRotation="255"/>
    </xf>
    <xf numFmtId="0" fontId="6" fillId="0" borderId="28" xfId="2" applyFont="1" applyBorder="1" applyAlignment="1">
      <alignment horizontal="distributed" vertical="center" shrinkToFit="1"/>
    </xf>
    <xf numFmtId="0" fontId="6" fillId="0" borderId="0" xfId="2" applyFont="1" applyAlignment="1">
      <alignment horizontal="distributed" vertical="center" shrinkToFit="1"/>
    </xf>
    <xf numFmtId="0" fontId="6" fillId="0" borderId="36" xfId="2" applyFont="1" applyBorder="1" applyAlignment="1">
      <alignment horizontal="distributed" vertical="center" shrinkToFit="1"/>
    </xf>
    <xf numFmtId="0" fontId="6" fillId="0" borderId="4" xfId="2" applyFont="1" applyBorder="1" applyAlignment="1">
      <alignment horizontal="distributed" vertical="center" shrinkToFit="1"/>
    </xf>
    <xf numFmtId="0" fontId="7" fillId="0" borderId="42" xfId="2" applyFont="1" applyBorder="1" applyAlignment="1">
      <alignment horizontal="left" vertical="center" shrinkToFit="1"/>
    </xf>
    <xf numFmtId="0" fontId="7" fillId="0" borderId="1" xfId="2" applyFont="1" applyBorder="1" applyAlignment="1">
      <alignment horizontal="left" vertical="center" shrinkToFit="1"/>
    </xf>
    <xf numFmtId="0" fontId="7" fillId="0" borderId="2" xfId="2" applyFont="1" applyBorder="1" applyAlignment="1">
      <alignment horizontal="left" vertical="center" shrinkToFit="1"/>
    </xf>
    <xf numFmtId="0" fontId="7" fillId="0" borderId="28" xfId="2" applyFont="1" applyBorder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3" xfId="2" applyFont="1" applyBorder="1" applyAlignment="1">
      <alignment horizontal="left" vertical="center" shrinkToFit="1"/>
    </xf>
    <xf numFmtId="0" fontId="7" fillId="0" borderId="36" xfId="2" applyFont="1" applyBorder="1" applyAlignment="1">
      <alignment horizontal="left" vertical="center" shrinkToFit="1"/>
    </xf>
    <xf numFmtId="0" fontId="7" fillId="0" borderId="4" xfId="2" applyFont="1" applyBorder="1" applyAlignment="1">
      <alignment horizontal="left" vertical="center" shrinkToFit="1"/>
    </xf>
    <xf numFmtId="0" fontId="7" fillId="0" borderId="5" xfId="2" applyFont="1" applyBorder="1" applyAlignment="1">
      <alignment horizontal="left" vertical="center" shrinkToFit="1"/>
    </xf>
    <xf numFmtId="0" fontId="21" fillId="0" borderId="32" xfId="2" applyFont="1" applyBorder="1" applyAlignment="1">
      <alignment horizontal="right" vertical="center"/>
    </xf>
    <xf numFmtId="0" fontId="9" fillId="0" borderId="36" xfId="2" applyFont="1" applyBorder="1" applyAlignment="1">
      <alignment horizontal="distributed" vertical="center" wrapText="1" shrinkToFit="1"/>
    </xf>
    <xf numFmtId="0" fontId="9" fillId="0" borderId="4" xfId="2" applyFont="1" applyBorder="1" applyAlignment="1">
      <alignment horizontal="distributed" vertical="center" wrapText="1" shrinkToFit="1"/>
    </xf>
    <xf numFmtId="0" fontId="9" fillId="0" borderId="5" xfId="2" applyFont="1" applyBorder="1" applyAlignment="1">
      <alignment horizontal="distributed" vertical="center" wrapText="1" shrinkToFit="1"/>
    </xf>
    <xf numFmtId="0" fontId="6" fillId="0" borderId="79" xfId="2" applyFont="1" applyBorder="1" applyAlignment="1">
      <alignment horizontal="center" vertical="center" textRotation="255"/>
    </xf>
    <xf numFmtId="0" fontId="6" fillId="0" borderId="78" xfId="2" applyFont="1" applyBorder="1" applyAlignment="1">
      <alignment horizontal="center" vertical="center" textRotation="255"/>
    </xf>
    <xf numFmtId="0" fontId="6" fillId="0" borderId="80" xfId="2" applyFont="1" applyBorder="1" applyAlignment="1">
      <alignment horizontal="center" vertical="center" textRotation="255"/>
    </xf>
    <xf numFmtId="0" fontId="19" fillId="0" borderId="28" xfId="2" applyFont="1" applyBorder="1" applyAlignment="1">
      <alignment horizontal="left" vertical="top"/>
    </xf>
    <xf numFmtId="0" fontId="19" fillId="0" borderId="0" xfId="2" applyFont="1" applyAlignment="1">
      <alignment horizontal="left" vertical="top"/>
    </xf>
    <xf numFmtId="0" fontId="19" fillId="0" borderId="3" xfId="2" applyFont="1" applyBorder="1" applyAlignment="1">
      <alignment horizontal="left" vertical="top"/>
    </xf>
    <xf numFmtId="0" fontId="19" fillId="0" borderId="36" xfId="2" applyFont="1" applyBorder="1" applyAlignment="1">
      <alignment horizontal="left" vertical="top"/>
    </xf>
    <xf numFmtId="0" fontId="19" fillId="0" borderId="4" xfId="2" applyFont="1" applyBorder="1" applyAlignment="1">
      <alignment horizontal="left" vertical="top"/>
    </xf>
    <xf numFmtId="0" fontId="19" fillId="0" borderId="5" xfId="2" applyFont="1" applyBorder="1" applyAlignment="1">
      <alignment horizontal="left" vertical="top"/>
    </xf>
    <xf numFmtId="0" fontId="5" fillId="2" borderId="100" xfId="2" applyFont="1" applyFill="1" applyBorder="1" applyAlignment="1">
      <alignment horizontal="center" vertical="center"/>
    </xf>
    <xf numFmtId="0" fontId="5" fillId="2" borderId="94" xfId="2" applyFont="1" applyFill="1" applyBorder="1" applyAlignment="1">
      <alignment horizontal="center" vertical="center"/>
    </xf>
    <xf numFmtId="0" fontId="6" fillId="0" borderId="42" xfId="2" applyFont="1" applyBorder="1" applyAlignment="1">
      <alignment horizontal="distributed" wrapText="1" shrinkToFit="1"/>
    </xf>
    <xf numFmtId="0" fontId="6" fillId="0" borderId="1" xfId="2" applyFont="1" applyBorder="1" applyAlignment="1">
      <alignment horizontal="distributed" wrapText="1" shrinkToFit="1"/>
    </xf>
    <xf numFmtId="0" fontId="6" fillId="0" borderId="2" xfId="2" applyFont="1" applyBorder="1" applyAlignment="1">
      <alignment horizontal="distributed" wrapText="1" shrinkToFit="1"/>
    </xf>
    <xf numFmtId="0" fontId="6" fillId="0" borderId="28" xfId="2" applyFont="1" applyBorder="1" applyAlignment="1">
      <alignment horizontal="distributed" wrapText="1" shrinkToFit="1"/>
    </xf>
    <xf numFmtId="0" fontId="6" fillId="0" borderId="0" xfId="2" applyFont="1" applyAlignment="1">
      <alignment horizontal="distributed" wrapText="1" shrinkToFit="1"/>
    </xf>
    <xf numFmtId="0" fontId="6" fillId="0" borderId="3" xfId="2" applyFont="1" applyBorder="1" applyAlignment="1">
      <alignment horizontal="distributed" wrapText="1" shrinkToFit="1"/>
    </xf>
    <xf numFmtId="0" fontId="6" fillId="0" borderId="42" xfId="2" applyFont="1" applyBorder="1" applyAlignment="1">
      <alignment horizontal="distributed" vertical="center" shrinkToFit="1"/>
    </xf>
    <xf numFmtId="0" fontId="6" fillId="0" borderId="1" xfId="2" applyFont="1" applyBorder="1" applyAlignment="1">
      <alignment horizontal="distributed" vertical="center" shrinkToFit="1"/>
    </xf>
    <xf numFmtId="0" fontId="6" fillId="0" borderId="2" xfId="2" applyFont="1" applyBorder="1" applyAlignment="1">
      <alignment horizontal="distributed" vertical="center" shrinkToFit="1"/>
    </xf>
    <xf numFmtId="0" fontId="6" fillId="0" borderId="3" xfId="2" applyFont="1" applyBorder="1" applyAlignment="1">
      <alignment horizontal="distributed" vertical="center" shrinkToFit="1"/>
    </xf>
    <xf numFmtId="0" fontId="6" fillId="0" borderId="5" xfId="2" applyFont="1" applyBorder="1" applyAlignment="1">
      <alignment horizontal="distributed" vertical="center" shrinkToFit="1"/>
    </xf>
    <xf numFmtId="0" fontId="1" fillId="0" borderId="0" xfId="2" applyFont="1" applyAlignment="1">
      <alignment horizontal="right" vertical="center" wrapText="1"/>
    </xf>
    <xf numFmtId="0" fontId="15" fillId="0" borderId="0" xfId="2" applyFont="1" applyAlignment="1">
      <alignment horizontal="right" vertical="center" wrapText="1"/>
    </xf>
    <xf numFmtId="0" fontId="7" fillId="0" borderId="0" xfId="2" applyFont="1" applyAlignment="1">
      <alignment horizontal="center" vertical="center"/>
    </xf>
    <xf numFmtId="0" fontId="5" fillId="2" borderId="95" xfId="2" applyFont="1" applyFill="1" applyBorder="1" applyAlignment="1">
      <alignment horizontal="center" vertical="center"/>
    </xf>
    <xf numFmtId="0" fontId="5" fillId="2" borderId="87" xfId="2" applyFont="1" applyFill="1" applyBorder="1" applyAlignment="1">
      <alignment horizontal="center" vertical="center"/>
    </xf>
    <xf numFmtId="0" fontId="15" fillId="0" borderId="155" xfId="2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39" xfId="2" applyFont="1" applyBorder="1" applyAlignment="1">
      <alignment horizontal="distributed" vertical="center"/>
    </xf>
    <xf numFmtId="0" fontId="6" fillId="0" borderId="40" xfId="2" applyFont="1" applyBorder="1" applyAlignment="1">
      <alignment horizontal="distributed" vertical="center"/>
    </xf>
    <xf numFmtId="0" fontId="6" fillId="0" borderId="51" xfId="2" applyFont="1" applyBorder="1" applyAlignment="1">
      <alignment horizontal="distributed" vertical="center"/>
    </xf>
    <xf numFmtId="0" fontId="5" fillId="2" borderId="88" xfId="2" applyFont="1" applyFill="1" applyBorder="1" applyAlignment="1">
      <alignment horizontal="center" vertical="center"/>
    </xf>
    <xf numFmtId="0" fontId="5" fillId="2" borderId="119" xfId="2" applyFont="1" applyFill="1" applyBorder="1" applyAlignment="1">
      <alignment horizontal="center" vertical="center"/>
    </xf>
    <xf numFmtId="0" fontId="5" fillId="2" borderId="47" xfId="2" applyFont="1" applyFill="1" applyBorder="1" applyAlignment="1">
      <alignment horizontal="center" vertical="center"/>
    </xf>
    <xf numFmtId="0" fontId="6" fillId="0" borderId="16" xfId="2" applyFont="1" applyBorder="1" applyAlignment="1">
      <alignment horizontal="distributed" vertical="center" shrinkToFit="1"/>
    </xf>
    <xf numFmtId="0" fontId="6" fillId="0" borderId="124" xfId="2" applyFont="1" applyBorder="1" applyAlignment="1">
      <alignment horizontal="distributed" vertical="center" shrinkToFit="1"/>
    </xf>
    <xf numFmtId="0" fontId="6" fillId="0" borderId="75" xfId="2" applyFont="1" applyBorder="1" applyAlignment="1">
      <alignment horizontal="center" vertical="center" shrinkToFit="1"/>
    </xf>
    <xf numFmtId="0" fontId="6" fillId="0" borderId="16" xfId="2" applyFont="1" applyBorder="1" applyAlignment="1">
      <alignment horizontal="center" vertical="center" shrinkToFit="1"/>
    </xf>
    <xf numFmtId="0" fontId="5" fillId="2" borderId="98" xfId="2" applyFont="1" applyFill="1" applyBorder="1" applyAlignment="1">
      <alignment horizontal="center" vertical="center"/>
    </xf>
    <xf numFmtId="0" fontId="5" fillId="2" borderId="99" xfId="2" applyFont="1" applyFill="1" applyBorder="1" applyAlignment="1">
      <alignment horizontal="center" vertical="center"/>
    </xf>
    <xf numFmtId="0" fontId="5" fillId="2" borderId="108" xfId="2" applyFont="1" applyFill="1" applyBorder="1" applyAlignment="1">
      <alignment horizontal="center" vertical="center"/>
    </xf>
    <xf numFmtId="0" fontId="6" fillId="0" borderId="142" xfId="2" applyFont="1" applyBorder="1" applyAlignment="1">
      <alignment horizontal="center" vertical="center" shrinkToFit="1"/>
    </xf>
    <xf numFmtId="0" fontId="5" fillId="2" borderId="90" xfId="2" applyFont="1" applyFill="1" applyBorder="1" applyAlignment="1">
      <alignment horizontal="center" vertical="center"/>
    </xf>
    <xf numFmtId="0" fontId="6" fillId="0" borderId="75" xfId="2" applyFont="1" applyBorder="1" applyAlignment="1">
      <alignment horizontal="distributed" vertical="center"/>
    </xf>
    <xf numFmtId="0" fontId="5" fillId="0" borderId="140" xfId="2" applyFont="1" applyBorder="1" applyAlignment="1">
      <alignment horizontal="center" vertical="center"/>
    </xf>
    <xf numFmtId="0" fontId="5" fillId="0" borderId="141" xfId="2" applyFont="1" applyBorder="1" applyAlignment="1">
      <alignment horizontal="center" vertical="center"/>
    </xf>
    <xf numFmtId="0" fontId="5" fillId="0" borderId="139" xfId="2" applyFont="1" applyBorder="1" applyAlignment="1">
      <alignment horizontal="center" vertical="center"/>
    </xf>
    <xf numFmtId="0" fontId="10" fillId="0" borderId="17" xfId="2" applyFont="1" applyBorder="1" applyAlignment="1">
      <alignment horizontal="distributed" vertical="center" wrapText="1" shrinkToFit="1"/>
    </xf>
    <xf numFmtId="0" fontId="27" fillId="0" borderId="113" xfId="0" applyFont="1" applyBorder="1" applyAlignment="1">
      <alignment horizontal="distributed" vertical="center"/>
    </xf>
    <xf numFmtId="0" fontId="27" fillId="0" borderId="18" xfId="0" applyFont="1" applyBorder="1" applyAlignment="1">
      <alignment horizontal="distributed" vertical="center"/>
    </xf>
    <xf numFmtId="0" fontId="6" fillId="0" borderId="16" xfId="2" applyFont="1" applyBorder="1" applyAlignment="1">
      <alignment vertical="center" shrinkToFit="1"/>
    </xf>
    <xf numFmtId="0" fontId="6" fillId="0" borderId="77" xfId="2" applyFont="1" applyBorder="1" applyAlignment="1">
      <alignment vertical="center" shrinkToFit="1"/>
    </xf>
    <xf numFmtId="0" fontId="5" fillId="0" borderId="119" xfId="2" applyFont="1" applyBorder="1" applyAlignment="1">
      <alignment horizontal="center" vertical="center"/>
    </xf>
    <xf numFmtId="0" fontId="5" fillId="0" borderId="47" xfId="2" applyFont="1" applyBorder="1" applyAlignment="1">
      <alignment horizontal="center" vertical="center"/>
    </xf>
    <xf numFmtId="0" fontId="5" fillId="0" borderId="120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3" borderId="92" xfId="2" applyFont="1" applyFill="1" applyBorder="1" applyAlignment="1">
      <alignment horizontal="center" vertical="center"/>
    </xf>
    <xf numFmtId="0" fontId="22" fillId="0" borderId="39" xfId="2" applyFont="1" applyBorder="1" applyAlignment="1">
      <alignment horizontal="center" vertical="center"/>
    </xf>
    <xf numFmtId="0" fontId="22" fillId="0" borderId="40" xfId="2" applyFont="1" applyBorder="1" applyAlignment="1">
      <alignment horizontal="center" vertical="center"/>
    </xf>
    <xf numFmtId="0" fontId="22" fillId="0" borderId="41" xfId="2" applyFont="1" applyBorder="1" applyAlignment="1">
      <alignment horizontal="center" vertical="center"/>
    </xf>
    <xf numFmtId="0" fontId="20" fillId="0" borderId="28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5" fillId="0" borderId="36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5" xfId="2" applyFont="1" applyBorder="1" applyAlignment="1">
      <alignment horizontal="center" vertical="center" shrinkToFit="1"/>
    </xf>
    <xf numFmtId="0" fontId="4" fillId="0" borderId="39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41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textRotation="255" shrinkToFit="1"/>
    </xf>
    <xf numFmtId="0" fontId="17" fillId="0" borderId="8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7" fillId="0" borderId="38" xfId="2" applyFont="1" applyBorder="1" applyAlignment="1">
      <alignment horizontal="center" vertical="center"/>
    </xf>
    <xf numFmtId="0" fontId="17" fillId="0" borderId="42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135" xfId="2" applyFont="1" applyBorder="1" applyAlignment="1">
      <alignment horizontal="center" vertical="center" textRotation="255"/>
    </xf>
    <xf numFmtId="0" fontId="6" fillId="0" borderId="16" xfId="2" applyFont="1" applyBorder="1" applyAlignment="1">
      <alignment horizontal="center" vertical="center" textRotation="255"/>
    </xf>
    <xf numFmtId="0" fontId="6" fillId="0" borderId="75" xfId="2" applyFont="1" applyBorder="1" applyAlignment="1">
      <alignment horizontal="center" vertical="center" textRotation="255"/>
    </xf>
    <xf numFmtId="0" fontId="6" fillId="0" borderId="63" xfId="2" applyFont="1" applyBorder="1" applyAlignment="1">
      <alignment horizontal="center" vertical="center" textRotation="255"/>
    </xf>
    <xf numFmtId="0" fontId="10" fillId="2" borderId="71" xfId="2" applyFont="1" applyFill="1" applyBorder="1" applyAlignment="1">
      <alignment horizontal="right" vertical="center"/>
    </xf>
    <xf numFmtId="0" fontId="10" fillId="2" borderId="61" xfId="2" applyFont="1" applyFill="1" applyBorder="1" applyAlignment="1">
      <alignment horizontal="right" vertical="center"/>
    </xf>
    <xf numFmtId="0" fontId="10" fillId="2" borderId="62" xfId="2" applyFont="1" applyFill="1" applyBorder="1" applyAlignment="1">
      <alignment horizontal="right" vertical="center"/>
    </xf>
    <xf numFmtId="0" fontId="5" fillId="2" borderId="103" xfId="2" applyFont="1" applyFill="1" applyBorder="1" applyAlignment="1">
      <alignment horizontal="center" vertical="center"/>
    </xf>
    <xf numFmtId="0" fontId="5" fillId="2" borderId="96" xfId="2" applyFont="1" applyFill="1" applyBorder="1" applyAlignment="1">
      <alignment horizontal="center" vertical="center"/>
    </xf>
    <xf numFmtId="0" fontId="5" fillId="2" borderId="102" xfId="2" applyFont="1" applyFill="1" applyBorder="1" applyAlignment="1">
      <alignment horizontal="center" vertical="center"/>
    </xf>
    <xf numFmtId="0" fontId="6" fillId="0" borderId="54" xfId="2" applyFont="1" applyBorder="1" applyAlignment="1">
      <alignment horizontal="distributed" vertical="center"/>
    </xf>
    <xf numFmtId="0" fontId="6" fillId="0" borderId="32" xfId="2" applyFont="1" applyBorder="1" applyAlignment="1">
      <alignment horizontal="distributed" vertical="center"/>
    </xf>
    <xf numFmtId="0" fontId="6" fillId="0" borderId="33" xfId="2" applyFont="1" applyBorder="1" applyAlignment="1">
      <alignment horizontal="distributed" vertical="center"/>
    </xf>
    <xf numFmtId="0" fontId="21" fillId="0" borderId="54" xfId="2" applyFont="1" applyBorder="1" applyAlignment="1">
      <alignment horizontal="right" vertical="center"/>
    </xf>
    <xf numFmtId="0" fontId="6" fillId="0" borderId="30" xfId="2" applyFont="1" applyBorder="1" applyAlignment="1">
      <alignment horizontal="center" vertical="center" shrinkToFit="1"/>
    </xf>
    <xf numFmtId="0" fontId="6" fillId="0" borderId="86" xfId="2" applyFont="1" applyBorder="1" applyAlignment="1">
      <alignment horizontal="center" vertical="center" shrinkToFit="1"/>
    </xf>
    <xf numFmtId="0" fontId="6" fillId="0" borderId="24" xfId="2" applyFont="1" applyBorder="1" applyAlignment="1">
      <alignment horizontal="center" vertical="center" shrinkToFit="1"/>
    </xf>
    <xf numFmtId="0" fontId="6" fillId="0" borderId="15" xfId="2" applyFont="1" applyBorder="1" applyAlignment="1">
      <alignment horizontal="distributed" vertical="center"/>
    </xf>
    <xf numFmtId="0" fontId="6" fillId="0" borderId="36" xfId="2" applyFont="1" applyBorder="1" applyAlignment="1">
      <alignment horizontal="distributed" vertical="center"/>
    </xf>
    <xf numFmtId="0" fontId="6" fillId="0" borderId="4" xfId="2" applyFont="1" applyBorder="1" applyAlignment="1">
      <alignment horizontal="distributed" vertical="center"/>
    </xf>
    <xf numFmtId="0" fontId="6" fillId="0" borderId="5" xfId="2" applyFont="1" applyBorder="1" applyAlignment="1">
      <alignment horizontal="distributed" vertical="center"/>
    </xf>
    <xf numFmtId="0" fontId="17" fillId="0" borderId="132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6" fillId="0" borderId="54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57" xfId="2" applyFont="1" applyBorder="1" applyAlignment="1">
      <alignment horizontal="center" vertical="center"/>
    </xf>
    <xf numFmtId="0" fontId="15" fillId="0" borderId="133" xfId="2" applyFont="1" applyBorder="1" applyAlignment="1">
      <alignment horizontal="left"/>
    </xf>
    <xf numFmtId="0" fontId="15" fillId="0" borderId="53" xfId="2" applyFont="1" applyBorder="1" applyAlignment="1">
      <alignment horizontal="left"/>
    </xf>
    <xf numFmtId="0" fontId="15" fillId="0" borderId="55" xfId="2" applyFont="1" applyBorder="1" applyAlignment="1">
      <alignment horizontal="right"/>
    </xf>
    <xf numFmtId="0" fontId="15" fillId="0" borderId="134" xfId="2" applyFont="1" applyBorder="1" applyAlignment="1">
      <alignment horizontal="right"/>
    </xf>
    <xf numFmtId="0" fontId="6" fillId="0" borderId="59" xfId="2" applyFont="1" applyBorder="1" applyAlignment="1">
      <alignment horizontal="center" vertical="center"/>
    </xf>
    <xf numFmtId="0" fontId="6" fillId="0" borderId="36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28" xfId="2" applyFont="1" applyBorder="1" applyAlignment="1">
      <alignment horizontal="center" vertical="center" textRotation="255" shrinkToFit="1"/>
    </xf>
    <xf numFmtId="0" fontId="6" fillId="0" borderId="123" xfId="2" applyFont="1" applyBorder="1" applyAlignment="1">
      <alignment horizontal="center" vertical="center"/>
    </xf>
    <xf numFmtId="0" fontId="10" fillId="2" borderId="82" xfId="2" applyFont="1" applyFill="1" applyBorder="1" applyAlignment="1">
      <alignment horizontal="right" vertical="center"/>
    </xf>
    <xf numFmtId="0" fontId="6" fillId="0" borderId="3" xfId="2" applyFont="1" applyBorder="1" applyAlignment="1">
      <alignment horizontal="center" vertical="center"/>
    </xf>
    <xf numFmtId="0" fontId="5" fillId="0" borderId="69" xfId="2" applyFont="1" applyBorder="1" applyAlignment="1">
      <alignment horizontal="center" vertical="center"/>
    </xf>
    <xf numFmtId="0" fontId="5" fillId="0" borderId="76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15" fillId="0" borderId="122" xfId="2" applyFont="1" applyBorder="1" applyAlignment="1">
      <alignment horizontal="center" vertical="center"/>
    </xf>
    <xf numFmtId="0" fontId="5" fillId="2" borderId="97" xfId="2" applyFont="1" applyFill="1" applyBorder="1" applyAlignment="1">
      <alignment horizontal="center" vertical="center"/>
    </xf>
    <xf numFmtId="0" fontId="6" fillId="0" borderId="106" xfId="2" applyFont="1" applyBorder="1" applyAlignment="1">
      <alignment horizontal="center" vertical="center" shrinkToFit="1"/>
    </xf>
    <xf numFmtId="0" fontId="6" fillId="0" borderId="107" xfId="2" applyFont="1" applyBorder="1" applyAlignment="1">
      <alignment horizontal="center" vertical="center" shrinkToFit="1"/>
    </xf>
    <xf numFmtId="0" fontId="5" fillId="0" borderId="19" xfId="2" applyFont="1" applyBorder="1" applyAlignment="1">
      <alignment horizontal="center" vertical="center"/>
    </xf>
    <xf numFmtId="0" fontId="5" fillId="0" borderId="67" xfId="2" applyFont="1" applyBorder="1" applyAlignment="1">
      <alignment horizontal="center" vertical="center"/>
    </xf>
    <xf numFmtId="0" fontId="5" fillId="0" borderId="68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6" fillId="0" borderId="17" xfId="2" applyFont="1" applyBorder="1" applyAlignment="1">
      <alignment horizontal="distributed" vertical="center" shrinkToFit="1"/>
    </xf>
    <xf numFmtId="0" fontId="6" fillId="0" borderId="113" xfId="2" applyFont="1" applyBorder="1" applyAlignment="1">
      <alignment horizontal="distributed" vertical="center" shrinkToFit="1"/>
    </xf>
    <xf numFmtId="0" fontId="6" fillId="0" borderId="18" xfId="2" applyFont="1" applyBorder="1" applyAlignment="1">
      <alignment horizontal="distributed" vertical="center" shrinkToFit="1"/>
    </xf>
    <xf numFmtId="0" fontId="6" fillId="0" borderId="118" xfId="2" applyFont="1" applyBorder="1" applyAlignment="1">
      <alignment horizontal="distributed" vertical="center"/>
    </xf>
    <xf numFmtId="0" fontId="5" fillId="0" borderId="29" xfId="2" applyFont="1" applyBorder="1" applyAlignment="1">
      <alignment horizontal="center" vertical="center"/>
    </xf>
    <xf numFmtId="0" fontId="5" fillId="0" borderId="72" xfId="2" applyFont="1" applyBorder="1" applyAlignment="1">
      <alignment horizontal="center" vertical="center"/>
    </xf>
    <xf numFmtId="0" fontId="5" fillId="0" borderId="70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26" xfId="2" applyFont="1" applyBorder="1" applyAlignment="1">
      <alignment horizontal="center" vertical="center"/>
    </xf>
    <xf numFmtId="0" fontId="5" fillId="0" borderId="124" xfId="2" applyFont="1" applyBorder="1" applyAlignment="1">
      <alignment horizontal="center" vertical="center"/>
    </xf>
    <xf numFmtId="0" fontId="5" fillId="0" borderId="125" xfId="2" applyFont="1" applyBorder="1" applyAlignment="1">
      <alignment horizontal="center" vertical="center"/>
    </xf>
    <xf numFmtId="0" fontId="6" fillId="0" borderId="15" xfId="2" applyFont="1" applyBorder="1" applyAlignment="1">
      <alignment vertical="center" shrinkToFit="1"/>
    </xf>
    <xf numFmtId="0" fontId="6" fillId="0" borderId="110" xfId="2" applyFont="1" applyBorder="1" applyAlignment="1">
      <alignment horizontal="distributed" vertical="center"/>
    </xf>
    <xf numFmtId="0" fontId="6" fillId="0" borderId="26" xfId="2" applyFont="1" applyBorder="1" applyAlignment="1">
      <alignment horizontal="distributed" vertical="center"/>
    </xf>
    <xf numFmtId="0" fontId="5" fillId="0" borderId="27" xfId="2" applyFont="1" applyBorder="1" applyAlignment="1">
      <alignment horizontal="center" vertical="center"/>
    </xf>
    <xf numFmtId="0" fontId="5" fillId="0" borderId="127" xfId="2" applyFont="1" applyBorder="1" applyAlignment="1">
      <alignment horizontal="center" vertical="center"/>
    </xf>
    <xf numFmtId="0" fontId="5" fillId="0" borderId="128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129" xfId="2" applyFont="1" applyBorder="1" applyAlignment="1">
      <alignment horizontal="center" vertical="center"/>
    </xf>
    <xf numFmtId="0" fontId="6" fillId="0" borderId="106" xfId="2" applyFont="1" applyBorder="1" applyAlignment="1">
      <alignment horizontal="distributed" vertical="center"/>
    </xf>
    <xf numFmtId="0" fontId="6" fillId="0" borderId="107" xfId="2" applyFont="1" applyBorder="1" applyAlignment="1">
      <alignment horizontal="distributed" vertical="center"/>
    </xf>
    <xf numFmtId="0" fontId="22" fillId="0" borderId="39" xfId="2" applyFont="1" applyBorder="1" applyAlignment="1">
      <alignment horizontal="center" vertical="center" shrinkToFit="1"/>
    </xf>
    <xf numFmtId="0" fontId="22" fillId="0" borderId="40" xfId="2" applyFont="1" applyBorder="1" applyAlignment="1">
      <alignment horizontal="center" vertical="center" shrinkToFit="1"/>
    </xf>
    <xf numFmtId="0" fontId="22" fillId="0" borderId="41" xfId="2" applyFont="1" applyBorder="1" applyAlignment="1">
      <alignment horizontal="center" vertical="center" shrinkToFit="1"/>
    </xf>
    <xf numFmtId="0" fontId="10" fillId="0" borderId="61" xfId="2" applyFont="1" applyBorder="1" applyAlignment="1">
      <alignment horizontal="right" vertical="center"/>
    </xf>
    <xf numFmtId="0" fontId="10" fillId="0" borderId="62" xfId="2" applyFont="1" applyBorder="1" applyAlignment="1">
      <alignment horizontal="right" vertical="center"/>
    </xf>
    <xf numFmtId="0" fontId="10" fillId="0" borderId="71" xfId="2" applyFont="1" applyBorder="1" applyAlignment="1">
      <alignment horizontal="right" vertical="center"/>
    </xf>
    <xf numFmtId="0" fontId="8" fillId="0" borderId="1" xfId="2" applyFont="1" applyBorder="1" applyAlignment="1">
      <alignment horizontal="center" vertical="center" textRotation="255" shrinkToFit="1"/>
    </xf>
    <xf numFmtId="0" fontId="6" fillId="0" borderId="35" xfId="2" applyFont="1" applyBorder="1" applyAlignment="1">
      <alignment horizontal="center" vertical="center"/>
    </xf>
    <xf numFmtId="0" fontId="15" fillId="0" borderId="74" xfId="2" applyFont="1" applyBorder="1" applyAlignment="1">
      <alignment horizontal="left"/>
    </xf>
    <xf numFmtId="0" fontId="15" fillId="0" borderId="51" xfId="2" applyFont="1" applyBorder="1" applyAlignment="1">
      <alignment horizontal="left"/>
    </xf>
    <xf numFmtId="0" fontId="15" fillId="0" borderId="58" xfId="2" applyFont="1" applyBorder="1" applyAlignment="1">
      <alignment horizontal="center" vertical="center"/>
    </xf>
    <xf numFmtId="0" fontId="15" fillId="0" borderId="39" xfId="2" applyFont="1" applyBorder="1" applyAlignment="1">
      <alignment horizontal="right"/>
    </xf>
    <xf numFmtId="0" fontId="15" fillId="0" borderId="73" xfId="2" applyFont="1" applyBorder="1" applyAlignment="1">
      <alignment horizontal="right"/>
    </xf>
    <xf numFmtId="0" fontId="6" fillId="0" borderId="33" xfId="2" applyFont="1" applyBorder="1" applyAlignment="1">
      <alignment horizontal="center" vertical="center"/>
    </xf>
    <xf numFmtId="0" fontId="15" fillId="0" borderId="121" xfId="2" applyFont="1" applyBorder="1" applyAlignment="1">
      <alignment horizontal="center" vertical="center"/>
    </xf>
    <xf numFmtId="0" fontId="1" fillId="0" borderId="0" xfId="2" applyFont="1" applyAlignment="1">
      <alignment horizontal="left" vertical="center" wrapText="1"/>
    </xf>
    <xf numFmtId="49" fontId="15" fillId="0" borderId="39" xfId="2" applyNumberFormat="1" applyFont="1" applyBorder="1" applyAlignment="1">
      <alignment horizontal="center" vertical="center"/>
    </xf>
    <xf numFmtId="49" fontId="15" fillId="0" borderId="40" xfId="2" applyNumberFormat="1" applyFont="1" applyBorder="1" applyAlignment="1">
      <alignment horizontal="center" vertical="center"/>
    </xf>
    <xf numFmtId="49" fontId="15" fillId="0" borderId="41" xfId="2" applyNumberFormat="1" applyFont="1" applyBorder="1" applyAlignment="1">
      <alignment horizontal="center" vertical="center"/>
    </xf>
    <xf numFmtId="0" fontId="0" fillId="0" borderId="39" xfId="2" applyFont="1" applyBorder="1" applyAlignment="1">
      <alignment horizontal="right"/>
    </xf>
    <xf numFmtId="0" fontId="1" fillId="0" borderId="73" xfId="2" applyFont="1" applyBorder="1" applyAlignment="1">
      <alignment horizontal="right"/>
    </xf>
    <xf numFmtId="0" fontId="0" fillId="0" borderId="2" xfId="2" applyFont="1" applyBorder="1" applyAlignment="1">
      <alignment horizontal="center" vertical="center"/>
    </xf>
    <xf numFmtId="0" fontId="1" fillId="0" borderId="74" xfId="2" applyFont="1" applyBorder="1" applyAlignment="1">
      <alignment horizontal="left"/>
    </xf>
    <xf numFmtId="0" fontId="1" fillId="0" borderId="51" xfId="2" applyFont="1" applyBorder="1" applyAlignment="1">
      <alignment horizontal="left"/>
    </xf>
    <xf numFmtId="49" fontId="15" fillId="0" borderId="55" xfId="2" applyNumberFormat="1" applyFont="1" applyBorder="1" applyAlignment="1">
      <alignment horizontal="center" vertical="center"/>
    </xf>
    <xf numFmtId="49" fontId="15" fillId="0" borderId="130" xfId="2" applyNumberFormat="1" applyFont="1" applyBorder="1" applyAlignment="1">
      <alignment horizontal="center" vertical="center"/>
    </xf>
    <xf numFmtId="49" fontId="15" fillId="0" borderId="131" xfId="2" applyNumberFormat="1" applyFont="1" applyBorder="1" applyAlignment="1">
      <alignment horizontal="center" vertical="center"/>
    </xf>
    <xf numFmtId="0" fontId="20" fillId="0" borderId="42" xfId="2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0" fontId="11" fillId="0" borderId="115" xfId="2" applyFont="1" applyBorder="1" applyAlignment="1">
      <alignment horizontal="center" vertical="center"/>
    </xf>
    <xf numFmtId="0" fontId="11" fillId="0" borderId="116" xfId="2" applyFont="1" applyBorder="1" applyAlignment="1">
      <alignment horizontal="center" vertical="center"/>
    </xf>
    <xf numFmtId="0" fontId="11" fillId="0" borderId="114" xfId="2" applyFont="1" applyBorder="1" applyAlignment="1">
      <alignment horizontal="center" vertical="center"/>
    </xf>
    <xf numFmtId="0" fontId="11" fillId="0" borderId="114" xfId="2" applyFont="1" applyBorder="1" applyAlignment="1">
      <alignment horizontal="center" vertical="center" shrinkToFit="1"/>
    </xf>
    <xf numFmtId="0" fontId="11" fillId="0" borderId="115" xfId="2" applyFont="1" applyBorder="1" applyAlignment="1">
      <alignment horizontal="center" vertical="center" shrinkToFit="1"/>
    </xf>
    <xf numFmtId="0" fontId="11" fillId="0" borderId="119" xfId="2" applyFont="1" applyBorder="1" applyAlignment="1">
      <alignment horizontal="center" vertical="center"/>
    </xf>
    <xf numFmtId="0" fontId="11" fillId="0" borderId="120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 textRotation="255" shrinkToFit="1"/>
    </xf>
    <xf numFmtId="0" fontId="11" fillId="0" borderId="117" xfId="2" applyFont="1" applyBorder="1" applyAlignment="1">
      <alignment horizontal="center" vertical="center"/>
    </xf>
    <xf numFmtId="0" fontId="11" fillId="0" borderId="99" xfId="2" applyFont="1" applyBorder="1" applyAlignment="1">
      <alignment horizontal="center" vertical="center"/>
    </xf>
    <xf numFmtId="0" fontId="11" fillId="0" borderId="91" xfId="2" applyFont="1" applyBorder="1" applyAlignment="1">
      <alignment horizontal="center" vertical="center" shrinkToFit="1"/>
    </xf>
    <xf numFmtId="0" fontId="11" fillId="0" borderId="92" xfId="2" applyFont="1" applyBorder="1" applyAlignment="1">
      <alignment horizontal="center" vertical="center" shrinkToFit="1"/>
    </xf>
    <xf numFmtId="0" fontId="11" fillId="0" borderId="103" xfId="2" applyFont="1" applyBorder="1" applyAlignment="1">
      <alignment horizontal="center" vertical="center" shrinkToFit="1"/>
    </xf>
    <xf numFmtId="0" fontId="11" fillId="0" borderId="96" xfId="2" applyFont="1" applyBorder="1" applyAlignment="1">
      <alignment horizontal="center" vertical="center" shrinkToFit="1"/>
    </xf>
    <xf numFmtId="0" fontId="11" fillId="0" borderId="102" xfId="2" applyFont="1" applyBorder="1" applyAlignment="1">
      <alignment horizontal="center" vertical="center"/>
    </xf>
    <xf numFmtId="0" fontId="11" fillId="0" borderId="111" xfId="2" applyFont="1" applyBorder="1" applyAlignment="1">
      <alignment horizontal="center" vertical="center"/>
    </xf>
    <xf numFmtId="0" fontId="11" fillId="0" borderId="89" xfId="2" applyFont="1" applyBorder="1" applyAlignment="1">
      <alignment horizontal="center" vertical="center"/>
    </xf>
    <xf numFmtId="0" fontId="11" fillId="0" borderId="111" xfId="2" applyFont="1" applyBorder="1" applyAlignment="1">
      <alignment horizontal="center" vertical="center" shrinkToFit="1"/>
    </xf>
    <xf numFmtId="0" fontId="11" fillId="0" borderId="89" xfId="2" applyFont="1" applyBorder="1" applyAlignment="1">
      <alignment horizontal="center" vertical="center" shrinkToFit="1"/>
    </xf>
    <xf numFmtId="0" fontId="11" fillId="0" borderId="112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 shrinkToFit="1"/>
    </xf>
    <xf numFmtId="0" fontId="11" fillId="0" borderId="72" xfId="2" applyFont="1" applyBorder="1" applyAlignment="1">
      <alignment horizontal="center" vertical="center" shrinkToFit="1"/>
    </xf>
    <xf numFmtId="0" fontId="11" fillId="0" borderId="94" xfId="2" applyFont="1" applyBorder="1" applyAlignment="1">
      <alignment horizontal="center" vertical="center"/>
    </xf>
    <xf numFmtId="0" fontId="11" fillId="0" borderId="108" xfId="2" applyFont="1" applyBorder="1" applyAlignment="1">
      <alignment horizontal="center" vertical="center"/>
    </xf>
    <xf numFmtId="0" fontId="11" fillId="0" borderId="100" xfId="2" applyFont="1" applyBorder="1" applyAlignment="1">
      <alignment horizontal="center" vertical="center"/>
    </xf>
    <xf numFmtId="0" fontId="11" fillId="0" borderId="100" xfId="2" applyFont="1" applyBorder="1" applyAlignment="1">
      <alignment horizontal="center" vertical="center" shrinkToFit="1"/>
    </xf>
    <xf numFmtId="0" fontId="11" fillId="0" borderId="94" xfId="2" applyFont="1" applyBorder="1" applyAlignment="1">
      <alignment horizontal="center" vertical="center" shrinkToFit="1"/>
    </xf>
    <xf numFmtId="0" fontId="6" fillId="0" borderId="81" xfId="2" applyFont="1" applyBorder="1" applyAlignment="1">
      <alignment horizontal="center" vertical="center"/>
    </xf>
    <xf numFmtId="0" fontId="6" fillId="0" borderId="40" xfId="2" applyFont="1" applyBorder="1" applyAlignment="1">
      <alignment horizontal="center" vertical="center"/>
    </xf>
    <xf numFmtId="0" fontId="6" fillId="0" borderId="64" xfId="2" applyFont="1" applyBorder="1" applyAlignment="1">
      <alignment horizontal="center" vertical="center" textRotation="255"/>
    </xf>
    <xf numFmtId="0" fontId="6" fillId="0" borderId="65" xfId="2" applyFont="1" applyBorder="1" applyAlignment="1">
      <alignment horizontal="center" vertical="center" textRotation="255"/>
    </xf>
    <xf numFmtId="0" fontId="6" fillId="0" borderId="66" xfId="2" applyFont="1" applyBorder="1" applyAlignment="1">
      <alignment horizontal="center" vertical="center" textRotation="255"/>
    </xf>
    <xf numFmtId="0" fontId="6" fillId="0" borderId="101" xfId="2" applyFont="1" applyBorder="1" applyAlignment="1">
      <alignment horizontal="distributed" vertical="center"/>
    </xf>
    <xf numFmtId="0" fontId="10" fillId="0" borderId="82" xfId="2" applyFont="1" applyBorder="1" applyAlignment="1">
      <alignment horizontal="right" vertical="center"/>
    </xf>
    <xf numFmtId="0" fontId="6" fillId="0" borderId="104" xfId="2" applyFont="1" applyBorder="1" applyAlignment="1">
      <alignment horizontal="distributed" vertical="center"/>
    </xf>
    <xf numFmtId="0" fontId="6" fillId="0" borderId="105" xfId="2" applyFont="1" applyBorder="1" applyAlignment="1">
      <alignment horizontal="distributed" vertical="center"/>
    </xf>
    <xf numFmtId="49" fontId="1" fillId="0" borderId="58" xfId="2" applyNumberFormat="1" applyFont="1" applyBorder="1" applyAlignment="1">
      <alignment horizontal="center" vertical="center"/>
    </xf>
    <xf numFmtId="0" fontId="6" fillId="0" borderId="156" xfId="2" applyFont="1" applyBorder="1" applyAlignment="1">
      <alignment horizontal="center" vertical="top" textRotation="255"/>
    </xf>
    <xf numFmtId="0" fontId="6" fillId="0" borderId="42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6" fillId="0" borderId="28" xfId="2" applyFont="1" applyBorder="1" applyAlignment="1">
      <alignment horizontal="center" vertical="center" shrinkToFit="1"/>
    </xf>
    <xf numFmtId="0" fontId="6" fillId="0" borderId="0" xfId="2" applyFont="1" applyAlignment="1">
      <alignment horizontal="center" vertical="center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36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 shrinkToFit="1"/>
    </xf>
    <xf numFmtId="0" fontId="6" fillId="0" borderId="42" xfId="2" applyFont="1" applyBorder="1" applyAlignment="1">
      <alignment horizontal="right" vertical="center" shrinkToFit="1"/>
    </xf>
    <xf numFmtId="0" fontId="6" fillId="0" borderId="1" xfId="2" applyFont="1" applyBorder="1" applyAlignment="1">
      <alignment horizontal="right" vertical="center" shrinkToFit="1"/>
    </xf>
    <xf numFmtId="0" fontId="6" fillId="0" borderId="2" xfId="2" applyFont="1" applyBorder="1" applyAlignment="1">
      <alignment horizontal="right" vertical="center" shrinkToFit="1"/>
    </xf>
    <xf numFmtId="0" fontId="6" fillId="0" borderId="36" xfId="2" applyFont="1" applyBorder="1" applyAlignment="1">
      <alignment horizontal="right" vertical="center" shrinkToFit="1"/>
    </xf>
    <xf numFmtId="0" fontId="6" fillId="0" borderId="4" xfId="2" applyFont="1" applyBorder="1" applyAlignment="1">
      <alignment horizontal="right" vertical="center" shrinkToFit="1"/>
    </xf>
    <xf numFmtId="0" fontId="6" fillId="0" borderId="5" xfId="2" applyFont="1" applyBorder="1" applyAlignment="1">
      <alignment horizontal="right" vertical="center" shrinkToFit="1"/>
    </xf>
    <xf numFmtId="0" fontId="6" fillId="0" borderId="42" xfId="2" applyFont="1" applyBorder="1" applyAlignment="1">
      <alignment horizontal="right" vertical="center"/>
    </xf>
    <xf numFmtId="0" fontId="6" fillId="0" borderId="1" xfId="2" applyFont="1" applyBorder="1" applyAlignment="1">
      <alignment horizontal="right" vertical="center"/>
    </xf>
    <xf numFmtId="0" fontId="6" fillId="0" borderId="2" xfId="2" applyFont="1" applyBorder="1" applyAlignment="1">
      <alignment horizontal="right" vertical="center"/>
    </xf>
    <xf numFmtId="0" fontId="6" fillId="0" borderId="36" xfId="2" applyFont="1" applyBorder="1" applyAlignment="1">
      <alignment horizontal="right" vertical="center"/>
    </xf>
    <xf numFmtId="0" fontId="6" fillId="0" borderId="4" xfId="2" applyFont="1" applyBorder="1" applyAlignment="1">
      <alignment horizontal="right" vertical="center"/>
    </xf>
    <xf numFmtId="0" fontId="6" fillId="0" borderId="5" xfId="2" applyFont="1" applyBorder="1" applyAlignment="1">
      <alignment horizontal="right" vertical="center"/>
    </xf>
    <xf numFmtId="0" fontId="7" fillId="0" borderId="32" xfId="2" applyFont="1" applyBorder="1" applyAlignment="1" applyProtection="1">
      <alignment horizontal="right" vertical="center"/>
      <protection locked="0"/>
    </xf>
    <xf numFmtId="0" fontId="6" fillId="0" borderId="160" xfId="2" applyFont="1" applyBorder="1" applyAlignment="1">
      <alignment horizontal="center" vertical="top" textRotation="255"/>
    </xf>
    <xf numFmtId="0" fontId="11" fillId="0" borderId="42" xfId="2" applyFont="1" applyBorder="1" applyAlignment="1">
      <alignment horizontal="right" vertical="center"/>
    </xf>
    <xf numFmtId="0" fontId="11" fillId="0" borderId="1" xfId="2" applyFont="1" applyBorder="1" applyAlignment="1">
      <alignment horizontal="right" vertical="center"/>
    </xf>
    <xf numFmtId="0" fontId="11" fillId="0" borderId="36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21" fillId="0" borderId="36" xfId="2" applyFont="1" applyBorder="1" applyAlignment="1">
      <alignment horizontal="right" vertical="center"/>
    </xf>
    <xf numFmtId="0" fontId="21" fillId="0" borderId="4" xfId="2" applyFont="1" applyBorder="1" applyAlignment="1">
      <alignment horizontal="right" vertical="center"/>
    </xf>
    <xf numFmtId="0" fontId="7" fillId="0" borderId="54" xfId="2" applyFont="1" applyBorder="1" applyAlignment="1" applyProtection="1">
      <alignment horizontal="right" vertical="center"/>
      <protection locked="0"/>
    </xf>
    <xf numFmtId="0" fontId="11" fillId="0" borderId="90" xfId="2" applyFont="1" applyBorder="1" applyAlignment="1">
      <alignment horizontal="center" vertical="center"/>
    </xf>
    <xf numFmtId="0" fontId="6" fillId="0" borderId="42" xfId="2" applyFont="1" applyBorder="1" applyAlignment="1">
      <alignment horizontal="left" shrinkToFit="1"/>
    </xf>
    <xf numFmtId="0" fontId="6" fillId="0" borderId="1" xfId="2" applyFont="1" applyBorder="1" applyAlignment="1">
      <alignment horizontal="left" shrinkToFit="1"/>
    </xf>
    <xf numFmtId="0" fontId="6" fillId="0" borderId="2" xfId="2" applyFont="1" applyBorder="1" applyAlignment="1">
      <alignment horizontal="left" shrinkToFit="1"/>
    </xf>
    <xf numFmtId="0" fontId="6" fillId="0" borderId="28" xfId="2" applyFont="1" applyBorder="1" applyAlignment="1">
      <alignment horizontal="left" shrinkToFit="1"/>
    </xf>
    <xf numFmtId="0" fontId="6" fillId="0" borderId="0" xfId="2" applyFont="1" applyAlignment="1">
      <alignment horizontal="left" shrinkToFit="1"/>
    </xf>
    <xf numFmtId="0" fontId="6" fillId="0" borderId="3" xfId="2" applyFont="1" applyBorder="1" applyAlignment="1">
      <alignment horizontal="left" shrinkToFit="1"/>
    </xf>
    <xf numFmtId="0" fontId="15" fillId="0" borderId="60" xfId="2" applyFont="1" applyBorder="1" applyAlignment="1">
      <alignment horizontal="center" vertical="center"/>
    </xf>
    <xf numFmtId="0" fontId="6" fillId="0" borderId="20" xfId="2" applyFont="1" applyBorder="1" applyAlignment="1">
      <alignment horizontal="distributed" vertical="center"/>
    </xf>
    <xf numFmtId="0" fontId="11" fillId="0" borderId="98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６号様式（20.10.1～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47625</xdr:colOff>
      <xdr:row>27</xdr:row>
      <xdr:rowOff>95250</xdr:rowOff>
    </xdr:from>
    <xdr:to>
      <xdr:col>66</xdr:col>
      <xdr:colOff>85725</xdr:colOff>
      <xdr:row>29</xdr:row>
      <xdr:rowOff>76200</xdr:rowOff>
    </xdr:to>
    <xdr:sp macro="" textlink="">
      <xdr:nvSpPr>
        <xdr:cNvPr id="14289" name="AutoShape 124">
          <a:extLst>
            <a:ext uri="{FF2B5EF4-FFF2-40B4-BE49-F238E27FC236}">
              <a16:creationId xmlns:a16="http://schemas.microsoft.com/office/drawing/2014/main" id="{00000000-0008-0000-0000-0000D1370000}"/>
            </a:ext>
          </a:extLst>
        </xdr:cNvPr>
        <xdr:cNvSpPr>
          <a:spLocks noChangeArrowheads="1"/>
        </xdr:cNvSpPr>
      </xdr:nvSpPr>
      <xdr:spPr bwMode="auto">
        <a:xfrm>
          <a:off x="15144750" y="5191125"/>
          <a:ext cx="647700" cy="4191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126</xdr:col>
      <xdr:colOff>47625</xdr:colOff>
      <xdr:row>27</xdr:row>
      <xdr:rowOff>95250</xdr:rowOff>
    </xdr:from>
    <xdr:to>
      <xdr:col>130</xdr:col>
      <xdr:colOff>85725</xdr:colOff>
      <xdr:row>29</xdr:row>
      <xdr:rowOff>76200</xdr:rowOff>
    </xdr:to>
    <xdr:sp macro="" textlink="">
      <xdr:nvSpPr>
        <xdr:cNvPr id="14290" name="AutoShape 212">
          <a:extLst>
            <a:ext uri="{FF2B5EF4-FFF2-40B4-BE49-F238E27FC236}">
              <a16:creationId xmlns:a16="http://schemas.microsoft.com/office/drawing/2014/main" id="{00000000-0008-0000-0000-0000D2370000}"/>
            </a:ext>
          </a:extLst>
        </xdr:cNvPr>
        <xdr:cNvSpPr>
          <a:spLocks noChangeArrowheads="1"/>
        </xdr:cNvSpPr>
      </xdr:nvSpPr>
      <xdr:spPr bwMode="auto">
        <a:xfrm>
          <a:off x="24955500" y="5191125"/>
          <a:ext cx="647700" cy="4191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94</xdr:col>
      <xdr:colOff>47625</xdr:colOff>
      <xdr:row>27</xdr:row>
      <xdr:rowOff>95250</xdr:rowOff>
    </xdr:from>
    <xdr:to>
      <xdr:col>98</xdr:col>
      <xdr:colOff>85725</xdr:colOff>
      <xdr:row>29</xdr:row>
      <xdr:rowOff>76200</xdr:rowOff>
    </xdr:to>
    <xdr:sp macro="" textlink="">
      <xdr:nvSpPr>
        <xdr:cNvPr id="14291" name="AutoShape 300">
          <a:extLst>
            <a:ext uri="{FF2B5EF4-FFF2-40B4-BE49-F238E27FC236}">
              <a16:creationId xmlns:a16="http://schemas.microsoft.com/office/drawing/2014/main" id="{00000000-0008-0000-0000-0000D3370000}"/>
            </a:ext>
          </a:extLst>
        </xdr:cNvPr>
        <xdr:cNvSpPr>
          <a:spLocks noChangeArrowheads="1"/>
        </xdr:cNvSpPr>
      </xdr:nvSpPr>
      <xdr:spPr bwMode="auto">
        <a:xfrm>
          <a:off x="20021550" y="5191125"/>
          <a:ext cx="647700" cy="4191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63</xdr:col>
      <xdr:colOff>95250</xdr:colOff>
      <xdr:row>9</xdr:row>
      <xdr:rowOff>114300</xdr:rowOff>
    </xdr:from>
    <xdr:to>
      <xdr:col>65</xdr:col>
      <xdr:colOff>76200</xdr:colOff>
      <xdr:row>12</xdr:row>
      <xdr:rowOff>9525</xdr:rowOff>
    </xdr:to>
    <xdr:sp macro="" textlink="">
      <xdr:nvSpPr>
        <xdr:cNvPr id="14292" name="円/楕円 6">
          <a:extLst>
            <a:ext uri="{FF2B5EF4-FFF2-40B4-BE49-F238E27FC236}">
              <a16:creationId xmlns:a16="http://schemas.microsoft.com/office/drawing/2014/main" id="{00000000-0008-0000-0000-0000D4370000}"/>
            </a:ext>
          </a:extLst>
        </xdr:cNvPr>
        <xdr:cNvSpPr>
          <a:spLocks noChangeArrowheads="1"/>
        </xdr:cNvSpPr>
      </xdr:nvSpPr>
      <xdr:spPr bwMode="auto">
        <a:xfrm>
          <a:off x="15344775" y="1714500"/>
          <a:ext cx="285750" cy="266700"/>
        </a:xfrm>
        <a:prstGeom prst="ellipse">
          <a:avLst/>
        </a:prstGeom>
        <a:noFill/>
        <a:ln w="3175" algn="ctr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69</xdr:col>
      <xdr:colOff>9236</xdr:colOff>
      <xdr:row>25</xdr:row>
      <xdr:rowOff>184439</xdr:rowOff>
    </xdr:from>
    <xdr:to>
      <xdr:col>70</xdr:col>
      <xdr:colOff>18473</xdr:colOff>
      <xdr:row>26</xdr:row>
      <xdr:rowOff>103078</xdr:rowOff>
    </xdr:to>
    <xdr:sp macro="" textlink="">
      <xdr:nvSpPr>
        <xdr:cNvPr id="1328" name="Rectangle 304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>
          <a:spLocks noChangeArrowheads="1"/>
        </xdr:cNvSpPr>
      </xdr:nvSpPr>
      <xdr:spPr bwMode="auto">
        <a:xfrm>
          <a:off x="5181600" y="3796145"/>
          <a:ext cx="157018" cy="110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</a:p>
      </xdr:txBody>
    </xdr:sp>
    <xdr:clientData/>
  </xdr:twoCellAnchor>
  <xdr:twoCellAnchor>
    <xdr:from>
      <xdr:col>71</xdr:col>
      <xdr:colOff>110836</xdr:colOff>
      <xdr:row>26</xdr:row>
      <xdr:rowOff>0</xdr:rowOff>
    </xdr:from>
    <xdr:to>
      <xdr:col>73</xdr:col>
      <xdr:colOff>0</xdr:colOff>
      <xdr:row>26</xdr:row>
      <xdr:rowOff>111760</xdr:rowOff>
    </xdr:to>
    <xdr:sp macro="" textlink="">
      <xdr:nvSpPr>
        <xdr:cNvPr id="1329" name="Rectangle 305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>
          <a:spLocks noChangeArrowheads="1"/>
        </xdr:cNvSpPr>
      </xdr:nvSpPr>
      <xdr:spPr bwMode="auto">
        <a:xfrm>
          <a:off x="5578764" y="3814618"/>
          <a:ext cx="184727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</a:p>
      </xdr:txBody>
    </xdr:sp>
    <xdr:clientData/>
  </xdr:twoCellAnchor>
  <xdr:twoCellAnchor>
    <xdr:from>
      <xdr:col>73</xdr:col>
      <xdr:colOff>18473</xdr:colOff>
      <xdr:row>25</xdr:row>
      <xdr:rowOff>184439</xdr:rowOff>
    </xdr:from>
    <xdr:to>
      <xdr:col>74</xdr:col>
      <xdr:colOff>27709</xdr:colOff>
      <xdr:row>26</xdr:row>
      <xdr:rowOff>103078</xdr:rowOff>
    </xdr:to>
    <xdr:sp macro="" textlink="">
      <xdr:nvSpPr>
        <xdr:cNvPr id="1330" name="Rectangle 306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>
          <a:spLocks noChangeArrowheads="1"/>
        </xdr:cNvSpPr>
      </xdr:nvSpPr>
      <xdr:spPr bwMode="auto">
        <a:xfrm>
          <a:off x="5781964" y="3796145"/>
          <a:ext cx="157018" cy="110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twoCellAnchor>
  <xdr:twoCellAnchor>
    <xdr:from>
      <xdr:col>74</xdr:col>
      <xdr:colOff>120361</xdr:colOff>
      <xdr:row>25</xdr:row>
      <xdr:rowOff>184439</xdr:rowOff>
    </xdr:from>
    <xdr:to>
      <xdr:col>76</xdr:col>
      <xdr:colOff>301</xdr:colOff>
      <xdr:row>26</xdr:row>
      <xdr:rowOff>103078</xdr:rowOff>
    </xdr:to>
    <xdr:sp macro="" textlink="">
      <xdr:nvSpPr>
        <xdr:cNvPr id="1331" name="Rectangle 307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>
          <a:spLocks noChangeArrowheads="1"/>
        </xdr:cNvSpPr>
      </xdr:nvSpPr>
      <xdr:spPr bwMode="auto">
        <a:xfrm>
          <a:off x="6022109" y="3796145"/>
          <a:ext cx="184727" cy="110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</a:p>
      </xdr:txBody>
    </xdr:sp>
    <xdr:clientData/>
  </xdr:twoCellAnchor>
  <xdr:twoCellAnchor>
    <xdr:from>
      <xdr:col>76</xdr:col>
      <xdr:colOff>9236</xdr:colOff>
      <xdr:row>25</xdr:row>
      <xdr:rowOff>184439</xdr:rowOff>
    </xdr:from>
    <xdr:to>
      <xdr:col>77</xdr:col>
      <xdr:colOff>18473</xdr:colOff>
      <xdr:row>26</xdr:row>
      <xdr:rowOff>103078</xdr:rowOff>
    </xdr:to>
    <xdr:sp macro="" textlink="">
      <xdr:nvSpPr>
        <xdr:cNvPr id="1332" name="Rectangle 308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>
          <a:spLocks noChangeArrowheads="1"/>
        </xdr:cNvSpPr>
      </xdr:nvSpPr>
      <xdr:spPr bwMode="auto">
        <a:xfrm>
          <a:off x="6216073" y="3796145"/>
          <a:ext cx="157018" cy="110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</a:p>
      </xdr:txBody>
    </xdr:sp>
    <xdr:clientData/>
  </xdr:twoCellAnchor>
  <xdr:twoCellAnchor>
    <xdr:from>
      <xdr:col>78</xdr:col>
      <xdr:colOff>129598</xdr:colOff>
      <xdr:row>25</xdr:row>
      <xdr:rowOff>184439</xdr:rowOff>
    </xdr:from>
    <xdr:to>
      <xdr:col>79</xdr:col>
      <xdr:colOff>129605</xdr:colOff>
      <xdr:row>26</xdr:row>
      <xdr:rowOff>103078</xdr:rowOff>
    </xdr:to>
    <xdr:sp macro="" textlink="">
      <xdr:nvSpPr>
        <xdr:cNvPr id="1333" name="Rectangle 309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>
          <a:spLocks noChangeArrowheads="1"/>
        </xdr:cNvSpPr>
      </xdr:nvSpPr>
      <xdr:spPr bwMode="auto">
        <a:xfrm>
          <a:off x="6622473" y="3796145"/>
          <a:ext cx="157018" cy="110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</a:p>
      </xdr:txBody>
    </xdr:sp>
    <xdr:clientData/>
  </xdr:twoCellAnchor>
  <xdr:twoCellAnchor>
    <xdr:from>
      <xdr:col>80</xdr:col>
      <xdr:colOff>0</xdr:colOff>
      <xdr:row>25</xdr:row>
      <xdr:rowOff>184439</xdr:rowOff>
    </xdr:from>
    <xdr:to>
      <xdr:col>81</xdr:col>
      <xdr:colOff>36945</xdr:colOff>
      <xdr:row>26</xdr:row>
      <xdr:rowOff>94017</xdr:rowOff>
    </xdr:to>
    <xdr:sp macro="" textlink="">
      <xdr:nvSpPr>
        <xdr:cNvPr id="1334" name="Rectangle 310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>
          <a:spLocks noChangeArrowheads="1"/>
        </xdr:cNvSpPr>
      </xdr:nvSpPr>
      <xdr:spPr bwMode="auto">
        <a:xfrm>
          <a:off x="6797964" y="3796145"/>
          <a:ext cx="184727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</a:p>
      </xdr:txBody>
    </xdr:sp>
    <xdr:clientData/>
  </xdr:twoCellAnchor>
  <xdr:twoCellAnchor>
    <xdr:from>
      <xdr:col>82</xdr:col>
      <xdr:colOff>138834</xdr:colOff>
      <xdr:row>25</xdr:row>
      <xdr:rowOff>184439</xdr:rowOff>
    </xdr:from>
    <xdr:to>
      <xdr:col>83</xdr:col>
      <xdr:colOff>138841</xdr:colOff>
      <xdr:row>26</xdr:row>
      <xdr:rowOff>103078</xdr:rowOff>
    </xdr:to>
    <xdr:sp macro="" textlink="">
      <xdr:nvSpPr>
        <xdr:cNvPr id="1335" name="Rectangle 311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>
          <a:spLocks noChangeArrowheads="1"/>
        </xdr:cNvSpPr>
      </xdr:nvSpPr>
      <xdr:spPr bwMode="auto">
        <a:xfrm>
          <a:off x="7222836" y="3796145"/>
          <a:ext cx="157019" cy="110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</a:p>
      </xdr:txBody>
    </xdr:sp>
    <xdr:clientData/>
  </xdr:twoCellAnchor>
  <xdr:twoCellAnchor>
    <xdr:from>
      <xdr:col>84</xdr:col>
      <xdr:colOff>18761</xdr:colOff>
      <xdr:row>25</xdr:row>
      <xdr:rowOff>184439</xdr:rowOff>
    </xdr:from>
    <xdr:to>
      <xdr:col>85</xdr:col>
      <xdr:colOff>18769</xdr:colOff>
      <xdr:row>26</xdr:row>
      <xdr:rowOff>103078</xdr:rowOff>
    </xdr:to>
    <xdr:sp macro="" textlink="">
      <xdr:nvSpPr>
        <xdr:cNvPr id="1336" name="Rectangle 312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>
          <a:spLocks noChangeArrowheads="1"/>
        </xdr:cNvSpPr>
      </xdr:nvSpPr>
      <xdr:spPr bwMode="auto">
        <a:xfrm>
          <a:off x="7398327" y="3796145"/>
          <a:ext cx="157018" cy="110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</a:p>
      </xdr:txBody>
    </xdr:sp>
    <xdr:clientData/>
  </xdr:twoCellAnchor>
  <xdr:twoCellAnchor>
    <xdr:from>
      <xdr:col>87</xdr:col>
      <xdr:colOff>0</xdr:colOff>
      <xdr:row>26</xdr:row>
      <xdr:rowOff>0</xdr:rowOff>
    </xdr:from>
    <xdr:to>
      <xdr:col>88</xdr:col>
      <xdr:colOff>9236</xdr:colOff>
      <xdr:row>26</xdr:row>
      <xdr:rowOff>111760</xdr:rowOff>
    </xdr:to>
    <xdr:sp macro="" textlink="">
      <xdr:nvSpPr>
        <xdr:cNvPr id="1337" name="Rectangle 313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>
          <a:spLocks noChangeArrowheads="1"/>
        </xdr:cNvSpPr>
      </xdr:nvSpPr>
      <xdr:spPr bwMode="auto">
        <a:xfrm>
          <a:off x="7832436" y="3814618"/>
          <a:ext cx="157019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</a:p>
      </xdr:txBody>
    </xdr:sp>
    <xdr:clientData/>
  </xdr:twoCellAnchor>
  <xdr:twoCellAnchor>
    <xdr:from>
      <xdr:col>97</xdr:col>
      <xdr:colOff>120361</xdr:colOff>
      <xdr:row>25</xdr:row>
      <xdr:rowOff>184439</xdr:rowOff>
    </xdr:from>
    <xdr:to>
      <xdr:col>98</xdr:col>
      <xdr:colOff>120369</xdr:colOff>
      <xdr:row>26</xdr:row>
      <xdr:rowOff>103078</xdr:rowOff>
    </xdr:to>
    <xdr:sp macro="" textlink="">
      <xdr:nvSpPr>
        <xdr:cNvPr id="1338" name="Rectangle 314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>
          <a:spLocks noChangeArrowheads="1"/>
        </xdr:cNvSpPr>
      </xdr:nvSpPr>
      <xdr:spPr bwMode="auto">
        <a:xfrm>
          <a:off x="9421091" y="3796145"/>
          <a:ext cx="157018" cy="110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</a:p>
      </xdr:txBody>
    </xdr:sp>
    <xdr:clientData/>
  </xdr:twoCellAnchor>
  <xdr:twoCellAnchor>
    <xdr:from>
      <xdr:col>84</xdr:col>
      <xdr:colOff>120361</xdr:colOff>
      <xdr:row>28</xdr:row>
      <xdr:rowOff>0</xdr:rowOff>
    </xdr:from>
    <xdr:to>
      <xdr:col>85</xdr:col>
      <xdr:colOff>120369</xdr:colOff>
      <xdr:row>28</xdr:row>
      <xdr:rowOff>101600</xdr:rowOff>
    </xdr:to>
    <xdr:sp macro="" textlink="">
      <xdr:nvSpPr>
        <xdr:cNvPr id="1339" name="Rectangle 315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>
          <a:spLocks noChangeArrowheads="1"/>
        </xdr:cNvSpPr>
      </xdr:nvSpPr>
      <xdr:spPr bwMode="auto">
        <a:xfrm>
          <a:off x="7499927" y="4239491"/>
          <a:ext cx="157018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33</a:t>
          </a:r>
        </a:p>
      </xdr:txBody>
    </xdr:sp>
    <xdr:clientData/>
  </xdr:twoCellAnchor>
  <xdr:twoCellAnchor>
    <xdr:from>
      <xdr:col>77</xdr:col>
      <xdr:colOff>0</xdr:colOff>
      <xdr:row>31</xdr:row>
      <xdr:rowOff>184439</xdr:rowOff>
    </xdr:from>
    <xdr:to>
      <xdr:col>78</xdr:col>
      <xdr:colOff>36945</xdr:colOff>
      <xdr:row>32</xdr:row>
      <xdr:rowOff>92263</xdr:rowOff>
    </xdr:to>
    <xdr:sp macro="" textlink="">
      <xdr:nvSpPr>
        <xdr:cNvPr id="1340" name="Rectangle 316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>
          <a:spLocks noChangeArrowheads="1"/>
        </xdr:cNvSpPr>
      </xdr:nvSpPr>
      <xdr:spPr bwMode="auto">
        <a:xfrm>
          <a:off x="6354618" y="4830618"/>
          <a:ext cx="184727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49</a:t>
          </a:r>
        </a:p>
      </xdr:txBody>
    </xdr:sp>
    <xdr:clientData/>
  </xdr:twoCellAnchor>
  <xdr:twoCellAnchor>
    <xdr:from>
      <xdr:col>97</xdr:col>
      <xdr:colOff>111125</xdr:colOff>
      <xdr:row>31</xdr:row>
      <xdr:rowOff>184439</xdr:rowOff>
    </xdr:from>
    <xdr:to>
      <xdr:col>98</xdr:col>
      <xdr:colOff>138840</xdr:colOff>
      <xdr:row>32</xdr:row>
      <xdr:rowOff>92263</xdr:rowOff>
    </xdr:to>
    <xdr:sp macro="" textlink="">
      <xdr:nvSpPr>
        <xdr:cNvPr id="1341" name="Rectangle 317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>
          <a:spLocks noChangeArrowheads="1"/>
        </xdr:cNvSpPr>
      </xdr:nvSpPr>
      <xdr:spPr bwMode="auto">
        <a:xfrm>
          <a:off x="9411855" y="4830618"/>
          <a:ext cx="184727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59</a:t>
          </a:r>
        </a:p>
      </xdr:txBody>
    </xdr:sp>
    <xdr:clientData/>
  </xdr:twoCellAnchor>
  <xdr:twoCellAnchor>
    <xdr:from>
      <xdr:col>74</xdr:col>
      <xdr:colOff>148070</xdr:colOff>
      <xdr:row>32</xdr:row>
      <xdr:rowOff>203200</xdr:rowOff>
    </xdr:from>
    <xdr:to>
      <xdr:col>76</xdr:col>
      <xdr:colOff>28010</xdr:colOff>
      <xdr:row>33</xdr:row>
      <xdr:rowOff>101600</xdr:rowOff>
    </xdr:to>
    <xdr:sp macro="" textlink="">
      <xdr:nvSpPr>
        <xdr:cNvPr id="1342" name="Rectangle 318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>
          <a:spLocks noChangeArrowheads="1"/>
        </xdr:cNvSpPr>
      </xdr:nvSpPr>
      <xdr:spPr bwMode="auto">
        <a:xfrm>
          <a:off x="6049818" y="5061527"/>
          <a:ext cx="184727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</a:t>
          </a:r>
        </a:p>
      </xdr:txBody>
    </xdr:sp>
    <xdr:clientData/>
  </xdr:twoCellAnchor>
  <xdr:twoCellAnchor>
    <xdr:from>
      <xdr:col>80</xdr:col>
      <xdr:colOff>148070</xdr:colOff>
      <xdr:row>32</xdr:row>
      <xdr:rowOff>212436</xdr:rowOff>
    </xdr:from>
    <xdr:to>
      <xdr:col>82</xdr:col>
      <xdr:colOff>37234</xdr:colOff>
      <xdr:row>33</xdr:row>
      <xdr:rowOff>110836</xdr:rowOff>
    </xdr:to>
    <xdr:sp macro="" textlink="">
      <xdr:nvSpPr>
        <xdr:cNvPr id="1343" name="Rectangle 319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>
          <a:spLocks noChangeArrowheads="1"/>
        </xdr:cNvSpPr>
      </xdr:nvSpPr>
      <xdr:spPr bwMode="auto">
        <a:xfrm>
          <a:off x="6936509" y="5070764"/>
          <a:ext cx="184727" cy="120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62</a:t>
          </a:r>
        </a:p>
      </xdr:txBody>
    </xdr:sp>
    <xdr:clientData/>
  </xdr:twoCellAnchor>
  <xdr:twoCellAnchor>
    <xdr:from>
      <xdr:col>78</xdr:col>
      <xdr:colOff>18473</xdr:colOff>
      <xdr:row>27</xdr:row>
      <xdr:rowOff>193964</xdr:rowOff>
    </xdr:from>
    <xdr:to>
      <xdr:col>79</xdr:col>
      <xdr:colOff>27709</xdr:colOff>
      <xdr:row>28</xdr:row>
      <xdr:rowOff>92364</xdr:rowOff>
    </xdr:to>
    <xdr:sp macro="" textlink="">
      <xdr:nvSpPr>
        <xdr:cNvPr id="1344" name="Rectangle 320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>
          <a:spLocks noChangeArrowheads="1"/>
        </xdr:cNvSpPr>
      </xdr:nvSpPr>
      <xdr:spPr bwMode="auto">
        <a:xfrm>
          <a:off x="6520873" y="4221018"/>
          <a:ext cx="157018" cy="110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</a:p>
      </xdr:txBody>
    </xdr:sp>
    <xdr:clientData/>
  </xdr:twoCellAnchor>
  <xdr:twoCellAnchor>
    <xdr:from>
      <xdr:col>74</xdr:col>
      <xdr:colOff>148070</xdr:colOff>
      <xdr:row>30</xdr:row>
      <xdr:rowOff>0</xdr:rowOff>
    </xdr:from>
    <xdr:to>
      <xdr:col>76</xdr:col>
      <xdr:colOff>28010</xdr:colOff>
      <xdr:row>30</xdr:row>
      <xdr:rowOff>101600</xdr:rowOff>
    </xdr:to>
    <xdr:sp macro="" textlink="">
      <xdr:nvSpPr>
        <xdr:cNvPr id="1345" name="Rectangle 321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>
          <a:spLocks noChangeArrowheads="1"/>
        </xdr:cNvSpPr>
      </xdr:nvSpPr>
      <xdr:spPr bwMode="auto">
        <a:xfrm>
          <a:off x="6049818" y="4516582"/>
          <a:ext cx="184727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34</a:t>
          </a:r>
        </a:p>
      </xdr:txBody>
    </xdr:sp>
    <xdr:clientData/>
  </xdr:twoCellAnchor>
  <xdr:twoCellAnchor>
    <xdr:from>
      <xdr:col>77</xdr:col>
      <xdr:colOff>0</xdr:colOff>
      <xdr:row>29</xdr:row>
      <xdr:rowOff>129309</xdr:rowOff>
    </xdr:from>
    <xdr:to>
      <xdr:col>78</xdr:col>
      <xdr:colOff>36945</xdr:colOff>
      <xdr:row>30</xdr:row>
      <xdr:rowOff>92364</xdr:rowOff>
    </xdr:to>
    <xdr:sp macro="" textlink="">
      <xdr:nvSpPr>
        <xdr:cNvPr id="1346" name="Rectangle 322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>
          <a:spLocks noChangeArrowheads="1"/>
        </xdr:cNvSpPr>
      </xdr:nvSpPr>
      <xdr:spPr bwMode="auto">
        <a:xfrm>
          <a:off x="6354618" y="4507345"/>
          <a:ext cx="184727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</a:t>
          </a:r>
        </a:p>
      </xdr:txBody>
    </xdr:sp>
    <xdr:clientData/>
  </xdr:twoCellAnchor>
  <xdr:twoCellAnchor>
    <xdr:from>
      <xdr:col>97</xdr:col>
      <xdr:colOff>9236</xdr:colOff>
      <xdr:row>29</xdr:row>
      <xdr:rowOff>129309</xdr:rowOff>
    </xdr:from>
    <xdr:to>
      <xdr:col>98</xdr:col>
      <xdr:colOff>46182</xdr:colOff>
      <xdr:row>30</xdr:row>
      <xdr:rowOff>92364</xdr:rowOff>
    </xdr:to>
    <xdr:sp macro="" textlink="">
      <xdr:nvSpPr>
        <xdr:cNvPr id="1347" name="Rectangle 323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>
          <a:spLocks noChangeArrowheads="1"/>
        </xdr:cNvSpPr>
      </xdr:nvSpPr>
      <xdr:spPr bwMode="auto">
        <a:xfrm>
          <a:off x="9319491" y="4507345"/>
          <a:ext cx="184727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</a:p>
      </xdr:txBody>
    </xdr:sp>
    <xdr:clientData/>
  </xdr:twoCellAnchor>
  <xdr:twoCellAnchor>
    <xdr:from>
      <xdr:col>74</xdr:col>
      <xdr:colOff>138834</xdr:colOff>
      <xdr:row>31</xdr:row>
      <xdr:rowOff>184439</xdr:rowOff>
    </xdr:from>
    <xdr:to>
      <xdr:col>76</xdr:col>
      <xdr:colOff>18774</xdr:colOff>
      <xdr:row>32</xdr:row>
      <xdr:rowOff>92263</xdr:rowOff>
    </xdr:to>
    <xdr:sp macro="" textlink="">
      <xdr:nvSpPr>
        <xdr:cNvPr id="1348" name="Rectangle 324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>
          <a:spLocks noChangeArrowheads="1"/>
        </xdr:cNvSpPr>
      </xdr:nvSpPr>
      <xdr:spPr bwMode="auto">
        <a:xfrm>
          <a:off x="6040582" y="4830618"/>
          <a:ext cx="184727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</a:p>
      </xdr:txBody>
    </xdr:sp>
    <xdr:clientData/>
  </xdr:twoCellAnchor>
  <xdr:twoCellAnchor>
    <xdr:from>
      <xdr:col>127</xdr:col>
      <xdr:colOff>104775</xdr:colOff>
      <xdr:row>9</xdr:row>
      <xdr:rowOff>114300</xdr:rowOff>
    </xdr:from>
    <xdr:to>
      <xdr:col>129</xdr:col>
      <xdr:colOff>85725</xdr:colOff>
      <xdr:row>12</xdr:row>
      <xdr:rowOff>9525</xdr:rowOff>
    </xdr:to>
    <xdr:sp macro="" textlink="">
      <xdr:nvSpPr>
        <xdr:cNvPr id="14314" name="円/楕円 6">
          <a:extLst>
            <a:ext uri="{FF2B5EF4-FFF2-40B4-BE49-F238E27FC236}">
              <a16:creationId xmlns:a16="http://schemas.microsoft.com/office/drawing/2014/main" id="{00000000-0008-0000-0000-0000EA370000}"/>
            </a:ext>
          </a:extLst>
        </xdr:cNvPr>
        <xdr:cNvSpPr>
          <a:spLocks noChangeArrowheads="1"/>
        </xdr:cNvSpPr>
      </xdr:nvSpPr>
      <xdr:spPr bwMode="auto">
        <a:xfrm>
          <a:off x="25165050" y="1714500"/>
          <a:ext cx="285750" cy="266700"/>
        </a:xfrm>
        <a:prstGeom prst="ellipse">
          <a:avLst/>
        </a:prstGeom>
        <a:noFill/>
        <a:ln w="3175" algn="ctr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95</xdr:col>
      <xdr:colOff>104775</xdr:colOff>
      <xdr:row>10</xdr:row>
      <xdr:rowOff>0</xdr:rowOff>
    </xdr:from>
    <xdr:to>
      <xdr:col>97</xdr:col>
      <xdr:colOff>76200</xdr:colOff>
      <xdr:row>12</xdr:row>
      <xdr:rowOff>9525</xdr:rowOff>
    </xdr:to>
    <xdr:sp macro="" textlink="">
      <xdr:nvSpPr>
        <xdr:cNvPr id="14315" name="円/楕円 6">
          <a:extLst>
            <a:ext uri="{FF2B5EF4-FFF2-40B4-BE49-F238E27FC236}">
              <a16:creationId xmlns:a16="http://schemas.microsoft.com/office/drawing/2014/main" id="{00000000-0008-0000-0000-0000EB370000}"/>
            </a:ext>
          </a:extLst>
        </xdr:cNvPr>
        <xdr:cNvSpPr>
          <a:spLocks noChangeArrowheads="1"/>
        </xdr:cNvSpPr>
      </xdr:nvSpPr>
      <xdr:spPr bwMode="auto">
        <a:xfrm>
          <a:off x="20231100" y="1724025"/>
          <a:ext cx="276225" cy="257175"/>
        </a:xfrm>
        <a:prstGeom prst="ellipse">
          <a:avLst/>
        </a:prstGeom>
        <a:noFill/>
        <a:ln w="3175" algn="ctr">
          <a:solidFill>
            <a:srgbClr xmlns:mc="http://schemas.openxmlformats.org/markup-compatibility/2006" xmlns:a14="http://schemas.microsoft.com/office/drawing/2010/main" val="993300" mc:Ignorable="a14" a14:legacySpreadsheetColorIndex="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74</xdr:col>
      <xdr:colOff>148070</xdr:colOff>
      <xdr:row>35</xdr:row>
      <xdr:rowOff>18761</xdr:rowOff>
    </xdr:from>
    <xdr:to>
      <xdr:col>76</xdr:col>
      <xdr:colOff>28010</xdr:colOff>
      <xdr:row>35</xdr:row>
      <xdr:rowOff>138834</xdr:rowOff>
    </xdr:to>
    <xdr:sp macro="" textlink="">
      <xdr:nvSpPr>
        <xdr:cNvPr id="1351" name="Rectangle 327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>
          <a:spLocks noChangeArrowheads="1"/>
        </xdr:cNvSpPr>
      </xdr:nvSpPr>
      <xdr:spPr bwMode="auto">
        <a:xfrm>
          <a:off x="6049818" y="5532582"/>
          <a:ext cx="184727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71</a:t>
          </a:r>
        </a:p>
      </xdr:txBody>
    </xdr:sp>
    <xdr:clientData/>
  </xdr:twoCellAnchor>
  <xdr:twoCellAnchor>
    <xdr:from>
      <xdr:col>77</xdr:col>
      <xdr:colOff>0</xdr:colOff>
      <xdr:row>35</xdr:row>
      <xdr:rowOff>0</xdr:rowOff>
    </xdr:from>
    <xdr:to>
      <xdr:col>78</xdr:col>
      <xdr:colOff>36945</xdr:colOff>
      <xdr:row>35</xdr:row>
      <xdr:rowOff>130079</xdr:rowOff>
    </xdr:to>
    <xdr:sp macro="" textlink="">
      <xdr:nvSpPr>
        <xdr:cNvPr id="1352" name="Rectangle 328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>
          <a:spLocks noChangeArrowheads="1"/>
        </xdr:cNvSpPr>
      </xdr:nvSpPr>
      <xdr:spPr bwMode="auto">
        <a:xfrm>
          <a:off x="6354618" y="5523345"/>
          <a:ext cx="184727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73</a:t>
          </a:r>
        </a:p>
      </xdr:txBody>
    </xdr:sp>
    <xdr:clientData/>
  </xdr:twoCellAnchor>
  <xdr:twoCellAnchor>
    <xdr:from>
      <xdr:col>97</xdr:col>
      <xdr:colOff>111125</xdr:colOff>
      <xdr:row>35</xdr:row>
      <xdr:rowOff>18761</xdr:rowOff>
    </xdr:from>
    <xdr:to>
      <xdr:col>98</xdr:col>
      <xdr:colOff>138840</xdr:colOff>
      <xdr:row>35</xdr:row>
      <xdr:rowOff>120361</xdr:rowOff>
    </xdr:to>
    <xdr:sp macro="" textlink="">
      <xdr:nvSpPr>
        <xdr:cNvPr id="1357" name="Rectangle 333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>
          <a:spLocks noChangeArrowheads="1"/>
        </xdr:cNvSpPr>
      </xdr:nvSpPr>
      <xdr:spPr bwMode="auto">
        <a:xfrm>
          <a:off x="9411855" y="5532582"/>
          <a:ext cx="184727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83</a:t>
          </a:r>
        </a:p>
      </xdr:txBody>
    </xdr:sp>
    <xdr:clientData/>
  </xdr:twoCellAnchor>
  <xdr:twoCellAnchor>
    <xdr:from>
      <xdr:col>97</xdr:col>
      <xdr:colOff>120361</xdr:colOff>
      <xdr:row>37</xdr:row>
      <xdr:rowOff>9236</xdr:rowOff>
    </xdr:from>
    <xdr:to>
      <xdr:col>99</xdr:col>
      <xdr:colOff>301</xdr:colOff>
      <xdr:row>37</xdr:row>
      <xdr:rowOff>120996</xdr:rowOff>
    </xdr:to>
    <xdr:sp macro="" textlink="">
      <xdr:nvSpPr>
        <xdr:cNvPr id="1359" name="Rectangle 335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>
          <a:spLocks noChangeArrowheads="1"/>
        </xdr:cNvSpPr>
      </xdr:nvSpPr>
      <xdr:spPr bwMode="auto">
        <a:xfrm>
          <a:off x="9421091" y="5975927"/>
          <a:ext cx="184727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109</a:t>
          </a:r>
        </a:p>
      </xdr:txBody>
    </xdr:sp>
    <xdr:clientData/>
  </xdr:twoCellAnchor>
  <xdr:twoCellAnchor>
    <xdr:from>
      <xdr:col>97</xdr:col>
      <xdr:colOff>120361</xdr:colOff>
      <xdr:row>38</xdr:row>
      <xdr:rowOff>0</xdr:rowOff>
    </xdr:from>
    <xdr:to>
      <xdr:col>99</xdr:col>
      <xdr:colOff>301</xdr:colOff>
      <xdr:row>38</xdr:row>
      <xdr:rowOff>101600</xdr:rowOff>
    </xdr:to>
    <xdr:sp macro="" textlink="">
      <xdr:nvSpPr>
        <xdr:cNvPr id="1360" name="Rectangle 336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>
          <a:spLocks noChangeArrowheads="1"/>
        </xdr:cNvSpPr>
      </xdr:nvSpPr>
      <xdr:spPr bwMode="auto">
        <a:xfrm>
          <a:off x="9421091" y="6188364"/>
          <a:ext cx="184727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122</a:t>
          </a:r>
        </a:p>
      </xdr:txBody>
    </xdr:sp>
    <xdr:clientData/>
  </xdr:twoCellAnchor>
  <xdr:twoCellAnchor>
    <xdr:from>
      <xdr:col>97</xdr:col>
      <xdr:colOff>120361</xdr:colOff>
      <xdr:row>39</xdr:row>
      <xdr:rowOff>0</xdr:rowOff>
    </xdr:from>
    <xdr:to>
      <xdr:col>99</xdr:col>
      <xdr:colOff>301</xdr:colOff>
      <xdr:row>39</xdr:row>
      <xdr:rowOff>130079</xdr:rowOff>
    </xdr:to>
    <xdr:sp macro="" textlink="">
      <xdr:nvSpPr>
        <xdr:cNvPr id="1361" name="Rectangle 337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>
          <a:spLocks noChangeArrowheads="1"/>
        </xdr:cNvSpPr>
      </xdr:nvSpPr>
      <xdr:spPr bwMode="auto">
        <a:xfrm>
          <a:off x="9421091" y="6410036"/>
          <a:ext cx="184727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135</a:t>
          </a:r>
        </a:p>
      </xdr:txBody>
    </xdr:sp>
    <xdr:clientData/>
  </xdr:twoCellAnchor>
  <xdr:twoCellAnchor>
    <xdr:from>
      <xdr:col>97</xdr:col>
      <xdr:colOff>129598</xdr:colOff>
      <xdr:row>40</xdr:row>
      <xdr:rowOff>212436</xdr:rowOff>
    </xdr:from>
    <xdr:to>
      <xdr:col>99</xdr:col>
      <xdr:colOff>9537</xdr:colOff>
      <xdr:row>41</xdr:row>
      <xdr:rowOff>120260</xdr:rowOff>
    </xdr:to>
    <xdr:sp macro="" textlink="">
      <xdr:nvSpPr>
        <xdr:cNvPr id="1362" name="Rectangle 338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>
          <a:spLocks noChangeArrowheads="1"/>
        </xdr:cNvSpPr>
      </xdr:nvSpPr>
      <xdr:spPr bwMode="auto">
        <a:xfrm>
          <a:off x="9430327" y="6844145"/>
          <a:ext cx="184728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146</a:t>
          </a:r>
        </a:p>
      </xdr:txBody>
    </xdr:sp>
    <xdr:clientData/>
  </xdr:twoCellAnchor>
  <xdr:twoCellAnchor>
    <xdr:from>
      <xdr:col>97</xdr:col>
      <xdr:colOff>120361</xdr:colOff>
      <xdr:row>32</xdr:row>
      <xdr:rowOff>212436</xdr:rowOff>
    </xdr:from>
    <xdr:to>
      <xdr:col>99</xdr:col>
      <xdr:colOff>301</xdr:colOff>
      <xdr:row>33</xdr:row>
      <xdr:rowOff>110836</xdr:rowOff>
    </xdr:to>
    <xdr:sp macro="" textlink="">
      <xdr:nvSpPr>
        <xdr:cNvPr id="1363" name="Rectangle 339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>
          <a:spLocks noChangeArrowheads="1"/>
        </xdr:cNvSpPr>
      </xdr:nvSpPr>
      <xdr:spPr bwMode="auto">
        <a:xfrm>
          <a:off x="9421091" y="5070764"/>
          <a:ext cx="184727" cy="120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70</a:t>
          </a:r>
        </a:p>
      </xdr:txBody>
    </xdr:sp>
    <xdr:clientData/>
  </xdr:twoCellAnchor>
  <xdr:twoCellAnchor>
    <xdr:from>
      <xdr:col>97</xdr:col>
      <xdr:colOff>120361</xdr:colOff>
      <xdr:row>41</xdr:row>
      <xdr:rowOff>193964</xdr:rowOff>
    </xdr:from>
    <xdr:to>
      <xdr:col>99</xdr:col>
      <xdr:colOff>301</xdr:colOff>
      <xdr:row>42</xdr:row>
      <xdr:rowOff>92364</xdr:rowOff>
    </xdr:to>
    <xdr:sp macro="" textlink="">
      <xdr:nvSpPr>
        <xdr:cNvPr id="1364" name="Rectangle 340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>
          <a:spLocks noChangeArrowheads="1"/>
        </xdr:cNvSpPr>
      </xdr:nvSpPr>
      <xdr:spPr bwMode="auto">
        <a:xfrm>
          <a:off x="9421091" y="7047345"/>
          <a:ext cx="184727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157</a:t>
          </a:r>
        </a:p>
      </xdr:txBody>
    </xdr:sp>
    <xdr:clientData/>
  </xdr:twoCellAnchor>
  <xdr:twoCellAnchor>
    <xdr:from>
      <xdr:col>97</xdr:col>
      <xdr:colOff>129598</xdr:colOff>
      <xdr:row>42</xdr:row>
      <xdr:rowOff>184439</xdr:rowOff>
    </xdr:from>
    <xdr:to>
      <xdr:col>99</xdr:col>
      <xdr:colOff>9537</xdr:colOff>
      <xdr:row>43</xdr:row>
      <xdr:rowOff>103259</xdr:rowOff>
    </xdr:to>
    <xdr:sp macro="" textlink="">
      <xdr:nvSpPr>
        <xdr:cNvPr id="1365" name="Rectangle 341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>
          <a:spLocks noChangeArrowheads="1"/>
        </xdr:cNvSpPr>
      </xdr:nvSpPr>
      <xdr:spPr bwMode="auto">
        <a:xfrm>
          <a:off x="9430327" y="7269018"/>
          <a:ext cx="184728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168</a:t>
          </a:r>
        </a:p>
      </xdr:txBody>
    </xdr:sp>
    <xdr:clientData/>
  </xdr:twoCellAnchor>
  <xdr:twoCellAnchor>
    <xdr:from>
      <xdr:col>97</xdr:col>
      <xdr:colOff>129598</xdr:colOff>
      <xdr:row>43</xdr:row>
      <xdr:rowOff>193964</xdr:rowOff>
    </xdr:from>
    <xdr:to>
      <xdr:col>99</xdr:col>
      <xdr:colOff>9537</xdr:colOff>
      <xdr:row>44</xdr:row>
      <xdr:rowOff>92364</xdr:rowOff>
    </xdr:to>
    <xdr:sp macro="" textlink="">
      <xdr:nvSpPr>
        <xdr:cNvPr id="1366" name="Rectangle 342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>
          <a:spLocks noChangeArrowheads="1"/>
        </xdr:cNvSpPr>
      </xdr:nvSpPr>
      <xdr:spPr bwMode="auto">
        <a:xfrm>
          <a:off x="9430327" y="7490691"/>
          <a:ext cx="184728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179</a:t>
          </a:r>
        </a:p>
      </xdr:txBody>
    </xdr:sp>
    <xdr:clientData/>
  </xdr:twoCellAnchor>
  <xdr:twoCellAnchor>
    <xdr:from>
      <xdr:col>97</xdr:col>
      <xdr:colOff>129598</xdr:colOff>
      <xdr:row>45</xdr:row>
      <xdr:rowOff>203200</xdr:rowOff>
    </xdr:from>
    <xdr:to>
      <xdr:col>99</xdr:col>
      <xdr:colOff>9537</xdr:colOff>
      <xdr:row>46</xdr:row>
      <xdr:rowOff>101600</xdr:rowOff>
    </xdr:to>
    <xdr:sp macro="" textlink="">
      <xdr:nvSpPr>
        <xdr:cNvPr id="1367" name="Rectangle 343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>
          <a:spLocks noChangeArrowheads="1"/>
        </xdr:cNvSpPr>
      </xdr:nvSpPr>
      <xdr:spPr bwMode="auto">
        <a:xfrm>
          <a:off x="9430327" y="7943273"/>
          <a:ext cx="184728" cy="120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192</a:t>
          </a:r>
        </a:p>
      </xdr:txBody>
    </xdr:sp>
    <xdr:clientData/>
  </xdr:twoCellAnchor>
  <xdr:twoCellAnchor>
    <xdr:from>
      <xdr:col>76</xdr:col>
      <xdr:colOff>138834</xdr:colOff>
      <xdr:row>36</xdr:row>
      <xdr:rowOff>212436</xdr:rowOff>
    </xdr:from>
    <xdr:to>
      <xdr:col>78</xdr:col>
      <xdr:colOff>18774</xdr:colOff>
      <xdr:row>37</xdr:row>
      <xdr:rowOff>120260</xdr:rowOff>
    </xdr:to>
    <xdr:sp macro="" textlink="">
      <xdr:nvSpPr>
        <xdr:cNvPr id="1368" name="Rectangle 344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>
          <a:spLocks noChangeArrowheads="1"/>
        </xdr:cNvSpPr>
      </xdr:nvSpPr>
      <xdr:spPr bwMode="auto">
        <a:xfrm>
          <a:off x="6336145" y="5957455"/>
          <a:ext cx="184728" cy="120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</a:t>
          </a:r>
        </a:p>
      </xdr:txBody>
    </xdr:sp>
    <xdr:clientData/>
  </xdr:twoCellAnchor>
  <xdr:twoCellAnchor>
    <xdr:from>
      <xdr:col>76</xdr:col>
      <xdr:colOff>148070</xdr:colOff>
      <xdr:row>38</xdr:row>
      <xdr:rowOff>212436</xdr:rowOff>
    </xdr:from>
    <xdr:to>
      <xdr:col>78</xdr:col>
      <xdr:colOff>28010</xdr:colOff>
      <xdr:row>39</xdr:row>
      <xdr:rowOff>120260</xdr:rowOff>
    </xdr:to>
    <xdr:sp macro="" textlink="">
      <xdr:nvSpPr>
        <xdr:cNvPr id="1369" name="Rectangle 345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>
          <a:spLocks noChangeArrowheads="1"/>
        </xdr:cNvSpPr>
      </xdr:nvSpPr>
      <xdr:spPr bwMode="auto">
        <a:xfrm>
          <a:off x="6345382" y="6400800"/>
          <a:ext cx="184727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125</a:t>
          </a:r>
        </a:p>
      </xdr:txBody>
    </xdr:sp>
    <xdr:clientData/>
  </xdr:twoCellAnchor>
  <xdr:twoCellAnchor>
    <xdr:from>
      <xdr:col>76</xdr:col>
      <xdr:colOff>138834</xdr:colOff>
      <xdr:row>38</xdr:row>
      <xdr:rowOff>0</xdr:rowOff>
    </xdr:from>
    <xdr:to>
      <xdr:col>78</xdr:col>
      <xdr:colOff>18774</xdr:colOff>
      <xdr:row>38</xdr:row>
      <xdr:rowOff>120073</xdr:rowOff>
    </xdr:to>
    <xdr:sp macro="" textlink="">
      <xdr:nvSpPr>
        <xdr:cNvPr id="1370" name="Rectangle 346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>
          <a:spLocks noChangeArrowheads="1"/>
        </xdr:cNvSpPr>
      </xdr:nvSpPr>
      <xdr:spPr bwMode="auto">
        <a:xfrm>
          <a:off x="6336145" y="6188364"/>
          <a:ext cx="184728" cy="120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112</a:t>
          </a:r>
        </a:p>
      </xdr:txBody>
    </xdr:sp>
    <xdr:clientData/>
  </xdr:twoCellAnchor>
  <xdr:twoCellAnchor>
    <xdr:from>
      <xdr:col>76</xdr:col>
      <xdr:colOff>138834</xdr:colOff>
      <xdr:row>36</xdr:row>
      <xdr:rowOff>0</xdr:rowOff>
    </xdr:from>
    <xdr:to>
      <xdr:col>78</xdr:col>
      <xdr:colOff>18774</xdr:colOff>
      <xdr:row>36</xdr:row>
      <xdr:rowOff>120073</xdr:rowOff>
    </xdr:to>
    <xdr:sp macro="" textlink="">
      <xdr:nvSpPr>
        <xdr:cNvPr id="1371" name="Rectangle 347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>
          <a:spLocks noChangeArrowheads="1"/>
        </xdr:cNvSpPr>
      </xdr:nvSpPr>
      <xdr:spPr bwMode="auto">
        <a:xfrm>
          <a:off x="6336145" y="5745018"/>
          <a:ext cx="184728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</a:p>
      </xdr:txBody>
    </xdr:sp>
    <xdr:clientData/>
  </xdr:twoCellAnchor>
  <xdr:twoCellAnchor>
    <xdr:from>
      <xdr:col>97</xdr:col>
      <xdr:colOff>111125</xdr:colOff>
      <xdr:row>36</xdr:row>
      <xdr:rowOff>9236</xdr:rowOff>
    </xdr:from>
    <xdr:to>
      <xdr:col>98</xdr:col>
      <xdr:colOff>138840</xdr:colOff>
      <xdr:row>36</xdr:row>
      <xdr:rowOff>110836</xdr:rowOff>
    </xdr:to>
    <xdr:sp macro="" textlink="">
      <xdr:nvSpPr>
        <xdr:cNvPr id="1372" name="Rectangle 348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>
          <a:spLocks noChangeArrowheads="1"/>
        </xdr:cNvSpPr>
      </xdr:nvSpPr>
      <xdr:spPr bwMode="auto">
        <a:xfrm>
          <a:off x="9411855" y="5754255"/>
          <a:ext cx="184727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96</a:t>
          </a:r>
        </a:p>
      </xdr:txBody>
    </xdr:sp>
    <xdr:clientData/>
  </xdr:twoCellAnchor>
  <xdr:twoCellAnchor>
    <xdr:from>
      <xdr:col>74</xdr:col>
      <xdr:colOff>148070</xdr:colOff>
      <xdr:row>36</xdr:row>
      <xdr:rowOff>0</xdr:rowOff>
    </xdr:from>
    <xdr:to>
      <xdr:col>76</xdr:col>
      <xdr:colOff>28010</xdr:colOff>
      <xdr:row>36</xdr:row>
      <xdr:rowOff>120073</xdr:rowOff>
    </xdr:to>
    <xdr:sp macro="" textlink="">
      <xdr:nvSpPr>
        <xdr:cNvPr id="1373" name="Rectangle 349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>
          <a:spLocks noChangeArrowheads="1"/>
        </xdr:cNvSpPr>
      </xdr:nvSpPr>
      <xdr:spPr bwMode="auto">
        <a:xfrm>
          <a:off x="6049818" y="5745018"/>
          <a:ext cx="184727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84</a:t>
          </a:r>
        </a:p>
      </xdr:txBody>
    </xdr:sp>
    <xdr:clientData/>
  </xdr:twoCellAnchor>
  <xdr:twoCellAnchor>
    <xdr:from>
      <xdr:col>74</xdr:col>
      <xdr:colOff>148070</xdr:colOff>
      <xdr:row>36</xdr:row>
      <xdr:rowOff>212436</xdr:rowOff>
    </xdr:from>
    <xdr:to>
      <xdr:col>76</xdr:col>
      <xdr:colOff>28010</xdr:colOff>
      <xdr:row>37</xdr:row>
      <xdr:rowOff>120260</xdr:rowOff>
    </xdr:to>
    <xdr:sp macro="" textlink="">
      <xdr:nvSpPr>
        <xdr:cNvPr id="1374" name="Rectangle 350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>
          <a:spLocks noChangeArrowheads="1"/>
        </xdr:cNvSpPr>
      </xdr:nvSpPr>
      <xdr:spPr bwMode="auto">
        <a:xfrm>
          <a:off x="6049818" y="5957455"/>
          <a:ext cx="184727" cy="120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97</a:t>
          </a:r>
        </a:p>
      </xdr:txBody>
    </xdr:sp>
    <xdr:clientData/>
  </xdr:twoCellAnchor>
  <xdr:twoCellAnchor>
    <xdr:from>
      <xdr:col>74</xdr:col>
      <xdr:colOff>138834</xdr:colOff>
      <xdr:row>37</xdr:row>
      <xdr:rowOff>212436</xdr:rowOff>
    </xdr:from>
    <xdr:to>
      <xdr:col>76</xdr:col>
      <xdr:colOff>18774</xdr:colOff>
      <xdr:row>38</xdr:row>
      <xdr:rowOff>110836</xdr:rowOff>
    </xdr:to>
    <xdr:sp macro="" textlink="">
      <xdr:nvSpPr>
        <xdr:cNvPr id="1375" name="Rectangle 351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>
          <a:spLocks noChangeArrowheads="1"/>
        </xdr:cNvSpPr>
      </xdr:nvSpPr>
      <xdr:spPr bwMode="auto">
        <a:xfrm>
          <a:off x="6040582" y="6179127"/>
          <a:ext cx="184727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110</a:t>
          </a:r>
        </a:p>
      </xdr:txBody>
    </xdr:sp>
    <xdr:clientData/>
  </xdr:twoCellAnchor>
  <xdr:twoCellAnchor>
    <xdr:from>
      <xdr:col>74</xdr:col>
      <xdr:colOff>148070</xdr:colOff>
      <xdr:row>38</xdr:row>
      <xdr:rowOff>212436</xdr:rowOff>
    </xdr:from>
    <xdr:to>
      <xdr:col>76</xdr:col>
      <xdr:colOff>28010</xdr:colOff>
      <xdr:row>39</xdr:row>
      <xdr:rowOff>120260</xdr:rowOff>
    </xdr:to>
    <xdr:sp macro="" textlink="">
      <xdr:nvSpPr>
        <xdr:cNvPr id="1376" name="Rectangle 352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>
          <a:spLocks noChangeArrowheads="1"/>
        </xdr:cNvSpPr>
      </xdr:nvSpPr>
      <xdr:spPr bwMode="auto">
        <a:xfrm>
          <a:off x="6049818" y="6400800"/>
          <a:ext cx="184727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123</a:t>
          </a:r>
        </a:p>
      </xdr:txBody>
    </xdr:sp>
    <xdr:clientData/>
  </xdr:twoCellAnchor>
  <xdr:twoCellAnchor>
    <xdr:from>
      <xdr:col>75</xdr:col>
      <xdr:colOff>0</xdr:colOff>
      <xdr:row>40</xdr:row>
      <xdr:rowOff>212436</xdr:rowOff>
    </xdr:from>
    <xdr:to>
      <xdr:col>76</xdr:col>
      <xdr:colOff>36945</xdr:colOff>
      <xdr:row>41</xdr:row>
      <xdr:rowOff>120260</xdr:rowOff>
    </xdr:to>
    <xdr:sp macro="" textlink="">
      <xdr:nvSpPr>
        <xdr:cNvPr id="1377" name="Rectangle 353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>
          <a:spLocks noChangeArrowheads="1"/>
        </xdr:cNvSpPr>
      </xdr:nvSpPr>
      <xdr:spPr bwMode="auto">
        <a:xfrm>
          <a:off x="6059055" y="6844145"/>
          <a:ext cx="184727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136</a:t>
          </a:r>
        </a:p>
      </xdr:txBody>
    </xdr:sp>
    <xdr:clientData/>
  </xdr:twoCellAnchor>
  <xdr:twoCellAnchor>
    <xdr:from>
      <xdr:col>74</xdr:col>
      <xdr:colOff>148070</xdr:colOff>
      <xdr:row>41</xdr:row>
      <xdr:rowOff>212436</xdr:rowOff>
    </xdr:from>
    <xdr:to>
      <xdr:col>76</xdr:col>
      <xdr:colOff>28010</xdr:colOff>
      <xdr:row>42</xdr:row>
      <xdr:rowOff>110836</xdr:rowOff>
    </xdr:to>
    <xdr:sp macro="" textlink="">
      <xdr:nvSpPr>
        <xdr:cNvPr id="1378" name="Rectangle 354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>
          <a:spLocks noChangeArrowheads="1"/>
        </xdr:cNvSpPr>
      </xdr:nvSpPr>
      <xdr:spPr bwMode="auto">
        <a:xfrm>
          <a:off x="6049818" y="7065818"/>
          <a:ext cx="184727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147</a:t>
          </a:r>
        </a:p>
      </xdr:txBody>
    </xdr:sp>
    <xdr:clientData/>
  </xdr:twoCellAnchor>
  <xdr:twoCellAnchor>
    <xdr:from>
      <xdr:col>75</xdr:col>
      <xdr:colOff>18473</xdr:colOff>
      <xdr:row>42</xdr:row>
      <xdr:rowOff>202911</xdr:rowOff>
    </xdr:from>
    <xdr:to>
      <xdr:col>76</xdr:col>
      <xdr:colOff>55418</xdr:colOff>
      <xdr:row>43</xdr:row>
      <xdr:rowOff>121731</xdr:rowOff>
    </xdr:to>
    <xdr:sp macro="" textlink="">
      <xdr:nvSpPr>
        <xdr:cNvPr id="1379" name="Rectangle 355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>
          <a:spLocks noChangeArrowheads="1"/>
        </xdr:cNvSpPr>
      </xdr:nvSpPr>
      <xdr:spPr bwMode="auto">
        <a:xfrm>
          <a:off x="6077527" y="7287491"/>
          <a:ext cx="184728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158</a:t>
          </a:r>
        </a:p>
      </xdr:txBody>
    </xdr:sp>
    <xdr:clientData/>
  </xdr:twoCellAnchor>
  <xdr:twoCellAnchor>
    <xdr:from>
      <xdr:col>74</xdr:col>
      <xdr:colOff>148070</xdr:colOff>
      <xdr:row>44</xdr:row>
      <xdr:rowOff>0</xdr:rowOff>
    </xdr:from>
    <xdr:to>
      <xdr:col>76</xdr:col>
      <xdr:colOff>28010</xdr:colOff>
      <xdr:row>44</xdr:row>
      <xdr:rowOff>120073</xdr:rowOff>
    </xdr:to>
    <xdr:sp macro="" textlink="">
      <xdr:nvSpPr>
        <xdr:cNvPr id="1380" name="Rectangle 356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>
          <a:spLocks noChangeArrowheads="1"/>
        </xdr:cNvSpPr>
      </xdr:nvSpPr>
      <xdr:spPr bwMode="auto">
        <a:xfrm>
          <a:off x="6049818" y="7518400"/>
          <a:ext cx="184727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169</a:t>
          </a:r>
        </a:p>
      </xdr:txBody>
    </xdr:sp>
    <xdr:clientData/>
  </xdr:twoCellAnchor>
  <xdr:twoCellAnchor>
    <xdr:from>
      <xdr:col>75</xdr:col>
      <xdr:colOff>0</xdr:colOff>
      <xdr:row>45</xdr:row>
      <xdr:rowOff>212436</xdr:rowOff>
    </xdr:from>
    <xdr:to>
      <xdr:col>76</xdr:col>
      <xdr:colOff>36945</xdr:colOff>
      <xdr:row>46</xdr:row>
      <xdr:rowOff>110836</xdr:rowOff>
    </xdr:to>
    <xdr:sp macro="" textlink="">
      <xdr:nvSpPr>
        <xdr:cNvPr id="1381" name="Rectangle 357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>
          <a:spLocks noChangeArrowheads="1"/>
        </xdr:cNvSpPr>
      </xdr:nvSpPr>
      <xdr:spPr bwMode="auto">
        <a:xfrm>
          <a:off x="6059055" y="7952509"/>
          <a:ext cx="184727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180</a:t>
          </a:r>
        </a:p>
      </xdr:txBody>
    </xdr:sp>
    <xdr:clientData/>
  </xdr:twoCellAnchor>
  <xdr:twoCellAnchor>
    <xdr:from>
      <xdr:col>81</xdr:col>
      <xdr:colOff>0</xdr:colOff>
      <xdr:row>41</xdr:row>
      <xdr:rowOff>9236</xdr:rowOff>
    </xdr:from>
    <xdr:to>
      <xdr:col>82</xdr:col>
      <xdr:colOff>46636</xdr:colOff>
      <xdr:row>41</xdr:row>
      <xdr:rowOff>139315</xdr:rowOff>
    </xdr:to>
    <xdr:sp macro="" textlink="">
      <xdr:nvSpPr>
        <xdr:cNvPr id="1382" name="Rectangle 358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>
          <a:spLocks noChangeArrowheads="1"/>
        </xdr:cNvSpPr>
      </xdr:nvSpPr>
      <xdr:spPr bwMode="auto">
        <a:xfrm>
          <a:off x="6945745" y="6862618"/>
          <a:ext cx="184728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138</a:t>
          </a:r>
        </a:p>
      </xdr:txBody>
    </xdr:sp>
    <xdr:clientData/>
  </xdr:twoCellAnchor>
  <xdr:twoCellAnchor>
    <xdr:from>
      <xdr:col>81</xdr:col>
      <xdr:colOff>9236</xdr:colOff>
      <xdr:row>41</xdr:row>
      <xdr:rowOff>212436</xdr:rowOff>
    </xdr:from>
    <xdr:to>
      <xdr:col>82</xdr:col>
      <xdr:colOff>55873</xdr:colOff>
      <xdr:row>42</xdr:row>
      <xdr:rowOff>110836</xdr:rowOff>
    </xdr:to>
    <xdr:sp macro="" textlink="">
      <xdr:nvSpPr>
        <xdr:cNvPr id="1383" name="Rectangle 359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>
          <a:spLocks noChangeArrowheads="1"/>
        </xdr:cNvSpPr>
      </xdr:nvSpPr>
      <xdr:spPr bwMode="auto">
        <a:xfrm>
          <a:off x="6954982" y="7065818"/>
          <a:ext cx="184727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149</a:t>
          </a:r>
        </a:p>
      </xdr:txBody>
    </xdr:sp>
    <xdr:clientData/>
  </xdr:twoCellAnchor>
  <xdr:twoCellAnchor>
    <xdr:from>
      <xdr:col>80</xdr:col>
      <xdr:colOff>148070</xdr:colOff>
      <xdr:row>42</xdr:row>
      <xdr:rowOff>193675</xdr:rowOff>
    </xdr:from>
    <xdr:to>
      <xdr:col>82</xdr:col>
      <xdr:colOff>37234</xdr:colOff>
      <xdr:row>43</xdr:row>
      <xdr:rowOff>112495</xdr:rowOff>
    </xdr:to>
    <xdr:sp macro="" textlink="">
      <xdr:nvSpPr>
        <xdr:cNvPr id="1384" name="Rectangle 360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>
          <a:spLocks noChangeArrowheads="1"/>
        </xdr:cNvSpPr>
      </xdr:nvSpPr>
      <xdr:spPr bwMode="auto">
        <a:xfrm>
          <a:off x="6936509" y="7278255"/>
          <a:ext cx="184727" cy="120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160</a:t>
          </a:r>
        </a:p>
      </xdr:txBody>
    </xdr:sp>
    <xdr:clientData/>
  </xdr:twoCellAnchor>
  <xdr:twoCellAnchor>
    <xdr:from>
      <xdr:col>80</xdr:col>
      <xdr:colOff>148070</xdr:colOff>
      <xdr:row>43</xdr:row>
      <xdr:rowOff>203200</xdr:rowOff>
    </xdr:from>
    <xdr:to>
      <xdr:col>82</xdr:col>
      <xdr:colOff>37234</xdr:colOff>
      <xdr:row>44</xdr:row>
      <xdr:rowOff>101600</xdr:rowOff>
    </xdr:to>
    <xdr:sp macro="" textlink="">
      <xdr:nvSpPr>
        <xdr:cNvPr id="1385" name="Rectangle 361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>
          <a:spLocks noChangeArrowheads="1"/>
        </xdr:cNvSpPr>
      </xdr:nvSpPr>
      <xdr:spPr bwMode="auto">
        <a:xfrm>
          <a:off x="6936509" y="7499927"/>
          <a:ext cx="184727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171</a:t>
          </a:r>
        </a:p>
      </xdr:txBody>
    </xdr:sp>
    <xdr:clientData/>
  </xdr:twoCellAnchor>
  <xdr:twoCellAnchor>
    <xdr:from>
      <xdr:col>76</xdr:col>
      <xdr:colOff>148070</xdr:colOff>
      <xdr:row>46</xdr:row>
      <xdr:rowOff>0</xdr:rowOff>
    </xdr:from>
    <xdr:to>
      <xdr:col>78</xdr:col>
      <xdr:colOff>28010</xdr:colOff>
      <xdr:row>46</xdr:row>
      <xdr:rowOff>120073</xdr:rowOff>
    </xdr:to>
    <xdr:sp macro="" textlink="">
      <xdr:nvSpPr>
        <xdr:cNvPr id="1386" name="Rectangle 362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>
          <a:spLocks noChangeArrowheads="1"/>
        </xdr:cNvSpPr>
      </xdr:nvSpPr>
      <xdr:spPr bwMode="auto">
        <a:xfrm>
          <a:off x="6345382" y="7961745"/>
          <a:ext cx="184727" cy="120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18288" bIns="0" anchor="t" upright="1"/>
        <a:lstStyle/>
        <a:p>
          <a:pPr algn="r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182</a:t>
          </a:r>
        </a:p>
      </xdr:txBody>
    </xdr:sp>
    <xdr:clientData/>
  </xdr:twoCellAnchor>
  <xdr:twoCellAnchor>
    <xdr:from>
      <xdr:col>120</xdr:col>
      <xdr:colOff>76200</xdr:colOff>
      <xdr:row>47</xdr:row>
      <xdr:rowOff>142875</xdr:rowOff>
    </xdr:from>
    <xdr:to>
      <xdr:col>130</xdr:col>
      <xdr:colOff>85725</xdr:colOff>
      <xdr:row>53</xdr:row>
      <xdr:rowOff>66675</xdr:rowOff>
    </xdr:to>
    <xdr:sp macro="" textlink="">
      <xdr:nvSpPr>
        <xdr:cNvPr id="18443" name="Arc 382">
          <a:extLst>
            <a:ext uri="{FF2B5EF4-FFF2-40B4-BE49-F238E27FC236}">
              <a16:creationId xmlns:a16="http://schemas.microsoft.com/office/drawing/2014/main" id="{00000000-0008-0000-0000-00000B480000}"/>
            </a:ext>
          </a:extLst>
        </xdr:cNvPr>
        <xdr:cNvSpPr>
          <a:spLocks/>
        </xdr:cNvSpPr>
      </xdr:nvSpPr>
      <xdr:spPr bwMode="auto">
        <a:xfrm>
          <a:off x="24069675" y="9629775"/>
          <a:ext cx="1533525" cy="809625"/>
        </a:xfrm>
        <a:custGeom>
          <a:avLst/>
          <a:gdLst>
            <a:gd name="T0" fmla="*/ 0 w 43198"/>
            <a:gd name="T1" fmla="*/ 2147483647 h 21600"/>
            <a:gd name="T2" fmla="*/ 2147483647 w 43198"/>
            <a:gd name="T3" fmla="*/ 2147483647 h 21600"/>
            <a:gd name="T4" fmla="*/ 2147483647 w 43198"/>
            <a:gd name="T5" fmla="*/ 2147483647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3198" h="21600" fill="none" extrusionOk="0">
              <a:moveTo>
                <a:pt x="0" y="21294"/>
              </a:moveTo>
              <a:cubicBezTo>
                <a:pt x="167" y="9485"/>
                <a:pt x="9787" y="-1"/>
                <a:pt x="21598" y="0"/>
              </a:cubicBezTo>
              <a:cubicBezTo>
                <a:pt x="33527" y="0"/>
                <a:pt x="43198" y="9670"/>
                <a:pt x="43198" y="21600"/>
              </a:cubicBezTo>
            </a:path>
            <a:path w="43198" h="21600" stroke="0" extrusionOk="0">
              <a:moveTo>
                <a:pt x="0" y="21294"/>
              </a:moveTo>
              <a:cubicBezTo>
                <a:pt x="167" y="9485"/>
                <a:pt x="9787" y="-1"/>
                <a:pt x="21598" y="0"/>
              </a:cubicBezTo>
              <a:cubicBezTo>
                <a:pt x="33527" y="0"/>
                <a:pt x="43198" y="9670"/>
                <a:pt x="43198" y="21600"/>
              </a:cubicBezTo>
              <a:lnTo>
                <a:pt x="21598" y="21600"/>
              </a:lnTo>
              <a:lnTo>
                <a:pt x="0" y="21294"/>
              </a:lnTo>
              <a:close/>
            </a:path>
          </a:pathLst>
        </a:cu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88</xdr:col>
      <xdr:colOff>76200</xdr:colOff>
      <xdr:row>47</xdr:row>
      <xdr:rowOff>142875</xdr:rowOff>
    </xdr:from>
    <xdr:to>
      <xdr:col>98</xdr:col>
      <xdr:colOff>85725</xdr:colOff>
      <xdr:row>53</xdr:row>
      <xdr:rowOff>66675</xdr:rowOff>
    </xdr:to>
    <xdr:sp macro="" textlink="">
      <xdr:nvSpPr>
        <xdr:cNvPr id="18444" name="Arc 383">
          <a:extLst>
            <a:ext uri="{FF2B5EF4-FFF2-40B4-BE49-F238E27FC236}">
              <a16:creationId xmlns:a16="http://schemas.microsoft.com/office/drawing/2014/main" id="{00000000-0008-0000-0000-00000C480000}"/>
            </a:ext>
          </a:extLst>
        </xdr:cNvPr>
        <xdr:cNvSpPr>
          <a:spLocks/>
        </xdr:cNvSpPr>
      </xdr:nvSpPr>
      <xdr:spPr bwMode="auto">
        <a:xfrm>
          <a:off x="19135725" y="9629775"/>
          <a:ext cx="1533525" cy="809625"/>
        </a:xfrm>
        <a:custGeom>
          <a:avLst/>
          <a:gdLst>
            <a:gd name="T0" fmla="*/ 0 w 43198"/>
            <a:gd name="T1" fmla="*/ 2147483647 h 21600"/>
            <a:gd name="T2" fmla="*/ 2147483647 w 43198"/>
            <a:gd name="T3" fmla="*/ 2147483647 h 21600"/>
            <a:gd name="T4" fmla="*/ 2147483647 w 43198"/>
            <a:gd name="T5" fmla="*/ 2147483647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3198" h="21600" fill="none" extrusionOk="0">
              <a:moveTo>
                <a:pt x="0" y="21294"/>
              </a:moveTo>
              <a:cubicBezTo>
                <a:pt x="167" y="9485"/>
                <a:pt x="9787" y="-1"/>
                <a:pt x="21598" y="0"/>
              </a:cubicBezTo>
              <a:cubicBezTo>
                <a:pt x="33527" y="0"/>
                <a:pt x="43198" y="9670"/>
                <a:pt x="43198" y="21600"/>
              </a:cubicBezTo>
            </a:path>
            <a:path w="43198" h="21600" stroke="0" extrusionOk="0">
              <a:moveTo>
                <a:pt x="0" y="21294"/>
              </a:moveTo>
              <a:cubicBezTo>
                <a:pt x="167" y="9485"/>
                <a:pt x="9787" y="-1"/>
                <a:pt x="21598" y="0"/>
              </a:cubicBezTo>
              <a:cubicBezTo>
                <a:pt x="33527" y="0"/>
                <a:pt x="43198" y="9670"/>
                <a:pt x="43198" y="21600"/>
              </a:cubicBezTo>
              <a:lnTo>
                <a:pt x="21598" y="21600"/>
              </a:lnTo>
              <a:lnTo>
                <a:pt x="0" y="21294"/>
              </a:lnTo>
              <a:close/>
            </a:path>
          </a:pathLst>
        </a:cu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56</xdr:col>
      <xdr:colOff>76200</xdr:colOff>
      <xdr:row>47</xdr:row>
      <xdr:rowOff>142875</xdr:rowOff>
    </xdr:from>
    <xdr:to>
      <xdr:col>66</xdr:col>
      <xdr:colOff>85725</xdr:colOff>
      <xdr:row>53</xdr:row>
      <xdr:rowOff>66675</xdr:rowOff>
    </xdr:to>
    <xdr:sp macro="" textlink="">
      <xdr:nvSpPr>
        <xdr:cNvPr id="18445" name="Arc 384">
          <a:extLst>
            <a:ext uri="{FF2B5EF4-FFF2-40B4-BE49-F238E27FC236}">
              <a16:creationId xmlns:a16="http://schemas.microsoft.com/office/drawing/2014/main" id="{00000000-0008-0000-0000-00000D480000}"/>
            </a:ext>
          </a:extLst>
        </xdr:cNvPr>
        <xdr:cNvSpPr>
          <a:spLocks/>
        </xdr:cNvSpPr>
      </xdr:nvSpPr>
      <xdr:spPr bwMode="auto">
        <a:xfrm>
          <a:off x="14258925" y="9629775"/>
          <a:ext cx="1533525" cy="809625"/>
        </a:xfrm>
        <a:custGeom>
          <a:avLst/>
          <a:gdLst>
            <a:gd name="T0" fmla="*/ 0 w 43198"/>
            <a:gd name="T1" fmla="*/ 2147483647 h 21600"/>
            <a:gd name="T2" fmla="*/ 2147483647 w 43198"/>
            <a:gd name="T3" fmla="*/ 2147483647 h 21600"/>
            <a:gd name="T4" fmla="*/ 2147483647 w 43198"/>
            <a:gd name="T5" fmla="*/ 2147483647 h 21600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43198" h="21600" fill="none" extrusionOk="0">
              <a:moveTo>
                <a:pt x="0" y="21294"/>
              </a:moveTo>
              <a:cubicBezTo>
                <a:pt x="167" y="9485"/>
                <a:pt x="9787" y="-1"/>
                <a:pt x="21598" y="0"/>
              </a:cubicBezTo>
              <a:cubicBezTo>
                <a:pt x="33527" y="0"/>
                <a:pt x="43198" y="9670"/>
                <a:pt x="43198" y="21600"/>
              </a:cubicBezTo>
            </a:path>
            <a:path w="43198" h="21600" stroke="0" extrusionOk="0">
              <a:moveTo>
                <a:pt x="0" y="21294"/>
              </a:moveTo>
              <a:cubicBezTo>
                <a:pt x="167" y="9485"/>
                <a:pt x="9787" y="-1"/>
                <a:pt x="21598" y="0"/>
              </a:cubicBezTo>
              <a:cubicBezTo>
                <a:pt x="33527" y="0"/>
                <a:pt x="43198" y="9670"/>
                <a:pt x="43198" y="21600"/>
              </a:cubicBezTo>
              <a:lnTo>
                <a:pt x="21598" y="21600"/>
              </a:lnTo>
              <a:lnTo>
                <a:pt x="0" y="21294"/>
              </a:lnTo>
              <a:close/>
            </a:path>
          </a:pathLst>
        </a:cu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33616</xdr:colOff>
      <xdr:row>20</xdr:row>
      <xdr:rowOff>67235</xdr:rowOff>
    </xdr:from>
    <xdr:to>
      <xdr:col>23</xdr:col>
      <xdr:colOff>11206</xdr:colOff>
      <xdr:row>21</xdr:row>
      <xdr:rowOff>190500</xdr:rowOff>
    </xdr:to>
    <xdr:sp macro="" textlink="">
      <xdr:nvSpPr>
        <xdr:cNvPr id="364" name="右矢印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2734234" y="3429000"/>
          <a:ext cx="1389531" cy="347382"/>
        </a:xfrm>
        <a:prstGeom prst="righ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</xdr:colOff>
      <xdr:row>0</xdr:row>
      <xdr:rowOff>2</xdr:rowOff>
    </xdr:from>
    <xdr:to>
      <xdr:col>33</xdr:col>
      <xdr:colOff>134472</xdr:colOff>
      <xdr:row>4</xdr:row>
      <xdr:rowOff>156884</xdr:rowOff>
    </xdr:to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rrowheads="1"/>
        </xdr:cNvSpPr>
      </xdr:nvSpPr>
      <xdr:spPr bwMode="auto">
        <a:xfrm>
          <a:off x="1" y="2"/>
          <a:ext cx="10858500" cy="694764"/>
        </a:xfrm>
        <a:prstGeom prst="leftRightArrow">
          <a:avLst>
            <a:gd name="adj1" fmla="val 50000"/>
            <a:gd name="adj2" fmla="val 144138"/>
          </a:avLst>
        </a:prstGeom>
        <a:solidFill>
          <a:schemeClr val="tx2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ゴシック"/>
              <a:ea typeface="ＭＳ ゴシック"/>
            </a:rPr>
            <a:t>入力エリア</a:t>
          </a:r>
        </a:p>
      </xdr:txBody>
    </xdr:sp>
    <xdr:clientData/>
  </xdr:twoCellAnchor>
  <xdr:twoCellAnchor>
    <xdr:from>
      <xdr:col>36</xdr:col>
      <xdr:colOff>79375</xdr:colOff>
      <xdr:row>0</xdr:row>
      <xdr:rowOff>11204</xdr:rowOff>
    </xdr:from>
    <xdr:to>
      <xdr:col>131</xdr:col>
      <xdr:colOff>268940</xdr:colOff>
      <xdr:row>4</xdr:row>
      <xdr:rowOff>168122</xdr:rowOff>
    </xdr:to>
    <xdr:sp macro="" textlink="">
      <xdr:nvSpPr>
        <xdr:cNvPr id="366" name="AutoShape 3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rrowheads="1"/>
        </xdr:cNvSpPr>
      </xdr:nvSpPr>
      <xdr:spPr bwMode="auto">
        <a:xfrm>
          <a:off x="11307669" y="11204"/>
          <a:ext cx="15149418" cy="694800"/>
        </a:xfrm>
        <a:prstGeom prst="leftRightArrow">
          <a:avLst>
            <a:gd name="adj1" fmla="val 44259"/>
            <a:gd name="adj2" fmla="val 224506"/>
          </a:avLst>
        </a:prstGeom>
        <a:solidFill>
          <a:schemeClr val="tx2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ctr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印刷エリア（入力不要）</a:t>
          </a:r>
        </a:p>
      </xdr:txBody>
    </xdr:sp>
    <xdr:clientData/>
  </xdr:twoCellAnchor>
  <xdr:twoCellAnchor>
    <xdr:from>
      <xdr:col>14</xdr:col>
      <xdr:colOff>11206</xdr:colOff>
      <xdr:row>26</xdr:row>
      <xdr:rowOff>89647</xdr:rowOff>
    </xdr:from>
    <xdr:to>
      <xdr:col>22</xdr:col>
      <xdr:colOff>145679</xdr:colOff>
      <xdr:row>27</xdr:row>
      <xdr:rowOff>212911</xdr:rowOff>
    </xdr:to>
    <xdr:sp macro="" textlink="">
      <xdr:nvSpPr>
        <xdr:cNvPr id="68" name="右矢印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3025588" y="4818529"/>
          <a:ext cx="1389532" cy="347382"/>
        </a:xfrm>
        <a:prstGeom prst="rightArrow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132</xdr:col>
      <xdr:colOff>114300</xdr:colOff>
      <xdr:row>58</xdr:row>
      <xdr:rowOff>95249</xdr:rowOff>
    </xdr:from>
    <xdr:to>
      <xdr:col>135</xdr:col>
      <xdr:colOff>9525</xdr:colOff>
      <xdr:row>60</xdr:row>
      <xdr:rowOff>123824</xdr:rowOff>
    </xdr:to>
    <xdr:pic>
      <xdr:nvPicPr>
        <xdr:cNvPr id="3" name="グラフィックス 2" descr="はさみ 枠線">
          <a:extLst>
            <a:ext uri="{FF2B5EF4-FFF2-40B4-BE49-F238E27FC236}">
              <a16:creationId xmlns:a16="http://schemas.microsoft.com/office/drawing/2014/main" id="{ABAA4655-CA21-9CFD-E90D-D7FEA3C11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050875" y="11039474"/>
          <a:ext cx="352425" cy="352425"/>
        </a:xfrm>
        <a:prstGeom prst="rect">
          <a:avLst/>
        </a:prstGeom>
      </xdr:spPr>
    </xdr:pic>
    <xdr:clientData/>
  </xdr:twoCellAnchor>
  <xdr:twoCellAnchor editAs="oneCell">
    <xdr:from>
      <xdr:col>131</xdr:col>
      <xdr:colOff>28575</xdr:colOff>
      <xdr:row>60</xdr:row>
      <xdr:rowOff>95250</xdr:rowOff>
    </xdr:from>
    <xdr:to>
      <xdr:col>132</xdr:col>
      <xdr:colOff>114300</xdr:colOff>
      <xdr:row>62</xdr:row>
      <xdr:rowOff>104775</xdr:rowOff>
    </xdr:to>
    <xdr:pic>
      <xdr:nvPicPr>
        <xdr:cNvPr id="4" name="グラフィックス 3" descr="はさみ 枠線">
          <a:extLst>
            <a:ext uri="{FF2B5EF4-FFF2-40B4-BE49-F238E27FC236}">
              <a16:creationId xmlns:a16="http://schemas.microsoft.com/office/drawing/2014/main" id="{362C4F0D-EA09-4C69-8496-6A381DF7F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0800000">
          <a:off x="25698450" y="11363325"/>
          <a:ext cx="352425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5:EC68"/>
  <sheetViews>
    <sheetView showGridLines="0" tabSelected="1" topLeftCell="A7" zoomScaleNormal="100" zoomScaleSheetLayoutView="100" workbookViewId="0">
      <selection activeCell="I13" sqref="I13:AG15"/>
    </sheetView>
  </sheetViews>
  <sheetFormatPr defaultColWidth="2" defaultRowHeight="10.5" x14ac:dyDescent="0.15"/>
  <cols>
    <col min="1" max="1" width="2.75" style="2" customWidth="1"/>
    <col min="2" max="2" width="2.875" style="2" customWidth="1"/>
    <col min="3" max="3" width="2" style="2"/>
    <col min="4" max="4" width="2.375" style="2" customWidth="1"/>
    <col min="5" max="5" width="11" style="2" customWidth="1"/>
    <col min="6" max="6" width="2" style="2"/>
    <col min="7" max="8" width="2.625" style="2" bestFit="1" customWidth="1"/>
    <col min="9" max="9" width="2.75" style="2" customWidth="1"/>
    <col min="10" max="10" width="4.125" style="2" customWidth="1"/>
    <col min="11" max="12" width="2.75" style="2" customWidth="1"/>
    <col min="13" max="13" width="6.25" style="2" customWidth="1"/>
    <col min="14" max="14" width="3.5" style="2" customWidth="1"/>
    <col min="15" max="15" width="2.625" style="2" customWidth="1"/>
    <col min="16" max="18" width="2" style="2"/>
    <col min="19" max="19" width="4" style="2" customWidth="1"/>
    <col min="20" max="21" width="2" style="2"/>
    <col min="22" max="22" width="3.5" style="2" customWidth="1"/>
    <col min="23" max="24" width="2" style="2"/>
    <col min="25" max="25" width="5.75" style="2" customWidth="1"/>
    <col min="26" max="26" width="11.875" style="2" customWidth="1"/>
    <col min="27" max="27" width="5.125" style="2" customWidth="1"/>
    <col min="28" max="28" width="11.875" style="2" customWidth="1"/>
    <col min="29" max="29" width="9.25" style="2" customWidth="1"/>
    <col min="30" max="31" width="2" style="2"/>
    <col min="32" max="32" width="9.625" style="2" customWidth="1"/>
    <col min="33" max="33" width="7.625" style="2" customWidth="1"/>
    <col min="34" max="34" width="2.5" style="2" bestFit="1" customWidth="1"/>
    <col min="35" max="99" width="2" style="2" customWidth="1"/>
    <col min="100" max="100" width="2.75" style="2" customWidth="1"/>
    <col min="101" max="131" width="2" style="2" customWidth="1"/>
    <col min="132" max="132" width="3.5" style="2" customWidth="1"/>
    <col min="133" max="16384" width="2" style="2"/>
  </cols>
  <sheetData>
    <row r="5" spans="1:132" ht="18" customHeight="1" thickBot="1" x14ac:dyDescent="0.2"/>
    <row r="6" spans="1:132" ht="16.5" customHeight="1" thickBot="1" x14ac:dyDescent="0.2">
      <c r="A6" s="73"/>
      <c r="B6" s="73"/>
      <c r="C6" s="122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4"/>
      <c r="AG6" s="73"/>
    </row>
    <row r="7" spans="1:132" ht="22.5" customHeight="1" thickBot="1" x14ac:dyDescent="0.2">
      <c r="A7" s="73"/>
      <c r="B7" s="73"/>
      <c r="C7" s="74"/>
      <c r="D7" s="75"/>
      <c r="E7" s="71" t="s">
        <v>144</v>
      </c>
      <c r="F7" s="76"/>
      <c r="G7" s="76"/>
      <c r="H7" s="76"/>
      <c r="I7" s="172"/>
      <c r="J7" s="173"/>
      <c r="K7" s="173"/>
      <c r="L7" s="173"/>
      <c r="M7" s="174"/>
      <c r="N7" s="170" t="s">
        <v>162</v>
      </c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12"/>
      <c r="AK7" s="316" t="s">
        <v>145</v>
      </c>
      <c r="AL7" s="316"/>
      <c r="AM7" s="316"/>
      <c r="AN7" s="316"/>
      <c r="AO7" s="316"/>
      <c r="AP7" s="316"/>
      <c r="AQ7" s="316"/>
      <c r="AR7" s="316"/>
      <c r="AS7" s="316"/>
      <c r="AT7" s="316"/>
      <c r="AU7" s="316"/>
      <c r="AV7" s="316"/>
      <c r="AW7" s="316"/>
      <c r="AX7" s="316"/>
      <c r="AY7" s="316"/>
      <c r="AZ7" s="316"/>
      <c r="BA7" s="316"/>
      <c r="BB7" s="316"/>
      <c r="BC7" s="316"/>
      <c r="BD7" s="316"/>
      <c r="BE7" s="316"/>
      <c r="BF7" s="316"/>
      <c r="BG7" s="316"/>
      <c r="BH7" s="316"/>
      <c r="BI7" s="316"/>
      <c r="BJ7" s="316"/>
      <c r="BK7" s="316"/>
      <c r="BL7" s="316"/>
      <c r="BM7" s="316"/>
      <c r="BN7" s="316"/>
    </row>
    <row r="8" spans="1:132" ht="12" customHeight="1" x14ac:dyDescent="0.15">
      <c r="A8" s="73"/>
      <c r="B8" s="73"/>
      <c r="C8" s="74"/>
      <c r="D8" s="75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21"/>
      <c r="BP8" s="61"/>
    </row>
    <row r="9" spans="1:132" ht="15" customHeight="1" x14ac:dyDescent="0.15">
      <c r="A9" s="73"/>
      <c r="B9" s="73"/>
      <c r="C9" s="74"/>
      <c r="D9" s="75"/>
      <c r="E9" s="117" t="s">
        <v>143</v>
      </c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70"/>
      <c r="AE9" s="111"/>
      <c r="AF9" s="112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29"/>
      <c r="BC9"/>
      <c r="BD9"/>
      <c r="BE9"/>
      <c r="BF9"/>
      <c r="BG9"/>
      <c r="BH9"/>
      <c r="BI9"/>
      <c r="BJ9"/>
      <c r="BK9" s="1"/>
      <c r="BL9" s="1"/>
      <c r="BM9" s="1"/>
      <c r="BN9" s="1"/>
      <c r="BO9" s="1"/>
      <c r="BP9" s="1"/>
      <c r="BQ9" s="148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29"/>
      <c r="CI9"/>
      <c r="CJ9"/>
      <c r="CK9"/>
      <c r="CL9"/>
      <c r="CM9"/>
      <c r="CN9"/>
      <c r="CO9"/>
      <c r="CP9"/>
      <c r="CQ9" s="1"/>
      <c r="CR9" s="1"/>
      <c r="CS9" s="1"/>
      <c r="CT9" s="1"/>
      <c r="CU9" s="1"/>
      <c r="CV9" s="149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29"/>
      <c r="DO9"/>
      <c r="DP9"/>
      <c r="DQ9"/>
      <c r="DR9"/>
      <c r="DS9"/>
      <c r="DT9"/>
      <c r="DU9"/>
      <c r="DV9"/>
      <c r="DW9" s="1"/>
      <c r="DX9" s="1"/>
      <c r="DY9" s="1"/>
      <c r="DZ9" s="1"/>
      <c r="EA9" s="1"/>
      <c r="EB9" s="142"/>
    </row>
    <row r="10" spans="1:132" ht="9.75" customHeight="1" x14ac:dyDescent="0.15">
      <c r="A10" s="73"/>
      <c r="B10" s="73"/>
      <c r="C10" s="74"/>
      <c r="D10" s="75"/>
      <c r="E10" s="117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70"/>
      <c r="AE10" s="111"/>
      <c r="AF10" s="112"/>
      <c r="AK10" s="1"/>
      <c r="AL10" s="1"/>
      <c r="AM10" s="1"/>
      <c r="AN10" s="1"/>
      <c r="AO10" s="1"/>
      <c r="AP10" s="1"/>
      <c r="AQ10" s="1"/>
      <c r="AR10" s="321" t="s">
        <v>53</v>
      </c>
      <c r="AS10" s="321"/>
      <c r="AT10" s="321"/>
      <c r="AU10" s="321"/>
      <c r="AV10" s="321"/>
      <c r="AW10" s="321"/>
      <c r="AX10" s="321"/>
      <c r="AY10" s="321"/>
      <c r="AZ10" s="321"/>
      <c r="BA10" s="321"/>
      <c r="BB10" s="129"/>
      <c r="BC10"/>
      <c r="BD10"/>
      <c r="BE10"/>
      <c r="BF10"/>
      <c r="BG10"/>
      <c r="BH10"/>
      <c r="BI10"/>
      <c r="BJ10"/>
      <c r="BK10" s="1"/>
      <c r="BL10" s="1"/>
      <c r="BM10" s="1"/>
      <c r="BN10" s="1"/>
      <c r="BO10" s="1"/>
      <c r="BP10" s="1"/>
      <c r="BQ10" s="148"/>
      <c r="BR10" s="1"/>
      <c r="BS10" s="1"/>
      <c r="BT10" s="1"/>
      <c r="BU10" s="1"/>
      <c r="BV10" s="1"/>
      <c r="BW10" s="1"/>
      <c r="BX10" s="321" t="s">
        <v>53</v>
      </c>
      <c r="BY10" s="321"/>
      <c r="BZ10" s="321"/>
      <c r="CA10" s="321"/>
      <c r="CB10" s="321"/>
      <c r="CC10" s="321"/>
      <c r="CD10" s="321"/>
      <c r="CE10" s="321"/>
      <c r="CF10" s="321"/>
      <c r="CG10" s="321"/>
      <c r="CH10" s="129"/>
      <c r="CI10"/>
      <c r="CJ10"/>
      <c r="CK10"/>
      <c r="CL10"/>
      <c r="CM10"/>
      <c r="CN10"/>
      <c r="CO10"/>
      <c r="CP10"/>
      <c r="CQ10" s="1"/>
      <c r="CR10" s="1"/>
      <c r="CS10" s="1"/>
      <c r="CT10" s="1"/>
      <c r="CU10" s="1"/>
      <c r="CV10" s="149"/>
      <c r="CW10" s="1"/>
      <c r="CX10" s="1"/>
      <c r="CY10" s="1"/>
      <c r="CZ10" s="1"/>
      <c r="DA10" s="1"/>
      <c r="DB10" s="1"/>
      <c r="DC10" s="1"/>
      <c r="DD10" s="321" t="s">
        <v>53</v>
      </c>
      <c r="DE10" s="321"/>
      <c r="DF10" s="321"/>
      <c r="DG10" s="321"/>
      <c r="DH10" s="321"/>
      <c r="DI10" s="321"/>
      <c r="DJ10" s="321"/>
      <c r="DK10" s="321"/>
      <c r="DL10" s="321"/>
      <c r="DM10" s="321"/>
      <c r="DN10" s="129"/>
      <c r="DO10"/>
      <c r="DP10"/>
      <c r="DQ10"/>
      <c r="DR10"/>
      <c r="DS10"/>
      <c r="DT10"/>
      <c r="DU10"/>
      <c r="DV10"/>
      <c r="DW10" s="1"/>
      <c r="DX10" s="1"/>
      <c r="DY10" s="1"/>
      <c r="DZ10" s="1"/>
      <c r="EA10" s="1"/>
      <c r="EB10" s="142"/>
    </row>
    <row r="11" spans="1:132" s="1" customFormat="1" ht="9.75" customHeight="1" thickBot="1" x14ac:dyDescent="0.2">
      <c r="A11" s="77"/>
      <c r="B11" s="77"/>
      <c r="C11" s="78"/>
      <c r="D11" s="79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5"/>
      <c r="AE11" s="113"/>
      <c r="AF11" s="114"/>
      <c r="AI11" s="2"/>
      <c r="AJ11" s="2"/>
      <c r="AR11" s="321" t="s">
        <v>164</v>
      </c>
      <c r="AS11" s="321"/>
      <c r="AT11" s="321"/>
      <c r="AU11" s="321"/>
      <c r="AV11" s="321"/>
      <c r="AW11" s="321"/>
      <c r="AX11" s="321"/>
      <c r="AY11" s="321"/>
      <c r="AZ11" s="321"/>
      <c r="BA11" s="321"/>
      <c r="BB11" s="374" t="s">
        <v>54</v>
      </c>
      <c r="BC11" s="374"/>
      <c r="BD11" s="374"/>
      <c r="BE11" s="374"/>
      <c r="BF11" s="374"/>
      <c r="BG11" s="374"/>
      <c r="BH11" s="374"/>
      <c r="BI11" s="374"/>
      <c r="BJ11" s="374"/>
      <c r="BL11" s="318" t="s">
        <v>52</v>
      </c>
      <c r="BM11" s="318"/>
      <c r="BN11" s="318"/>
      <c r="BO11" s="319">
        <v>-1</v>
      </c>
      <c r="BP11" s="319"/>
      <c r="BQ11" s="148"/>
      <c r="BX11" s="321" t="s">
        <v>164</v>
      </c>
      <c r="BY11" s="321"/>
      <c r="BZ11" s="321"/>
      <c r="CA11" s="321"/>
      <c r="CB11" s="321"/>
      <c r="CC11" s="321"/>
      <c r="CD11" s="321"/>
      <c r="CE11" s="321"/>
      <c r="CF11" s="321"/>
      <c r="CG11" s="321"/>
      <c r="CH11" s="374" t="s">
        <v>97</v>
      </c>
      <c r="CI11" s="374"/>
      <c r="CJ11" s="374"/>
      <c r="CK11" s="374"/>
      <c r="CL11" s="374"/>
      <c r="CM11" s="374"/>
      <c r="CN11" s="374"/>
      <c r="CO11" s="374"/>
      <c r="CP11" s="374"/>
      <c r="CR11" s="318" t="s">
        <v>52</v>
      </c>
      <c r="CS11" s="318"/>
      <c r="CT11" s="318"/>
      <c r="CU11" s="319">
        <v>-1</v>
      </c>
      <c r="CV11" s="320"/>
      <c r="DD11" s="321" t="s">
        <v>164</v>
      </c>
      <c r="DE11" s="321"/>
      <c r="DF11" s="321"/>
      <c r="DG11" s="321"/>
      <c r="DH11" s="321"/>
      <c r="DI11" s="321"/>
      <c r="DJ11" s="321"/>
      <c r="DK11" s="321"/>
      <c r="DL11" s="321"/>
      <c r="DM11" s="321"/>
      <c r="DN11" s="374" t="s">
        <v>84</v>
      </c>
      <c r="DO11" s="374"/>
      <c r="DP11" s="374"/>
      <c r="DQ11" s="374"/>
      <c r="DR11" s="374"/>
      <c r="DS11" s="374"/>
      <c r="DT11" s="374"/>
      <c r="DU11" s="374"/>
      <c r="DV11" s="374"/>
      <c r="DX11" s="318" t="s">
        <v>52</v>
      </c>
      <c r="DY11" s="318"/>
      <c r="DZ11" s="318"/>
      <c r="EA11" s="319">
        <v>-1</v>
      </c>
      <c r="EB11" s="373"/>
    </row>
    <row r="12" spans="1:132" s="1" customFormat="1" ht="9.75" customHeight="1" thickBot="1" x14ac:dyDescent="0.2">
      <c r="A12" s="77"/>
      <c r="B12" s="77"/>
      <c r="C12" s="77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2"/>
      <c r="AI12" s="2"/>
      <c r="AJ12" s="2"/>
      <c r="AR12" s="321" t="s">
        <v>0</v>
      </c>
      <c r="AS12" s="321"/>
      <c r="AT12" s="321"/>
      <c r="AU12" s="321"/>
      <c r="AV12" s="321"/>
      <c r="AW12" s="321"/>
      <c r="AX12" s="321"/>
      <c r="AY12" s="321"/>
      <c r="AZ12" s="321"/>
      <c r="BA12" s="321"/>
      <c r="BB12" s="374"/>
      <c r="BC12" s="374"/>
      <c r="BD12" s="374"/>
      <c r="BE12" s="374"/>
      <c r="BF12" s="374"/>
      <c r="BG12" s="374"/>
      <c r="BH12" s="374"/>
      <c r="BI12" s="374"/>
      <c r="BJ12" s="374"/>
      <c r="BL12" s="318"/>
      <c r="BM12" s="318"/>
      <c r="BN12" s="318"/>
      <c r="BO12" s="319"/>
      <c r="BP12" s="319"/>
      <c r="BQ12" s="148"/>
      <c r="BX12" s="321" t="s">
        <v>0</v>
      </c>
      <c r="BY12" s="321"/>
      <c r="BZ12" s="321"/>
      <c r="CA12" s="321"/>
      <c r="CB12" s="321"/>
      <c r="CC12" s="321"/>
      <c r="CD12" s="321"/>
      <c r="CE12" s="321"/>
      <c r="CF12" s="321"/>
      <c r="CG12" s="321"/>
      <c r="CH12" s="374"/>
      <c r="CI12" s="374"/>
      <c r="CJ12" s="374"/>
      <c r="CK12" s="374"/>
      <c r="CL12" s="374"/>
      <c r="CM12" s="374"/>
      <c r="CN12" s="374"/>
      <c r="CO12" s="374"/>
      <c r="CP12" s="374"/>
      <c r="CR12" s="318"/>
      <c r="CS12" s="318"/>
      <c r="CT12" s="318"/>
      <c r="CU12" s="319"/>
      <c r="CV12" s="320"/>
      <c r="DD12" s="321" t="s">
        <v>0</v>
      </c>
      <c r="DE12" s="321"/>
      <c r="DF12" s="321"/>
      <c r="DG12" s="321"/>
      <c r="DH12" s="321"/>
      <c r="DI12" s="321"/>
      <c r="DJ12" s="321"/>
      <c r="DK12" s="321"/>
      <c r="DL12" s="321"/>
      <c r="DM12" s="321"/>
      <c r="DN12" s="374"/>
      <c r="DO12" s="374"/>
      <c r="DP12" s="374"/>
      <c r="DQ12" s="374"/>
      <c r="DR12" s="374"/>
      <c r="DS12" s="374"/>
      <c r="DT12" s="374"/>
      <c r="DU12" s="374"/>
      <c r="DV12" s="374"/>
      <c r="DX12" s="318"/>
      <c r="DY12" s="318"/>
      <c r="DZ12" s="318"/>
      <c r="EA12" s="319"/>
      <c r="EB12" s="373"/>
    </row>
    <row r="13" spans="1:132" s="1" customFormat="1" ht="16.5" customHeight="1" x14ac:dyDescent="0.15">
      <c r="A13" s="175" t="s">
        <v>108</v>
      </c>
      <c r="B13" s="176"/>
      <c r="C13" s="176"/>
      <c r="D13" s="176"/>
      <c r="E13" s="176"/>
      <c r="F13" s="176"/>
      <c r="G13" s="176"/>
      <c r="H13" s="80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9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150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151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143"/>
    </row>
    <row r="14" spans="1:132" ht="12" customHeight="1" x14ac:dyDescent="0.15">
      <c r="A14" s="179"/>
      <c r="B14" s="180"/>
      <c r="C14" s="180"/>
      <c r="D14" s="180"/>
      <c r="E14" s="180"/>
      <c r="F14" s="180"/>
      <c r="G14" s="180"/>
      <c r="H14" s="81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1"/>
      <c r="AH14" s="1"/>
      <c r="AI14" s="1"/>
      <c r="AJ14" s="1"/>
      <c r="AL14" s="504" t="s">
        <v>1</v>
      </c>
      <c r="AM14" s="505"/>
      <c r="AN14" s="505"/>
      <c r="AO14" s="505"/>
      <c r="AP14" s="505"/>
      <c r="AQ14" s="506"/>
      <c r="AT14" s="405" t="s">
        <v>2</v>
      </c>
      <c r="AU14" s="406"/>
      <c r="AV14" s="406"/>
      <c r="AW14" s="406"/>
      <c r="AX14" s="406"/>
      <c r="AY14" s="406"/>
      <c r="AZ14" s="406"/>
      <c r="BA14" s="406"/>
      <c r="BB14" s="406"/>
      <c r="BC14" s="406"/>
      <c r="BD14" s="406"/>
      <c r="BE14" s="407"/>
      <c r="BF14" s="405" t="s">
        <v>3</v>
      </c>
      <c r="BG14" s="406"/>
      <c r="BH14" s="406"/>
      <c r="BI14" s="406"/>
      <c r="BJ14" s="406"/>
      <c r="BK14" s="406"/>
      <c r="BL14" s="406"/>
      <c r="BM14" s="406"/>
      <c r="BN14" s="406"/>
      <c r="BO14" s="407"/>
      <c r="BQ14" s="150"/>
      <c r="BR14" s="504" t="s">
        <v>1</v>
      </c>
      <c r="BS14" s="505"/>
      <c r="BT14" s="505"/>
      <c r="BU14" s="505"/>
      <c r="BV14" s="505"/>
      <c r="BW14" s="506"/>
      <c r="BZ14" s="405" t="s">
        <v>2</v>
      </c>
      <c r="CA14" s="406"/>
      <c r="CB14" s="406"/>
      <c r="CC14" s="406"/>
      <c r="CD14" s="406"/>
      <c r="CE14" s="406"/>
      <c r="CF14" s="406"/>
      <c r="CG14" s="406"/>
      <c r="CH14" s="406"/>
      <c r="CI14" s="406"/>
      <c r="CJ14" s="406"/>
      <c r="CK14" s="407"/>
      <c r="CL14" s="405" t="s">
        <v>3</v>
      </c>
      <c r="CM14" s="406"/>
      <c r="CN14" s="406"/>
      <c r="CO14" s="406"/>
      <c r="CP14" s="406"/>
      <c r="CQ14" s="406"/>
      <c r="CR14" s="406"/>
      <c r="CS14" s="406"/>
      <c r="CT14" s="406"/>
      <c r="CU14" s="407"/>
      <c r="CV14" s="151"/>
      <c r="CX14" s="504" t="s">
        <v>1</v>
      </c>
      <c r="CY14" s="505"/>
      <c r="CZ14" s="505"/>
      <c r="DA14" s="505"/>
      <c r="DB14" s="505"/>
      <c r="DC14" s="506"/>
      <c r="DD14" s="130"/>
      <c r="DF14" s="405" t="s">
        <v>2</v>
      </c>
      <c r="DG14" s="406"/>
      <c r="DH14" s="406"/>
      <c r="DI14" s="406"/>
      <c r="DJ14" s="406"/>
      <c r="DK14" s="406"/>
      <c r="DL14" s="406"/>
      <c r="DM14" s="406"/>
      <c r="DN14" s="406"/>
      <c r="DO14" s="406"/>
      <c r="DP14" s="406"/>
      <c r="DQ14" s="407"/>
      <c r="DR14" s="405" t="s">
        <v>3</v>
      </c>
      <c r="DS14" s="406"/>
      <c r="DT14" s="406"/>
      <c r="DU14" s="406"/>
      <c r="DV14" s="406"/>
      <c r="DW14" s="406"/>
      <c r="DX14" s="406"/>
      <c r="DY14" s="406"/>
      <c r="DZ14" s="406"/>
      <c r="EA14" s="407"/>
      <c r="EB14" s="143"/>
    </row>
    <row r="15" spans="1:132" ht="14.25" customHeight="1" thickBot="1" x14ac:dyDescent="0.2">
      <c r="A15" s="177"/>
      <c r="B15" s="178"/>
      <c r="C15" s="178"/>
      <c r="D15" s="178"/>
      <c r="E15" s="178"/>
      <c r="F15" s="178"/>
      <c r="G15" s="178"/>
      <c r="H15" s="8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3"/>
      <c r="AH15" s="1"/>
      <c r="AI15" s="1"/>
      <c r="AJ15" s="1"/>
      <c r="AL15" s="55">
        <v>3</v>
      </c>
      <c r="AM15" s="56">
        <v>4</v>
      </c>
      <c r="AN15" s="56">
        <v>0</v>
      </c>
      <c r="AO15" s="56">
        <v>0</v>
      </c>
      <c r="AP15" s="56">
        <v>0</v>
      </c>
      <c r="AQ15" s="57">
        <v>6</v>
      </c>
      <c r="AT15" s="531" t="s">
        <v>100</v>
      </c>
      <c r="AU15" s="532"/>
      <c r="AV15" s="532"/>
      <c r="AW15" s="532"/>
      <c r="AX15" s="532"/>
      <c r="AY15" s="532"/>
      <c r="AZ15" s="532"/>
      <c r="BA15" s="532"/>
      <c r="BB15" s="532"/>
      <c r="BC15" s="532"/>
      <c r="BD15" s="532"/>
      <c r="BE15" s="533"/>
      <c r="BF15" s="412" t="s">
        <v>4</v>
      </c>
      <c r="BG15" s="413"/>
      <c r="BH15" s="413"/>
      <c r="BI15" s="413"/>
      <c r="BJ15" s="413"/>
      <c r="BK15" s="413"/>
      <c r="BL15" s="413"/>
      <c r="BM15" s="413"/>
      <c r="BN15" s="413"/>
      <c r="BO15" s="414"/>
      <c r="BQ15" s="150"/>
      <c r="BR15" s="55">
        <v>3</v>
      </c>
      <c r="BS15" s="56">
        <v>4</v>
      </c>
      <c r="BT15" s="56">
        <v>0</v>
      </c>
      <c r="BU15" s="56">
        <v>0</v>
      </c>
      <c r="BV15" s="56">
        <v>0</v>
      </c>
      <c r="BW15" s="57">
        <v>6</v>
      </c>
      <c r="BZ15" s="408" t="s">
        <v>100</v>
      </c>
      <c r="CA15" s="409"/>
      <c r="CB15" s="409"/>
      <c r="CC15" s="409"/>
      <c r="CD15" s="409"/>
      <c r="CE15" s="409"/>
      <c r="CF15" s="409"/>
      <c r="CG15" s="409"/>
      <c r="CH15" s="409"/>
      <c r="CI15" s="409"/>
      <c r="CJ15" s="409"/>
      <c r="CK15" s="409"/>
      <c r="CL15" s="412" t="s">
        <v>4</v>
      </c>
      <c r="CM15" s="413"/>
      <c r="CN15" s="413"/>
      <c r="CO15" s="413"/>
      <c r="CP15" s="413"/>
      <c r="CQ15" s="413"/>
      <c r="CR15" s="413"/>
      <c r="CS15" s="413"/>
      <c r="CT15" s="413"/>
      <c r="CU15" s="414"/>
      <c r="CV15" s="151"/>
      <c r="CX15" s="55">
        <v>3</v>
      </c>
      <c r="CY15" s="56">
        <v>4</v>
      </c>
      <c r="CZ15" s="56">
        <v>0</v>
      </c>
      <c r="DA15" s="56">
        <v>0</v>
      </c>
      <c r="DB15" s="56">
        <v>0</v>
      </c>
      <c r="DC15" s="57">
        <v>6</v>
      </c>
      <c r="DD15" s="130"/>
      <c r="DF15" s="408" t="s">
        <v>100</v>
      </c>
      <c r="DG15" s="409"/>
      <c r="DH15" s="409"/>
      <c r="DI15" s="409"/>
      <c r="DJ15" s="409"/>
      <c r="DK15" s="409"/>
      <c r="DL15" s="409"/>
      <c r="DM15" s="409"/>
      <c r="DN15" s="409"/>
      <c r="DO15" s="409"/>
      <c r="DP15" s="409"/>
      <c r="DQ15" s="409"/>
      <c r="DR15" s="412" t="s">
        <v>4</v>
      </c>
      <c r="DS15" s="413"/>
      <c r="DT15" s="413"/>
      <c r="DU15" s="413"/>
      <c r="DV15" s="413"/>
      <c r="DW15" s="413"/>
      <c r="DX15" s="413"/>
      <c r="DY15" s="413"/>
      <c r="DZ15" s="413"/>
      <c r="EA15" s="414"/>
      <c r="EB15" s="143"/>
    </row>
    <row r="16" spans="1:132" ht="15.4" customHeight="1" x14ac:dyDescent="0.15">
      <c r="A16" s="175" t="s">
        <v>109</v>
      </c>
      <c r="B16" s="176"/>
      <c r="C16" s="176"/>
      <c r="D16" s="176"/>
      <c r="E16" s="176"/>
      <c r="F16" s="176"/>
      <c r="G16" s="176"/>
      <c r="H16" s="83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5"/>
      <c r="AL16" s="418" t="s">
        <v>5</v>
      </c>
      <c r="AM16" s="419"/>
      <c r="AN16" s="419"/>
      <c r="AO16" s="419"/>
      <c r="AP16" s="419"/>
      <c r="AQ16" s="420"/>
      <c r="AR16" s="1" t="s">
        <v>6</v>
      </c>
      <c r="AT16" s="410"/>
      <c r="AU16" s="411"/>
      <c r="AV16" s="411"/>
      <c r="AW16" s="411"/>
      <c r="AX16" s="411"/>
      <c r="AY16" s="411"/>
      <c r="AZ16" s="411"/>
      <c r="BA16" s="411"/>
      <c r="BB16" s="411"/>
      <c r="BC16" s="411"/>
      <c r="BD16" s="411"/>
      <c r="BE16" s="534"/>
      <c r="BF16" s="415"/>
      <c r="BG16" s="416"/>
      <c r="BH16" s="416"/>
      <c r="BI16" s="416"/>
      <c r="BJ16" s="416"/>
      <c r="BK16" s="416"/>
      <c r="BL16" s="416"/>
      <c r="BM16" s="416"/>
      <c r="BN16" s="416"/>
      <c r="BO16" s="417"/>
      <c r="BQ16" s="150"/>
      <c r="BR16" s="418" t="s">
        <v>5</v>
      </c>
      <c r="BS16" s="419"/>
      <c r="BT16" s="419"/>
      <c r="BU16" s="419"/>
      <c r="BV16" s="419"/>
      <c r="BW16" s="420"/>
      <c r="BX16" s="1" t="s">
        <v>6</v>
      </c>
      <c r="BZ16" s="410"/>
      <c r="CA16" s="411"/>
      <c r="CB16" s="411"/>
      <c r="CC16" s="411"/>
      <c r="CD16" s="411"/>
      <c r="CE16" s="411"/>
      <c r="CF16" s="411"/>
      <c r="CG16" s="411"/>
      <c r="CH16" s="411"/>
      <c r="CI16" s="411"/>
      <c r="CJ16" s="411"/>
      <c r="CK16" s="411"/>
      <c r="CL16" s="415"/>
      <c r="CM16" s="416"/>
      <c r="CN16" s="416"/>
      <c r="CO16" s="416"/>
      <c r="CP16" s="416"/>
      <c r="CQ16" s="416"/>
      <c r="CR16" s="416"/>
      <c r="CS16" s="416"/>
      <c r="CT16" s="416"/>
      <c r="CU16" s="417"/>
      <c r="CV16" s="151"/>
      <c r="CX16" s="418" t="s">
        <v>5</v>
      </c>
      <c r="CY16" s="419"/>
      <c r="CZ16" s="419"/>
      <c r="DA16" s="419"/>
      <c r="DB16" s="419"/>
      <c r="DC16" s="420"/>
      <c r="DD16" s="1" t="s">
        <v>6</v>
      </c>
      <c r="DF16" s="410"/>
      <c r="DG16" s="411"/>
      <c r="DH16" s="411"/>
      <c r="DI16" s="411"/>
      <c r="DJ16" s="411"/>
      <c r="DK16" s="411"/>
      <c r="DL16" s="411"/>
      <c r="DM16" s="411"/>
      <c r="DN16" s="411"/>
      <c r="DO16" s="411"/>
      <c r="DP16" s="411"/>
      <c r="DQ16" s="411"/>
      <c r="DR16" s="415"/>
      <c r="DS16" s="416"/>
      <c r="DT16" s="416"/>
      <c r="DU16" s="416"/>
      <c r="DV16" s="416"/>
      <c r="DW16" s="416"/>
      <c r="DX16" s="416"/>
      <c r="DY16" s="416"/>
      <c r="DZ16" s="416"/>
      <c r="EA16" s="417"/>
      <c r="EB16" s="143"/>
    </row>
    <row r="17" spans="1:132" ht="15.4" customHeight="1" x14ac:dyDescent="0.15">
      <c r="A17" s="179"/>
      <c r="B17" s="180"/>
      <c r="C17" s="180"/>
      <c r="D17" s="180"/>
      <c r="E17" s="180"/>
      <c r="F17" s="180"/>
      <c r="G17" s="180"/>
      <c r="H17" s="84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7"/>
      <c r="BQ17" s="150"/>
      <c r="CV17" s="151"/>
      <c r="EB17" s="143"/>
    </row>
    <row r="18" spans="1:132" ht="13.5" customHeight="1" thickBot="1" x14ac:dyDescent="0.2">
      <c r="A18" s="177"/>
      <c r="B18" s="178"/>
      <c r="C18" s="178"/>
      <c r="D18" s="178"/>
      <c r="E18" s="178"/>
      <c r="F18" s="178"/>
      <c r="G18" s="178"/>
      <c r="H18" s="85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239"/>
      <c r="AH18" s="58"/>
      <c r="AL18" s="131" t="s">
        <v>7</v>
      </c>
      <c r="AM18" s="131"/>
      <c r="BQ18" s="150"/>
      <c r="BR18" s="131" t="s">
        <v>7</v>
      </c>
      <c r="BS18" s="131"/>
      <c r="CV18" s="151"/>
      <c r="CX18" s="131" t="s">
        <v>7</v>
      </c>
      <c r="CY18" s="131"/>
      <c r="EB18" s="143"/>
    </row>
    <row r="19" spans="1:132" ht="18" customHeight="1" thickBot="1" x14ac:dyDescent="0.2">
      <c r="A19" s="175" t="s">
        <v>110</v>
      </c>
      <c r="B19" s="176"/>
      <c r="C19" s="176"/>
      <c r="D19" s="176"/>
      <c r="E19" s="176"/>
      <c r="F19" s="176"/>
      <c r="G19" s="176"/>
      <c r="H19" s="83"/>
      <c r="I19" s="218"/>
      <c r="J19" s="218"/>
      <c r="K19" s="218"/>
      <c r="L19" s="218"/>
      <c r="M19" s="219"/>
      <c r="N19" s="86"/>
      <c r="O19" s="87"/>
      <c r="P19" s="88"/>
      <c r="Q19" s="88"/>
      <c r="R19" s="88"/>
      <c r="S19" s="89"/>
      <c r="T19" s="89"/>
      <c r="U19" s="89"/>
      <c r="V19" s="89"/>
      <c r="W19" s="89"/>
      <c r="X19" s="89"/>
      <c r="Y19" s="90" t="s">
        <v>82</v>
      </c>
      <c r="Z19" s="87"/>
      <c r="AA19" s="87"/>
      <c r="AB19" s="88"/>
      <c r="AC19" s="88"/>
      <c r="AD19" s="88"/>
      <c r="AE19" s="88"/>
      <c r="AF19" s="88"/>
      <c r="AG19" s="73"/>
      <c r="BQ19" s="150"/>
      <c r="CV19" s="151"/>
      <c r="EB19" s="143"/>
    </row>
    <row r="20" spans="1:132" ht="18" customHeight="1" thickBot="1" x14ac:dyDescent="0.2">
      <c r="A20" s="177"/>
      <c r="B20" s="178"/>
      <c r="C20" s="178"/>
      <c r="D20" s="178"/>
      <c r="E20" s="178"/>
      <c r="F20" s="178"/>
      <c r="G20" s="178"/>
      <c r="H20" s="85"/>
      <c r="I20" s="224"/>
      <c r="J20" s="224"/>
      <c r="K20" s="224"/>
      <c r="L20" s="224"/>
      <c r="M20" s="225"/>
      <c r="N20" s="86"/>
      <c r="O20" s="87"/>
      <c r="P20" s="88"/>
      <c r="Q20" s="73"/>
      <c r="R20" s="73"/>
      <c r="S20" s="89"/>
      <c r="T20" s="89"/>
      <c r="U20" s="89"/>
      <c r="V20" s="89"/>
      <c r="W20" s="89"/>
      <c r="X20" s="73"/>
      <c r="Y20" s="91" t="s">
        <v>128</v>
      </c>
      <c r="Z20" s="92" t="s">
        <v>111</v>
      </c>
      <c r="AA20" s="91" t="s">
        <v>128</v>
      </c>
      <c r="AB20" s="92" t="s">
        <v>111</v>
      </c>
      <c r="AC20" s="89"/>
      <c r="AD20" s="89"/>
      <c r="AE20" s="89"/>
      <c r="AF20" s="89"/>
      <c r="AG20" s="89"/>
      <c r="AM20" s="519" t="str">
        <f>IF(I13="","",I13)</f>
        <v/>
      </c>
      <c r="AN20" s="519"/>
      <c r="AO20" s="519"/>
      <c r="AP20" s="519"/>
      <c r="AQ20" s="519"/>
      <c r="AR20" s="519"/>
      <c r="AS20" s="519"/>
      <c r="AT20" s="519"/>
      <c r="AU20" s="519"/>
      <c r="AV20" s="519"/>
      <c r="AW20" s="519"/>
      <c r="AX20" s="519"/>
      <c r="AY20" s="519"/>
      <c r="AZ20" s="519"/>
      <c r="BA20" s="519"/>
      <c r="BB20" s="519"/>
      <c r="BC20" s="519"/>
      <c r="BD20" s="519"/>
      <c r="BE20" s="519"/>
      <c r="BF20" s="519"/>
      <c r="BG20" s="519"/>
      <c r="BH20" s="519"/>
      <c r="BI20" s="519"/>
      <c r="BJ20" s="519"/>
      <c r="BQ20" s="150"/>
      <c r="BS20" s="317" t="str">
        <f>IF(AM20="","",AM20)</f>
        <v/>
      </c>
      <c r="BT20" s="317"/>
      <c r="BU20" s="317"/>
      <c r="BV20" s="317"/>
      <c r="BW20" s="317"/>
      <c r="BX20" s="317"/>
      <c r="BY20" s="317"/>
      <c r="BZ20" s="317"/>
      <c r="CA20" s="317"/>
      <c r="CB20" s="317"/>
      <c r="CC20" s="317"/>
      <c r="CD20" s="317"/>
      <c r="CE20" s="317"/>
      <c r="CF20" s="317"/>
      <c r="CG20" s="317"/>
      <c r="CH20" s="317"/>
      <c r="CI20" s="317"/>
      <c r="CJ20" s="317"/>
      <c r="CK20" s="317"/>
      <c r="CL20" s="317"/>
      <c r="CM20" s="317"/>
      <c r="CN20" s="317"/>
      <c r="CO20" s="317"/>
      <c r="CP20" s="317"/>
      <c r="CV20" s="151"/>
      <c r="CY20" s="317" t="str">
        <f>IF(AM20="","",AM20)</f>
        <v/>
      </c>
      <c r="CZ20" s="317"/>
      <c r="DA20" s="317"/>
      <c r="DB20" s="317"/>
      <c r="DC20" s="317"/>
      <c r="DD20" s="317"/>
      <c r="DE20" s="317"/>
      <c r="DF20" s="317"/>
      <c r="DG20" s="317"/>
      <c r="DH20" s="317"/>
      <c r="DI20" s="317"/>
      <c r="DJ20" s="317"/>
      <c r="DK20" s="317"/>
      <c r="DL20" s="317"/>
      <c r="DM20" s="317"/>
      <c r="DN20" s="317"/>
      <c r="DO20" s="317"/>
      <c r="DP20" s="317"/>
      <c r="DQ20" s="317"/>
      <c r="DR20" s="317"/>
      <c r="DS20" s="317"/>
      <c r="DT20" s="317"/>
      <c r="DU20" s="317"/>
      <c r="DV20" s="317"/>
      <c r="EB20" s="143"/>
    </row>
    <row r="21" spans="1:132" ht="17.25" customHeight="1" x14ac:dyDescent="0.15">
      <c r="A21" s="175" t="s">
        <v>112</v>
      </c>
      <c r="B21" s="176"/>
      <c r="C21" s="176"/>
      <c r="D21" s="176"/>
      <c r="E21" s="176"/>
      <c r="F21" s="176"/>
      <c r="G21" s="176"/>
      <c r="H21" s="93"/>
      <c r="I21" s="275"/>
      <c r="J21" s="275"/>
      <c r="K21" s="275"/>
      <c r="L21" s="275"/>
      <c r="M21" s="275"/>
      <c r="N21" s="86"/>
      <c r="O21" s="87"/>
      <c r="P21" s="88"/>
      <c r="Q21" s="87"/>
      <c r="R21" s="87"/>
      <c r="S21" s="87"/>
      <c r="T21" s="87"/>
      <c r="U21" s="87"/>
      <c r="V21" s="87"/>
      <c r="W21" s="87"/>
      <c r="X21" s="87"/>
      <c r="Y21" s="94">
        <v>11</v>
      </c>
      <c r="Z21" s="95" t="s">
        <v>55</v>
      </c>
      <c r="AA21" s="94">
        <v>54</v>
      </c>
      <c r="AB21" s="95" t="s">
        <v>115</v>
      </c>
      <c r="AC21" s="89"/>
      <c r="AD21" s="89"/>
      <c r="AE21" s="89"/>
      <c r="AF21" s="89"/>
      <c r="AG21" s="87"/>
      <c r="AH21" s="60">
        <v>11</v>
      </c>
      <c r="AM21" s="519"/>
      <c r="AN21" s="519"/>
      <c r="AO21" s="519"/>
      <c r="AP21" s="519"/>
      <c r="AQ21" s="519"/>
      <c r="AR21" s="519"/>
      <c r="AS21" s="519"/>
      <c r="AT21" s="519"/>
      <c r="AU21" s="519"/>
      <c r="AV21" s="519"/>
      <c r="AW21" s="519"/>
      <c r="AX21" s="519"/>
      <c r="AY21" s="519"/>
      <c r="AZ21" s="519"/>
      <c r="BA21" s="519"/>
      <c r="BB21" s="519"/>
      <c r="BC21" s="519"/>
      <c r="BD21" s="519"/>
      <c r="BE21" s="519"/>
      <c r="BF21" s="519"/>
      <c r="BG21" s="519"/>
      <c r="BH21" s="519"/>
      <c r="BI21" s="519"/>
      <c r="BJ21" s="519"/>
      <c r="BQ21" s="150"/>
      <c r="BS21" s="317"/>
      <c r="BT21" s="317"/>
      <c r="BU21" s="317"/>
      <c r="BV21" s="317"/>
      <c r="BW21" s="317"/>
      <c r="BX21" s="317"/>
      <c r="BY21" s="317"/>
      <c r="BZ21" s="317"/>
      <c r="CA21" s="317"/>
      <c r="CB21" s="317"/>
      <c r="CC21" s="317"/>
      <c r="CD21" s="317"/>
      <c r="CE21" s="317"/>
      <c r="CF21" s="317"/>
      <c r="CG21" s="317"/>
      <c r="CH21" s="317"/>
      <c r="CI21" s="317"/>
      <c r="CJ21" s="317"/>
      <c r="CK21" s="317"/>
      <c r="CL21" s="317"/>
      <c r="CM21" s="317"/>
      <c r="CN21" s="317"/>
      <c r="CO21" s="317"/>
      <c r="CP21" s="317"/>
      <c r="CV21" s="151"/>
      <c r="CY21" s="317"/>
      <c r="CZ21" s="317"/>
      <c r="DA21" s="317"/>
      <c r="DB21" s="317"/>
      <c r="DC21" s="317"/>
      <c r="DD21" s="317"/>
      <c r="DE21" s="317"/>
      <c r="DF21" s="317"/>
      <c r="DG21" s="317"/>
      <c r="DH21" s="317"/>
      <c r="DI21" s="317"/>
      <c r="DJ21" s="317"/>
      <c r="DK21" s="317"/>
      <c r="DL21" s="317"/>
      <c r="DM21" s="317"/>
      <c r="DN21" s="317"/>
      <c r="DO21" s="317"/>
      <c r="DP21" s="317"/>
      <c r="DQ21" s="317"/>
      <c r="DR21" s="317"/>
      <c r="DS21" s="317"/>
      <c r="DT21" s="317"/>
      <c r="DU21" s="317"/>
      <c r="DV21" s="317"/>
      <c r="EB21" s="143"/>
    </row>
    <row r="22" spans="1:132" ht="17.25" customHeight="1" thickBot="1" x14ac:dyDescent="0.2">
      <c r="A22" s="177"/>
      <c r="B22" s="178"/>
      <c r="C22" s="178"/>
      <c r="D22" s="178"/>
      <c r="E22" s="178"/>
      <c r="F22" s="178"/>
      <c r="G22" s="178"/>
      <c r="H22" s="96"/>
      <c r="I22" s="276"/>
      <c r="J22" s="276"/>
      <c r="K22" s="276"/>
      <c r="L22" s="276"/>
      <c r="M22" s="276"/>
      <c r="N22" s="86"/>
      <c r="O22" s="87"/>
      <c r="P22" s="88"/>
      <c r="Q22" s="73"/>
      <c r="R22" s="73"/>
      <c r="S22" s="87"/>
      <c r="T22" s="87"/>
      <c r="U22" s="87"/>
      <c r="V22" s="87"/>
      <c r="W22" s="87"/>
      <c r="X22" s="73"/>
      <c r="Y22" s="97">
        <v>21</v>
      </c>
      <c r="Z22" s="98" t="s">
        <v>56</v>
      </c>
      <c r="AA22" s="97">
        <v>55</v>
      </c>
      <c r="AB22" s="98" t="s">
        <v>116</v>
      </c>
      <c r="AC22" s="89"/>
      <c r="AD22" s="87"/>
      <c r="AE22" s="87"/>
      <c r="AF22" s="73"/>
      <c r="AG22" s="87"/>
      <c r="AH22" s="60">
        <v>21</v>
      </c>
      <c r="AM22" s="368" t="str">
        <f>IF(I16="","",I16)</f>
        <v/>
      </c>
      <c r="AN22" s="368"/>
      <c r="AO22" s="368"/>
      <c r="AP22" s="368"/>
      <c r="AQ22" s="368"/>
      <c r="AR22" s="368"/>
      <c r="AS22" s="368"/>
      <c r="AT22" s="368"/>
      <c r="AU22" s="368"/>
      <c r="AV22" s="368"/>
      <c r="AW22" s="368"/>
      <c r="AX22" s="368"/>
      <c r="AY22" s="368"/>
      <c r="AZ22" s="368"/>
      <c r="BA22" s="368"/>
      <c r="BB22" s="368"/>
      <c r="BC22" s="368"/>
      <c r="BD22" s="368"/>
      <c r="BE22" s="368"/>
      <c r="BF22" s="368"/>
      <c r="BG22" s="368"/>
      <c r="BH22" s="368"/>
      <c r="BI22" s="368"/>
      <c r="BJ22" s="368"/>
      <c r="BQ22" s="150"/>
      <c r="BS22" s="369" t="str">
        <f>IF(AM22="","",AM22)</f>
        <v/>
      </c>
      <c r="BT22" s="369"/>
      <c r="BU22" s="369"/>
      <c r="BV22" s="369"/>
      <c r="BW22" s="369"/>
      <c r="BX22" s="369"/>
      <c r="BY22" s="369"/>
      <c r="BZ22" s="369"/>
      <c r="CA22" s="369"/>
      <c r="CB22" s="369"/>
      <c r="CC22" s="369"/>
      <c r="CD22" s="369"/>
      <c r="CE22" s="369"/>
      <c r="CF22" s="369"/>
      <c r="CG22" s="369"/>
      <c r="CH22" s="369"/>
      <c r="CI22" s="369"/>
      <c r="CJ22" s="369"/>
      <c r="CK22" s="369"/>
      <c r="CL22" s="369"/>
      <c r="CM22" s="369"/>
      <c r="CN22" s="369"/>
      <c r="CO22" s="369"/>
      <c r="CP22" s="369"/>
      <c r="CV22" s="151"/>
      <c r="CY22" s="369" t="str">
        <f>IF(AM22="","",AM22)</f>
        <v/>
      </c>
      <c r="CZ22" s="369"/>
      <c r="DA22" s="369"/>
      <c r="DB22" s="369"/>
      <c r="DC22" s="369"/>
      <c r="DD22" s="369"/>
      <c r="DE22" s="369"/>
      <c r="DF22" s="369"/>
      <c r="DG22" s="369"/>
      <c r="DH22" s="369"/>
      <c r="DI22" s="369"/>
      <c r="DJ22" s="369"/>
      <c r="DK22" s="369"/>
      <c r="DL22" s="369"/>
      <c r="DM22" s="369"/>
      <c r="DN22" s="369"/>
      <c r="DO22" s="369"/>
      <c r="DP22" s="369"/>
      <c r="DQ22" s="369"/>
      <c r="DR22" s="369"/>
      <c r="DS22" s="369"/>
      <c r="DT22" s="369"/>
      <c r="DU22" s="369"/>
      <c r="DV22" s="369"/>
      <c r="EB22" s="143"/>
    </row>
    <row r="23" spans="1:132" ht="17.25" customHeight="1" x14ac:dyDescent="0.15">
      <c r="A23" s="175" t="s">
        <v>114</v>
      </c>
      <c r="B23" s="176"/>
      <c r="C23" s="176"/>
      <c r="D23" s="176"/>
      <c r="E23" s="176"/>
      <c r="F23" s="176"/>
      <c r="G23" s="176"/>
      <c r="H23" s="83"/>
      <c r="I23" s="218"/>
      <c r="J23" s="218"/>
      <c r="K23" s="218"/>
      <c r="L23" s="218"/>
      <c r="M23" s="219"/>
      <c r="N23" s="86"/>
      <c r="O23" s="87"/>
      <c r="P23" s="88"/>
      <c r="Q23" s="87"/>
      <c r="R23" s="87"/>
      <c r="S23" s="87"/>
      <c r="T23" s="89"/>
      <c r="U23" s="89"/>
      <c r="V23" s="89"/>
      <c r="W23" s="89"/>
      <c r="X23" s="87"/>
      <c r="Y23" s="97">
        <v>51</v>
      </c>
      <c r="Z23" s="98" t="s">
        <v>57</v>
      </c>
      <c r="AA23" s="97">
        <v>57</v>
      </c>
      <c r="AB23" s="98" t="s">
        <v>117</v>
      </c>
      <c r="AC23" s="89"/>
      <c r="AD23" s="87"/>
      <c r="AE23" s="87"/>
      <c r="AF23" s="73"/>
      <c r="AG23" s="87"/>
      <c r="AH23" s="60">
        <v>51</v>
      </c>
      <c r="AM23" s="368"/>
      <c r="AN23" s="368"/>
      <c r="AO23" s="368"/>
      <c r="AP23" s="368"/>
      <c r="AQ23" s="368"/>
      <c r="AR23" s="368"/>
      <c r="AS23" s="368"/>
      <c r="AT23" s="368"/>
      <c r="AU23" s="368"/>
      <c r="AV23" s="368"/>
      <c r="AW23" s="368"/>
      <c r="AX23" s="368"/>
      <c r="AY23" s="368"/>
      <c r="AZ23" s="368"/>
      <c r="BA23" s="368"/>
      <c r="BB23" s="368"/>
      <c r="BC23" s="368"/>
      <c r="BD23" s="368"/>
      <c r="BE23" s="368"/>
      <c r="BF23" s="368"/>
      <c r="BG23" s="368"/>
      <c r="BH23" s="368"/>
      <c r="BI23" s="368"/>
      <c r="BJ23" s="368"/>
      <c r="BL23" s="370" t="s">
        <v>99</v>
      </c>
      <c r="BM23" s="370"/>
      <c r="BQ23" s="150"/>
      <c r="BS23" s="369"/>
      <c r="BT23" s="369"/>
      <c r="BU23" s="369"/>
      <c r="BV23" s="369"/>
      <c r="BW23" s="369"/>
      <c r="BX23" s="369"/>
      <c r="BY23" s="369"/>
      <c r="BZ23" s="369"/>
      <c r="CA23" s="369"/>
      <c r="CB23" s="369"/>
      <c r="CC23" s="369"/>
      <c r="CD23" s="369"/>
      <c r="CE23" s="369"/>
      <c r="CF23" s="369"/>
      <c r="CG23" s="369"/>
      <c r="CH23" s="369"/>
      <c r="CI23" s="369"/>
      <c r="CJ23" s="369"/>
      <c r="CK23" s="369"/>
      <c r="CL23" s="369"/>
      <c r="CM23" s="369"/>
      <c r="CN23" s="369"/>
      <c r="CO23" s="369"/>
      <c r="CP23" s="369"/>
      <c r="CR23" s="370" t="s">
        <v>8</v>
      </c>
      <c r="CS23" s="370"/>
      <c r="CV23" s="151"/>
      <c r="CY23" s="369"/>
      <c r="CZ23" s="369"/>
      <c r="DA23" s="369"/>
      <c r="DB23" s="369"/>
      <c r="DC23" s="369"/>
      <c r="DD23" s="369"/>
      <c r="DE23" s="369"/>
      <c r="DF23" s="369"/>
      <c r="DG23" s="369"/>
      <c r="DH23" s="369"/>
      <c r="DI23" s="369"/>
      <c r="DJ23" s="369"/>
      <c r="DK23" s="369"/>
      <c r="DL23" s="369"/>
      <c r="DM23" s="369"/>
      <c r="DN23" s="369"/>
      <c r="DO23" s="369"/>
      <c r="DP23" s="369"/>
      <c r="DQ23" s="369"/>
      <c r="DR23" s="369"/>
      <c r="DS23" s="369"/>
      <c r="DT23" s="369"/>
      <c r="DU23" s="369"/>
      <c r="DV23" s="369"/>
      <c r="DX23" s="370" t="s">
        <v>8</v>
      </c>
      <c r="DY23" s="370"/>
      <c r="EB23" s="143"/>
    </row>
    <row r="24" spans="1:132" ht="17.25" customHeight="1" thickBot="1" x14ac:dyDescent="0.2">
      <c r="A24" s="177"/>
      <c r="B24" s="178"/>
      <c r="C24" s="178"/>
      <c r="D24" s="178"/>
      <c r="E24" s="178"/>
      <c r="F24" s="178"/>
      <c r="G24" s="178"/>
      <c r="H24" s="85"/>
      <c r="I24" s="224"/>
      <c r="J24" s="224"/>
      <c r="K24" s="224"/>
      <c r="L24" s="224"/>
      <c r="M24" s="225"/>
      <c r="N24" s="86"/>
      <c r="O24" s="87"/>
      <c r="P24" s="88"/>
      <c r="Q24" s="73"/>
      <c r="R24" s="73"/>
      <c r="S24" s="87"/>
      <c r="T24" s="89"/>
      <c r="U24" s="89"/>
      <c r="V24" s="89"/>
      <c r="W24" s="89"/>
      <c r="X24" s="73"/>
      <c r="Y24" s="97">
        <v>52</v>
      </c>
      <c r="Z24" s="98" t="s">
        <v>58</v>
      </c>
      <c r="AA24" s="97">
        <v>61</v>
      </c>
      <c r="AB24" s="98" t="s">
        <v>120</v>
      </c>
      <c r="AC24" s="89"/>
      <c r="AD24" s="87"/>
      <c r="AE24" s="87"/>
      <c r="AF24" s="73"/>
      <c r="AG24" s="87"/>
      <c r="AH24" s="60">
        <v>52</v>
      </c>
      <c r="AQ24" s="129"/>
      <c r="BL24" s="132"/>
      <c r="BM24" s="132"/>
      <c r="BQ24" s="150"/>
      <c r="BW24" s="129"/>
      <c r="CR24" s="132"/>
      <c r="CS24" s="132"/>
      <c r="CV24" s="151"/>
      <c r="DC24" s="129"/>
      <c r="DX24" s="132"/>
      <c r="DY24" s="132"/>
      <c r="EB24" s="143"/>
    </row>
    <row r="25" spans="1:132" ht="18.75" customHeight="1" thickBot="1" x14ac:dyDescent="0.2">
      <c r="A25" s="175" t="s">
        <v>118</v>
      </c>
      <c r="B25" s="176"/>
      <c r="C25" s="176"/>
      <c r="D25" s="176"/>
      <c r="E25" s="176"/>
      <c r="F25" s="176"/>
      <c r="G25" s="176"/>
      <c r="H25" s="208" t="s">
        <v>147</v>
      </c>
      <c r="I25" s="218"/>
      <c r="J25" s="218"/>
      <c r="K25" s="218"/>
      <c r="L25" s="218"/>
      <c r="M25" s="219"/>
      <c r="N25" s="214" t="s">
        <v>119</v>
      </c>
      <c r="O25" s="208" t="s">
        <v>161</v>
      </c>
      <c r="P25" s="222"/>
      <c r="Q25" s="218"/>
      <c r="R25" s="218"/>
      <c r="S25" s="218"/>
      <c r="T25" s="218"/>
      <c r="U25" s="218"/>
      <c r="V25" s="219"/>
      <c r="W25" s="217"/>
      <c r="X25" s="87"/>
      <c r="Y25" s="99">
        <v>53</v>
      </c>
      <c r="Z25" s="100" t="s">
        <v>113</v>
      </c>
      <c r="AA25" s="99">
        <v>81</v>
      </c>
      <c r="AB25" s="100" t="s">
        <v>121</v>
      </c>
      <c r="AC25" s="89"/>
      <c r="AD25" s="89"/>
      <c r="AE25" s="89"/>
      <c r="AF25" s="89"/>
      <c r="AG25" s="87"/>
      <c r="AH25" s="60">
        <v>53</v>
      </c>
      <c r="BL25" s="132"/>
      <c r="BM25" s="132"/>
      <c r="BQ25" s="150"/>
      <c r="CR25" s="132"/>
      <c r="CS25" s="132"/>
      <c r="CV25" s="151"/>
      <c r="DX25" s="132"/>
      <c r="DY25" s="132"/>
      <c r="EB25" s="143"/>
    </row>
    <row r="26" spans="1:132" ht="18.75" customHeight="1" thickBot="1" x14ac:dyDescent="0.2">
      <c r="A26" s="177"/>
      <c r="B26" s="178"/>
      <c r="C26" s="178"/>
      <c r="D26" s="178"/>
      <c r="E26" s="178"/>
      <c r="F26" s="178"/>
      <c r="G26" s="178"/>
      <c r="H26" s="216"/>
      <c r="I26" s="220"/>
      <c r="J26" s="220"/>
      <c r="K26" s="220"/>
      <c r="L26" s="220"/>
      <c r="M26" s="221"/>
      <c r="N26" s="215"/>
      <c r="O26" s="216"/>
      <c r="P26" s="223"/>
      <c r="Q26" s="224"/>
      <c r="R26" s="224"/>
      <c r="S26" s="224"/>
      <c r="T26" s="224"/>
      <c r="U26" s="224"/>
      <c r="V26" s="225"/>
      <c r="W26" s="217"/>
      <c r="X26" s="87"/>
      <c r="Y26" s="101"/>
      <c r="Z26" s="102"/>
      <c r="AA26" s="101"/>
      <c r="AB26" s="102"/>
      <c r="AC26" s="89"/>
      <c r="AD26" s="89"/>
      <c r="AE26" s="89"/>
      <c r="AF26" s="89"/>
      <c r="AG26" s="87"/>
      <c r="AH26" s="60">
        <v>54</v>
      </c>
      <c r="AL26" s="468" t="s">
        <v>9</v>
      </c>
      <c r="AM26" s="463"/>
      <c r="AN26" s="463"/>
      <c r="AO26" s="463"/>
      <c r="AP26" s="456" t="s">
        <v>10</v>
      </c>
      <c r="AQ26" s="457"/>
      <c r="AR26" s="517"/>
      <c r="AS26" s="463" t="s">
        <v>70</v>
      </c>
      <c r="AT26" s="463"/>
      <c r="AU26" s="463"/>
      <c r="AV26" s="463"/>
      <c r="AW26" s="463" t="s">
        <v>11</v>
      </c>
      <c r="AX26" s="463"/>
      <c r="AY26" s="463"/>
      <c r="AZ26" s="463"/>
      <c r="BA26" s="463" t="s">
        <v>12</v>
      </c>
      <c r="BB26" s="463"/>
      <c r="BC26" s="463"/>
      <c r="BD26" s="456" t="s">
        <v>107</v>
      </c>
      <c r="BE26" s="457"/>
      <c r="BF26" s="457"/>
      <c r="BG26" s="457"/>
      <c r="BH26" s="457"/>
      <c r="BI26" s="457"/>
      <c r="BJ26" s="457"/>
      <c r="BK26" s="457"/>
      <c r="BL26" s="457"/>
      <c r="BM26" s="457"/>
      <c r="BN26" s="457"/>
      <c r="BO26" s="458"/>
      <c r="BQ26" s="150"/>
      <c r="BR26" s="468" t="s">
        <v>9</v>
      </c>
      <c r="BS26" s="463"/>
      <c r="BT26" s="463"/>
      <c r="BU26" s="463"/>
      <c r="BV26" s="456" t="s">
        <v>10</v>
      </c>
      <c r="BW26" s="457"/>
      <c r="BX26" s="517"/>
      <c r="BY26" s="463" t="s">
        <v>70</v>
      </c>
      <c r="BZ26" s="463"/>
      <c r="CA26" s="463"/>
      <c r="CB26" s="463"/>
      <c r="CC26" s="463" t="s">
        <v>11</v>
      </c>
      <c r="CD26" s="463"/>
      <c r="CE26" s="463"/>
      <c r="CF26" s="463"/>
      <c r="CG26" s="463" t="s">
        <v>12</v>
      </c>
      <c r="CH26" s="463"/>
      <c r="CI26" s="463"/>
      <c r="CJ26" s="456" t="str">
        <f>BD26</f>
        <v>管理番号</v>
      </c>
      <c r="CK26" s="457"/>
      <c r="CL26" s="457"/>
      <c r="CM26" s="457"/>
      <c r="CN26" s="457"/>
      <c r="CO26" s="457"/>
      <c r="CP26" s="457"/>
      <c r="CQ26" s="457"/>
      <c r="CR26" s="457"/>
      <c r="CS26" s="457"/>
      <c r="CT26" s="457"/>
      <c r="CU26" s="458"/>
      <c r="CV26" s="595" t="s">
        <v>96</v>
      </c>
      <c r="CX26" s="468" t="s">
        <v>9</v>
      </c>
      <c r="CY26" s="463"/>
      <c r="CZ26" s="463"/>
      <c r="DA26" s="463"/>
      <c r="DB26" s="456" t="s">
        <v>10</v>
      </c>
      <c r="DC26" s="457"/>
      <c r="DD26" s="517"/>
      <c r="DE26" s="463" t="s">
        <v>70</v>
      </c>
      <c r="DF26" s="463"/>
      <c r="DG26" s="463"/>
      <c r="DH26" s="463"/>
      <c r="DI26" s="463" t="s">
        <v>11</v>
      </c>
      <c r="DJ26" s="463"/>
      <c r="DK26" s="463"/>
      <c r="DL26" s="463"/>
      <c r="DM26" s="463" t="s">
        <v>12</v>
      </c>
      <c r="DN26" s="463"/>
      <c r="DO26" s="463"/>
      <c r="DP26" s="456" t="str">
        <f>BD26</f>
        <v>管理番号</v>
      </c>
      <c r="DQ26" s="457"/>
      <c r="DR26" s="457"/>
      <c r="DS26" s="457"/>
      <c r="DT26" s="457"/>
      <c r="DU26" s="457"/>
      <c r="DV26" s="457"/>
      <c r="DW26" s="457"/>
      <c r="DX26" s="457"/>
      <c r="DY26" s="457"/>
      <c r="DZ26" s="457"/>
      <c r="EA26" s="458"/>
      <c r="EB26" s="572" t="s">
        <v>98</v>
      </c>
    </row>
    <row r="27" spans="1:132" ht="17.25" customHeight="1" thickBot="1" x14ac:dyDescent="0.2">
      <c r="A27" s="175" t="s">
        <v>122</v>
      </c>
      <c r="B27" s="176"/>
      <c r="C27" s="176"/>
      <c r="D27" s="176"/>
      <c r="E27" s="176"/>
      <c r="F27" s="176"/>
      <c r="G27" s="176"/>
      <c r="H27" s="84"/>
      <c r="I27" s="218"/>
      <c r="J27" s="218"/>
      <c r="K27" s="218"/>
      <c r="L27" s="218"/>
      <c r="M27" s="219"/>
      <c r="N27" s="88"/>
      <c r="O27" s="88"/>
      <c r="P27" s="88"/>
      <c r="Q27" s="73"/>
      <c r="R27" s="73"/>
      <c r="S27" s="103"/>
      <c r="T27" s="103"/>
      <c r="U27" s="103"/>
      <c r="V27" s="103"/>
      <c r="W27" s="87"/>
      <c r="X27" s="104"/>
      <c r="Y27" s="90" t="s">
        <v>83</v>
      </c>
      <c r="Z27" s="87"/>
      <c r="AA27" s="87"/>
      <c r="AB27" s="87"/>
      <c r="AC27" s="87"/>
      <c r="AD27" s="87"/>
      <c r="AE27" s="87"/>
      <c r="AF27" s="87"/>
      <c r="AG27" s="87"/>
      <c r="AH27" s="60">
        <v>55</v>
      </c>
      <c r="AL27" s="284" t="str">
        <f>IF(I19="","",I19)</f>
        <v/>
      </c>
      <c r="AM27" s="285"/>
      <c r="AN27" s="285"/>
      <c r="AO27" s="285"/>
      <c r="AP27" s="520" t="s">
        <v>105</v>
      </c>
      <c r="AQ27" s="521"/>
      <c r="AR27" s="522"/>
      <c r="AS27" s="525" t="str">
        <f>IF(I27="","",I27)</f>
        <v/>
      </c>
      <c r="AT27" s="285"/>
      <c r="AU27" s="285"/>
      <c r="AV27" s="285"/>
      <c r="AW27" s="285" t="str">
        <f>IF(I21="","",I21)</f>
        <v/>
      </c>
      <c r="AX27" s="285"/>
      <c r="AY27" s="285"/>
      <c r="AZ27" s="285"/>
      <c r="BA27" s="571"/>
      <c r="BB27" s="571"/>
      <c r="BC27" s="571"/>
      <c r="BD27" s="523" t="str">
        <f>+MID(I23,1,1)</f>
        <v/>
      </c>
      <c r="BE27" s="524"/>
      <c r="BF27" s="62" t="str">
        <f>+MID(I23,2,1)</f>
        <v/>
      </c>
      <c r="BG27" s="62" t="str">
        <f>+MID(I23,3,1)</f>
        <v/>
      </c>
      <c r="BH27" s="62" t="str">
        <f>+MID(I23,4,1)</f>
        <v/>
      </c>
      <c r="BI27" s="62" t="str">
        <f>+MID(I23,5,1)</f>
        <v/>
      </c>
      <c r="BJ27" s="62" t="str">
        <f>+MID(I23,6,1)</f>
        <v/>
      </c>
      <c r="BK27" s="62" t="str">
        <f>+MID(I23,7,1)</f>
        <v/>
      </c>
      <c r="BL27" s="62" t="str">
        <f>+MID(I23,8,1)</f>
        <v/>
      </c>
      <c r="BM27" s="62" t="str">
        <f>+MID(I23,9,1)</f>
        <v/>
      </c>
      <c r="BN27" s="526" t="str">
        <f>+MID(I23,10,1)</f>
        <v/>
      </c>
      <c r="BO27" s="527"/>
      <c r="BQ27" s="150"/>
      <c r="BR27" s="518" t="str">
        <f>+IF(AL27="","",AL27)</f>
        <v/>
      </c>
      <c r="BS27" s="475"/>
      <c r="BT27" s="475"/>
      <c r="BU27" s="475"/>
      <c r="BV27" s="528" t="s">
        <v>77</v>
      </c>
      <c r="BW27" s="529"/>
      <c r="BX27" s="530"/>
      <c r="BY27" s="475" t="str">
        <f>+IF(AS27="","",AS27)</f>
        <v/>
      </c>
      <c r="BZ27" s="475"/>
      <c r="CA27" s="475"/>
      <c r="CB27" s="475"/>
      <c r="CC27" s="475" t="str">
        <f>+IF(AW27="","",AW27)</f>
        <v/>
      </c>
      <c r="CD27" s="475"/>
      <c r="CE27" s="475"/>
      <c r="CF27" s="475"/>
      <c r="CG27" s="475"/>
      <c r="CH27" s="475"/>
      <c r="CI27" s="475"/>
      <c r="CJ27" s="461" t="str">
        <f>+IF(BD27="","",BD27)</f>
        <v/>
      </c>
      <c r="CK27" s="462"/>
      <c r="CL27" s="6" t="str">
        <f t="shared" ref="CL27:CT27" si="0">+IF(BF27="","",BF27)</f>
        <v/>
      </c>
      <c r="CM27" s="6" t="str">
        <f t="shared" si="0"/>
        <v/>
      </c>
      <c r="CN27" s="6" t="str">
        <f t="shared" si="0"/>
        <v/>
      </c>
      <c r="CO27" s="6" t="str">
        <f t="shared" si="0"/>
        <v/>
      </c>
      <c r="CP27" s="6" t="str">
        <f t="shared" si="0"/>
        <v/>
      </c>
      <c r="CQ27" s="6" t="str">
        <f t="shared" si="0"/>
        <v/>
      </c>
      <c r="CR27" s="6" t="str">
        <f t="shared" si="0"/>
        <v/>
      </c>
      <c r="CS27" s="6" t="str">
        <f t="shared" si="0"/>
        <v/>
      </c>
      <c r="CT27" s="459" t="str">
        <f t="shared" si="0"/>
        <v/>
      </c>
      <c r="CU27" s="460"/>
      <c r="CV27" s="595"/>
      <c r="CX27" s="610" t="str">
        <f>+IF(AL27="","",AL27)</f>
        <v/>
      </c>
      <c r="CY27" s="514"/>
      <c r="CZ27" s="514"/>
      <c r="DA27" s="514"/>
      <c r="DB27" s="520" t="s">
        <v>72</v>
      </c>
      <c r="DC27" s="521"/>
      <c r="DD27" s="522"/>
      <c r="DE27" s="514" t="str">
        <f>+IF(AS27="","",AS27)</f>
        <v/>
      </c>
      <c r="DF27" s="514"/>
      <c r="DG27" s="514"/>
      <c r="DH27" s="514"/>
      <c r="DI27" s="514" t="str">
        <f>+IF(AW27="","",AW27)</f>
        <v/>
      </c>
      <c r="DJ27" s="514"/>
      <c r="DK27" s="514"/>
      <c r="DL27" s="514"/>
      <c r="DM27" s="514"/>
      <c r="DN27" s="514"/>
      <c r="DO27" s="514"/>
      <c r="DP27" s="515" t="str">
        <f>+IF(BD27="","",BD27)</f>
        <v/>
      </c>
      <c r="DQ27" s="516"/>
      <c r="DR27" s="7" t="str">
        <f>+IF(BF27="","",BF27)</f>
        <v/>
      </c>
      <c r="DS27" s="7" t="str">
        <f t="shared" ref="DS27:DY27" si="1">+IF(BG27="","",BG27)</f>
        <v/>
      </c>
      <c r="DT27" s="7" t="str">
        <f t="shared" si="1"/>
        <v/>
      </c>
      <c r="DU27" s="7" t="str">
        <f t="shared" si="1"/>
        <v/>
      </c>
      <c r="DV27" s="7" t="str">
        <f t="shared" si="1"/>
        <v/>
      </c>
      <c r="DW27" s="7" t="str">
        <f t="shared" si="1"/>
        <v/>
      </c>
      <c r="DX27" s="7" t="str">
        <f t="shared" si="1"/>
        <v/>
      </c>
      <c r="DY27" s="7" t="str">
        <f t="shared" si="1"/>
        <v/>
      </c>
      <c r="DZ27" s="512" t="str">
        <f>+IF(BN27="","",BN27)</f>
        <v/>
      </c>
      <c r="EA27" s="513"/>
      <c r="EB27" s="572"/>
    </row>
    <row r="28" spans="1:132" ht="17.25" customHeight="1" thickBot="1" x14ac:dyDescent="0.2">
      <c r="A28" s="177"/>
      <c r="B28" s="178"/>
      <c r="C28" s="178"/>
      <c r="D28" s="178"/>
      <c r="E28" s="178"/>
      <c r="F28" s="178"/>
      <c r="G28" s="178"/>
      <c r="H28" s="84"/>
      <c r="I28" s="220"/>
      <c r="J28" s="220"/>
      <c r="K28" s="220"/>
      <c r="L28" s="220"/>
      <c r="M28" s="221"/>
      <c r="N28" s="87"/>
      <c r="O28" s="87"/>
      <c r="P28" s="88"/>
      <c r="Q28" s="73"/>
      <c r="R28" s="73"/>
      <c r="S28" s="87"/>
      <c r="T28" s="87"/>
      <c r="U28" s="87"/>
      <c r="V28" s="87"/>
      <c r="W28" s="87"/>
      <c r="X28" s="104"/>
      <c r="Y28" s="91" t="s">
        <v>146</v>
      </c>
      <c r="Z28" s="279" t="s">
        <v>63</v>
      </c>
      <c r="AA28" s="280"/>
      <c r="AB28" s="280"/>
      <c r="AC28" s="280"/>
      <c r="AD28" s="280"/>
      <c r="AE28" s="280"/>
      <c r="AF28" s="280" t="s">
        <v>62</v>
      </c>
      <c r="AG28" s="281"/>
      <c r="AH28" s="60">
        <v>57</v>
      </c>
      <c r="AL28" s="562" t="s">
        <v>13</v>
      </c>
      <c r="AM28" s="563"/>
      <c r="AN28" s="563"/>
      <c r="AO28" s="563"/>
      <c r="AP28" s="563"/>
      <c r="AQ28" s="563"/>
      <c r="AR28" s="563"/>
      <c r="AS28" s="563"/>
      <c r="AT28" s="563"/>
      <c r="AU28" s="563"/>
      <c r="AV28" s="563"/>
      <c r="AW28" s="563"/>
      <c r="AX28" s="563"/>
      <c r="AY28" s="563"/>
      <c r="AZ28" s="563"/>
      <c r="BA28" s="563"/>
      <c r="BB28" s="563"/>
      <c r="BC28" s="563"/>
      <c r="BD28" s="542" t="s">
        <v>14</v>
      </c>
      <c r="BE28" s="510" t="s">
        <v>15</v>
      </c>
      <c r="BF28" s="510" t="s">
        <v>16</v>
      </c>
      <c r="BG28" s="510" t="s">
        <v>17</v>
      </c>
      <c r="BH28" s="510" t="s">
        <v>18</v>
      </c>
      <c r="BI28" s="422" t="s">
        <v>19</v>
      </c>
      <c r="BJ28" s="422" t="s">
        <v>20</v>
      </c>
      <c r="BK28" s="422"/>
      <c r="BL28" s="422"/>
      <c r="BM28" s="466"/>
      <c r="BO28" s="511"/>
      <c r="BQ28" s="150"/>
      <c r="BR28" s="464" t="s">
        <v>13</v>
      </c>
      <c r="BS28" s="465"/>
      <c r="BT28" s="465"/>
      <c r="BU28" s="465"/>
      <c r="BV28" s="465"/>
      <c r="BW28" s="465"/>
      <c r="BX28" s="465"/>
      <c r="BY28" s="465"/>
      <c r="BZ28" s="465"/>
      <c r="CA28" s="466"/>
      <c r="CB28" s="466"/>
      <c r="CC28" s="466"/>
      <c r="CD28" s="466"/>
      <c r="CE28" s="466"/>
      <c r="CF28" s="466"/>
      <c r="CG28" s="466"/>
      <c r="CH28" s="466"/>
      <c r="CI28" s="465"/>
      <c r="CJ28" s="467" t="s">
        <v>14</v>
      </c>
      <c r="CK28" s="422" t="s">
        <v>15</v>
      </c>
      <c r="CL28" s="422" t="s">
        <v>16</v>
      </c>
      <c r="CM28" s="422" t="s">
        <v>17</v>
      </c>
      <c r="CN28" s="422" t="s">
        <v>18</v>
      </c>
      <c r="CO28" s="422" t="s">
        <v>19</v>
      </c>
      <c r="CP28" s="422" t="s">
        <v>20</v>
      </c>
      <c r="CQ28" s="422"/>
      <c r="CR28" s="422"/>
      <c r="CS28" s="466"/>
      <c r="CU28" s="470"/>
      <c r="CV28" s="595"/>
      <c r="CX28" s="562" t="s">
        <v>13</v>
      </c>
      <c r="CY28" s="563"/>
      <c r="CZ28" s="563"/>
      <c r="DA28" s="563"/>
      <c r="DB28" s="563"/>
      <c r="DC28" s="563"/>
      <c r="DD28" s="563"/>
      <c r="DE28" s="563"/>
      <c r="DF28" s="563"/>
      <c r="DG28" s="563"/>
      <c r="DH28" s="563"/>
      <c r="DI28" s="563"/>
      <c r="DJ28" s="563"/>
      <c r="DK28" s="563"/>
      <c r="DL28" s="563"/>
      <c r="DM28" s="563"/>
      <c r="DN28" s="563"/>
      <c r="DO28" s="563"/>
      <c r="DP28" s="542" t="s">
        <v>14</v>
      </c>
      <c r="DQ28" s="510" t="s">
        <v>15</v>
      </c>
      <c r="DR28" s="510" t="s">
        <v>16</v>
      </c>
      <c r="DS28" s="510" t="s">
        <v>17</v>
      </c>
      <c r="DT28" s="510" t="s">
        <v>18</v>
      </c>
      <c r="DU28" s="422" t="s">
        <v>19</v>
      </c>
      <c r="DV28" s="422" t="s">
        <v>20</v>
      </c>
      <c r="DW28" s="422"/>
      <c r="DX28" s="422"/>
      <c r="DY28" s="466"/>
      <c r="EA28" s="511"/>
      <c r="EB28" s="572"/>
    </row>
    <row r="29" spans="1:132" ht="17.25" customHeight="1" x14ac:dyDescent="0.15">
      <c r="A29" s="208" t="s">
        <v>160</v>
      </c>
      <c r="B29" s="205" t="s">
        <v>106</v>
      </c>
      <c r="C29" s="211" t="s">
        <v>130</v>
      </c>
      <c r="D29" s="212"/>
      <c r="E29" s="212"/>
      <c r="F29" s="213"/>
      <c r="G29" s="105">
        <v>0</v>
      </c>
      <c r="H29" s="118">
        <v>1</v>
      </c>
      <c r="I29" s="240"/>
      <c r="J29" s="240"/>
      <c r="K29" s="240"/>
      <c r="L29" s="240"/>
      <c r="M29" s="241"/>
      <c r="N29" s="73"/>
      <c r="O29" s="73"/>
      <c r="P29" s="73"/>
      <c r="Q29" s="73"/>
      <c r="R29" s="73"/>
      <c r="S29" s="87"/>
      <c r="T29" s="87"/>
      <c r="U29" s="87"/>
      <c r="V29" s="87"/>
      <c r="W29" s="87"/>
      <c r="X29" s="104"/>
      <c r="Y29" s="274" t="s">
        <v>129</v>
      </c>
      <c r="Z29" s="277" t="s">
        <v>123</v>
      </c>
      <c r="AA29" s="278"/>
      <c r="AB29" s="278"/>
      <c r="AC29" s="278"/>
      <c r="AD29" s="278"/>
      <c r="AE29" s="278"/>
      <c r="AF29" s="282" t="s">
        <v>59</v>
      </c>
      <c r="AG29" s="283"/>
      <c r="AH29" s="60">
        <v>61</v>
      </c>
      <c r="AL29" s="296" t="str">
        <f>IF(I25="","",I25)</f>
        <v/>
      </c>
      <c r="AM29" s="297"/>
      <c r="AN29" s="297"/>
      <c r="AO29" s="297"/>
      <c r="AP29" s="297"/>
      <c r="AQ29" s="297"/>
      <c r="AR29" s="297"/>
      <c r="AS29" s="297"/>
      <c r="AT29" s="8" t="s">
        <v>21</v>
      </c>
      <c r="AU29" s="297" t="str">
        <f>IF(P25="","",P25)</f>
        <v/>
      </c>
      <c r="AV29" s="297"/>
      <c r="AW29" s="297"/>
      <c r="AX29" s="297"/>
      <c r="AY29" s="297"/>
      <c r="AZ29" s="297"/>
      <c r="BA29" s="297"/>
      <c r="BB29" s="297"/>
      <c r="BC29" s="8" t="s">
        <v>22</v>
      </c>
      <c r="BD29" s="467"/>
      <c r="BE29" s="422"/>
      <c r="BF29" s="422"/>
      <c r="BG29" s="422"/>
      <c r="BH29" s="422"/>
      <c r="BI29" s="422"/>
      <c r="BJ29" s="422"/>
      <c r="BK29" s="422"/>
      <c r="BL29" s="422"/>
      <c r="BM29" s="466"/>
      <c r="BO29" s="511"/>
      <c r="BQ29" s="150"/>
      <c r="BR29" s="429" t="str">
        <f>+IF(AL29="","",AL29)</f>
        <v/>
      </c>
      <c r="BS29" s="430"/>
      <c r="BT29" s="430"/>
      <c r="BU29" s="430"/>
      <c r="BV29" s="430"/>
      <c r="BW29" s="430"/>
      <c r="BX29" s="430"/>
      <c r="BY29" s="430"/>
      <c r="BZ29" s="8" t="s">
        <v>78</v>
      </c>
      <c r="CA29" s="423" t="str">
        <f>+IF(AU29="","",AU29)</f>
        <v/>
      </c>
      <c r="CB29" s="424"/>
      <c r="CC29" s="424"/>
      <c r="CD29" s="424"/>
      <c r="CE29" s="424"/>
      <c r="CF29" s="424"/>
      <c r="CG29" s="424"/>
      <c r="CH29" s="425"/>
      <c r="CI29" s="8" t="s">
        <v>79</v>
      </c>
      <c r="CJ29" s="467"/>
      <c r="CK29" s="422"/>
      <c r="CL29" s="422"/>
      <c r="CM29" s="422"/>
      <c r="CN29" s="422"/>
      <c r="CO29" s="422"/>
      <c r="CP29" s="422"/>
      <c r="CQ29" s="422"/>
      <c r="CR29" s="422"/>
      <c r="CS29" s="466"/>
      <c r="CU29" s="470"/>
      <c r="CV29" s="595"/>
      <c r="CX29" s="454" t="str">
        <f>+IF(AL29="","",AL29)</f>
        <v/>
      </c>
      <c r="CY29" s="430"/>
      <c r="CZ29" s="430"/>
      <c r="DA29" s="430"/>
      <c r="DB29" s="430"/>
      <c r="DC29" s="430"/>
      <c r="DD29" s="430"/>
      <c r="DE29" s="430"/>
      <c r="DF29" s="8" t="s">
        <v>73</v>
      </c>
      <c r="DG29" s="430" t="str">
        <f>+IF(AU29="","",AU29)</f>
        <v/>
      </c>
      <c r="DH29" s="430"/>
      <c r="DI29" s="430"/>
      <c r="DJ29" s="430"/>
      <c r="DK29" s="430"/>
      <c r="DL29" s="430"/>
      <c r="DM29" s="430"/>
      <c r="DN29" s="430"/>
      <c r="DO29" s="8" t="s">
        <v>74</v>
      </c>
      <c r="DP29" s="467"/>
      <c r="DQ29" s="422"/>
      <c r="DR29" s="422"/>
      <c r="DS29" s="422"/>
      <c r="DT29" s="422"/>
      <c r="DU29" s="422"/>
      <c r="DV29" s="422"/>
      <c r="DW29" s="422"/>
      <c r="DX29" s="422"/>
      <c r="DY29" s="466"/>
      <c r="EA29" s="511"/>
      <c r="EB29" s="572"/>
    </row>
    <row r="30" spans="1:132" ht="17.25" customHeight="1" thickBot="1" x14ac:dyDescent="0.2">
      <c r="A30" s="209"/>
      <c r="B30" s="206"/>
      <c r="C30" s="196" t="s">
        <v>148</v>
      </c>
      <c r="D30" s="197"/>
      <c r="E30" s="197"/>
      <c r="F30" s="198"/>
      <c r="G30" s="106">
        <v>0</v>
      </c>
      <c r="H30" s="119">
        <v>2</v>
      </c>
      <c r="I30" s="242"/>
      <c r="J30" s="242"/>
      <c r="K30" s="242"/>
      <c r="L30" s="242"/>
      <c r="M30" s="243"/>
      <c r="N30" s="73"/>
      <c r="O30" s="73"/>
      <c r="P30" s="73"/>
      <c r="Q30" s="73"/>
      <c r="R30" s="73"/>
      <c r="S30" s="87"/>
      <c r="T30" s="87"/>
      <c r="U30" s="87"/>
      <c r="V30" s="87"/>
      <c r="W30" s="87"/>
      <c r="X30" s="104"/>
      <c r="Y30" s="248"/>
      <c r="Z30" s="249"/>
      <c r="AA30" s="250"/>
      <c r="AB30" s="250"/>
      <c r="AC30" s="250"/>
      <c r="AD30" s="250"/>
      <c r="AE30" s="250"/>
      <c r="AF30" s="226"/>
      <c r="AG30" s="227"/>
      <c r="AH30" s="60">
        <v>81</v>
      </c>
      <c r="AL30" s="298"/>
      <c r="AM30" s="299"/>
      <c r="AN30" s="299"/>
      <c r="AO30" s="299"/>
      <c r="AP30" s="299"/>
      <c r="AQ30" s="299"/>
      <c r="AR30" s="299"/>
      <c r="AS30" s="299"/>
      <c r="AT30" s="133" t="s">
        <v>23</v>
      </c>
      <c r="AU30" s="299"/>
      <c r="AV30" s="299"/>
      <c r="AW30" s="299"/>
      <c r="AX30" s="299"/>
      <c r="AY30" s="299"/>
      <c r="AZ30" s="299"/>
      <c r="BA30" s="299"/>
      <c r="BB30" s="299"/>
      <c r="BC30" s="133" t="s">
        <v>24</v>
      </c>
      <c r="BD30" s="467"/>
      <c r="BE30" s="422"/>
      <c r="BF30" s="422"/>
      <c r="BG30" s="422"/>
      <c r="BH30" s="422"/>
      <c r="BI30" s="422"/>
      <c r="BJ30" s="422"/>
      <c r="BK30" s="422"/>
      <c r="BL30" s="422"/>
      <c r="BM30" s="466"/>
      <c r="BO30" s="511"/>
      <c r="BQ30" s="150"/>
      <c r="BR30" s="431"/>
      <c r="BS30" s="432"/>
      <c r="BT30" s="432"/>
      <c r="BU30" s="432"/>
      <c r="BV30" s="432"/>
      <c r="BW30" s="432"/>
      <c r="BX30" s="432"/>
      <c r="BY30" s="432"/>
      <c r="BZ30" s="133" t="s">
        <v>80</v>
      </c>
      <c r="CA30" s="426"/>
      <c r="CB30" s="427"/>
      <c r="CC30" s="427"/>
      <c r="CD30" s="427"/>
      <c r="CE30" s="427"/>
      <c r="CF30" s="427"/>
      <c r="CG30" s="427"/>
      <c r="CH30" s="428"/>
      <c r="CI30" s="133" t="s">
        <v>81</v>
      </c>
      <c r="CJ30" s="467"/>
      <c r="CK30" s="422"/>
      <c r="CL30" s="422"/>
      <c r="CM30" s="422"/>
      <c r="CN30" s="422"/>
      <c r="CO30" s="422"/>
      <c r="CP30" s="422"/>
      <c r="CQ30" s="422"/>
      <c r="CR30" s="422"/>
      <c r="CS30" s="466"/>
      <c r="CU30" s="470"/>
      <c r="CV30" s="595"/>
      <c r="CX30" s="455"/>
      <c r="CY30" s="432"/>
      <c r="CZ30" s="432"/>
      <c r="DA30" s="432"/>
      <c r="DB30" s="432"/>
      <c r="DC30" s="432"/>
      <c r="DD30" s="432"/>
      <c r="DE30" s="432"/>
      <c r="DF30" s="133" t="s">
        <v>75</v>
      </c>
      <c r="DG30" s="432"/>
      <c r="DH30" s="432"/>
      <c r="DI30" s="432"/>
      <c r="DJ30" s="432"/>
      <c r="DK30" s="432"/>
      <c r="DL30" s="432"/>
      <c r="DM30" s="432"/>
      <c r="DN30" s="432"/>
      <c r="DO30" s="133" t="s">
        <v>76</v>
      </c>
      <c r="DP30" s="467"/>
      <c r="DQ30" s="422"/>
      <c r="DR30" s="422"/>
      <c r="DS30" s="422"/>
      <c r="DT30" s="422"/>
      <c r="DU30" s="422"/>
      <c r="DV30" s="422"/>
      <c r="DW30" s="422"/>
      <c r="DX30" s="422"/>
      <c r="DY30" s="466"/>
      <c r="EA30" s="511"/>
      <c r="EB30" s="572"/>
    </row>
    <row r="31" spans="1:132" ht="17.25" customHeight="1" thickBot="1" x14ac:dyDescent="0.2">
      <c r="A31" s="209"/>
      <c r="B31" s="206"/>
      <c r="C31" s="196" t="s">
        <v>149</v>
      </c>
      <c r="D31" s="197"/>
      <c r="E31" s="197"/>
      <c r="F31" s="198"/>
      <c r="G31" s="106">
        <v>0</v>
      </c>
      <c r="H31" s="119">
        <v>3</v>
      </c>
      <c r="I31" s="246"/>
      <c r="J31" s="246"/>
      <c r="K31" s="246"/>
      <c r="L31" s="246"/>
      <c r="M31" s="247"/>
      <c r="N31" s="73"/>
      <c r="O31" s="73"/>
      <c r="P31" s="73"/>
      <c r="Q31" s="73"/>
      <c r="R31" s="73"/>
      <c r="S31" s="87"/>
      <c r="T31" s="87"/>
      <c r="U31" s="87"/>
      <c r="V31" s="87"/>
      <c r="W31" s="87"/>
      <c r="X31" s="104"/>
      <c r="Y31" s="248" t="s">
        <v>131</v>
      </c>
      <c r="Z31" s="249" t="s">
        <v>64</v>
      </c>
      <c r="AA31" s="250"/>
      <c r="AB31" s="250"/>
      <c r="AC31" s="250"/>
      <c r="AD31" s="250"/>
      <c r="AE31" s="250"/>
      <c r="AF31" s="226"/>
      <c r="AG31" s="227"/>
      <c r="AL31" s="564" t="s">
        <v>25</v>
      </c>
      <c r="AM31" s="72"/>
      <c r="AN31" s="40"/>
      <c r="AO31" s="40"/>
      <c r="AP31" s="40"/>
      <c r="AQ31" s="41"/>
      <c r="AR31" s="63"/>
      <c r="AS31" s="64"/>
      <c r="AT31" s="509" t="s">
        <v>27</v>
      </c>
      <c r="AU31" s="507"/>
      <c r="AV31" s="507" t="s">
        <v>28</v>
      </c>
      <c r="AW31" s="508"/>
      <c r="AX31" s="509" t="s">
        <v>29</v>
      </c>
      <c r="AY31" s="507"/>
      <c r="AZ31" s="507" t="s">
        <v>30</v>
      </c>
      <c r="BA31" s="507"/>
      <c r="BB31" s="507" t="s">
        <v>27</v>
      </c>
      <c r="BC31" s="508"/>
      <c r="BD31" s="509" t="s">
        <v>28</v>
      </c>
      <c r="BE31" s="507"/>
      <c r="BF31" s="507" t="s">
        <v>31</v>
      </c>
      <c r="BG31" s="507"/>
      <c r="BH31" s="507" t="s">
        <v>30</v>
      </c>
      <c r="BI31" s="508"/>
      <c r="BJ31" s="509" t="s">
        <v>27</v>
      </c>
      <c r="BK31" s="507"/>
      <c r="BL31" s="507" t="s">
        <v>28</v>
      </c>
      <c r="BM31" s="507"/>
      <c r="BN31" s="507" t="s">
        <v>32</v>
      </c>
      <c r="BO31" s="568"/>
      <c r="BQ31" s="150"/>
      <c r="BR31" s="433" t="s">
        <v>25</v>
      </c>
      <c r="BS31" s="125"/>
      <c r="BT31" s="126"/>
      <c r="BU31" s="126"/>
      <c r="BV31" s="126"/>
      <c r="BW31" s="127"/>
      <c r="BX31" s="9"/>
      <c r="BY31" s="10"/>
      <c r="BZ31" s="437" t="s">
        <v>27</v>
      </c>
      <c r="CA31" s="438"/>
      <c r="CB31" s="438" t="s">
        <v>28</v>
      </c>
      <c r="CC31" s="439"/>
      <c r="CD31" s="437" t="s">
        <v>29</v>
      </c>
      <c r="CE31" s="438"/>
      <c r="CF31" s="438" t="s">
        <v>30</v>
      </c>
      <c r="CG31" s="438"/>
      <c r="CH31" s="438" t="s">
        <v>27</v>
      </c>
      <c r="CI31" s="439"/>
      <c r="CJ31" s="437" t="s">
        <v>28</v>
      </c>
      <c r="CK31" s="438"/>
      <c r="CL31" s="438" t="s">
        <v>31</v>
      </c>
      <c r="CM31" s="438"/>
      <c r="CN31" s="438" t="s">
        <v>30</v>
      </c>
      <c r="CO31" s="439"/>
      <c r="CP31" s="437" t="s">
        <v>27</v>
      </c>
      <c r="CQ31" s="438"/>
      <c r="CR31" s="438" t="s">
        <v>28</v>
      </c>
      <c r="CS31" s="438"/>
      <c r="CT31" s="438" t="s">
        <v>32</v>
      </c>
      <c r="CU31" s="469"/>
      <c r="CV31" s="595"/>
      <c r="CX31" s="564" t="s">
        <v>25</v>
      </c>
      <c r="CY31" s="72"/>
      <c r="CZ31" s="40"/>
      <c r="DA31" s="40"/>
      <c r="DB31" s="40"/>
      <c r="DC31" s="41"/>
      <c r="DD31" s="11"/>
      <c r="DE31" s="12"/>
      <c r="DF31" s="509" t="s">
        <v>27</v>
      </c>
      <c r="DG31" s="507"/>
      <c r="DH31" s="507" t="s">
        <v>28</v>
      </c>
      <c r="DI31" s="508"/>
      <c r="DJ31" s="509" t="s">
        <v>29</v>
      </c>
      <c r="DK31" s="507"/>
      <c r="DL31" s="507" t="s">
        <v>30</v>
      </c>
      <c r="DM31" s="507"/>
      <c r="DN31" s="507" t="s">
        <v>27</v>
      </c>
      <c r="DO31" s="508"/>
      <c r="DP31" s="509" t="s">
        <v>28</v>
      </c>
      <c r="DQ31" s="507"/>
      <c r="DR31" s="507" t="s">
        <v>31</v>
      </c>
      <c r="DS31" s="507"/>
      <c r="DT31" s="507" t="s">
        <v>30</v>
      </c>
      <c r="DU31" s="508"/>
      <c r="DV31" s="509" t="s">
        <v>27</v>
      </c>
      <c r="DW31" s="507"/>
      <c r="DX31" s="507" t="s">
        <v>28</v>
      </c>
      <c r="DY31" s="507"/>
      <c r="DZ31" s="507" t="s">
        <v>32</v>
      </c>
      <c r="EA31" s="568"/>
      <c r="EB31" s="572"/>
    </row>
    <row r="32" spans="1:132" ht="18" customHeight="1" thickBot="1" x14ac:dyDescent="0.2">
      <c r="A32" s="209"/>
      <c r="B32" s="207"/>
      <c r="C32" s="196" t="s">
        <v>150</v>
      </c>
      <c r="D32" s="197"/>
      <c r="E32" s="197"/>
      <c r="F32" s="198"/>
      <c r="G32" s="106">
        <v>0</v>
      </c>
      <c r="H32" s="119">
        <v>4</v>
      </c>
      <c r="I32" s="244">
        <f>+I29+I30+I31</f>
        <v>0</v>
      </c>
      <c r="J32" s="244"/>
      <c r="K32" s="244"/>
      <c r="L32" s="244"/>
      <c r="M32" s="245"/>
      <c r="N32" s="73"/>
      <c r="O32" s="73"/>
      <c r="P32" s="73"/>
      <c r="Q32" s="73"/>
      <c r="R32" s="73"/>
      <c r="S32" s="73"/>
      <c r="T32" s="73"/>
      <c r="U32" s="73"/>
      <c r="V32" s="73"/>
      <c r="W32" s="87"/>
      <c r="X32" s="104"/>
      <c r="Y32" s="248"/>
      <c r="Z32" s="249"/>
      <c r="AA32" s="250"/>
      <c r="AB32" s="250"/>
      <c r="AC32" s="250"/>
      <c r="AD32" s="250"/>
      <c r="AE32" s="250"/>
      <c r="AF32" s="226"/>
      <c r="AG32" s="227"/>
      <c r="AL32" s="565"/>
      <c r="AM32" s="167" t="s">
        <v>26</v>
      </c>
      <c r="AN32" s="168"/>
      <c r="AO32" s="168"/>
      <c r="AP32" s="168"/>
      <c r="AQ32" s="169"/>
      <c r="AR32" s="15">
        <v>0</v>
      </c>
      <c r="AS32" s="16">
        <v>1</v>
      </c>
      <c r="AT32" s="555" t="str">
        <f t="shared" ref="AT32:AT46" si="2">IF($I29&gt;=10000000000,(RIGHT(ROUNDDOWN($I29/10000000000,0),3)),"")</f>
        <v/>
      </c>
      <c r="AU32" s="556"/>
      <c r="AV32" s="270" t="str">
        <f t="shared" ref="AV32:AV46" si="3">IF($I29&gt;=1000000000,(RIGHT(ROUNDDOWN($I29/1000000000,0),1)),"")</f>
        <v/>
      </c>
      <c r="AW32" s="549"/>
      <c r="AX32" s="269" t="str">
        <f t="shared" ref="AX32:AX46" si="4">IF($I29&gt;=100000000,(RIGHT(ROUNDDOWN($I29/100000000,0),1)),"")</f>
        <v/>
      </c>
      <c r="AY32" s="270"/>
      <c r="AZ32" s="270" t="str">
        <f t="shared" ref="AZ32:AZ46" si="5">IF($I29&gt;=10000000,(RIGHT(ROUNDDOWN($I29/10000000,0),1)),"")</f>
        <v/>
      </c>
      <c r="BA32" s="270"/>
      <c r="BB32" s="270" t="str">
        <f t="shared" ref="BB32:BB46" si="6">IF($I29&gt;=1000000,(RIGHT(ROUNDDOWN($I29/1000000,0),1)),"")</f>
        <v/>
      </c>
      <c r="BC32" s="549"/>
      <c r="BD32" s="269" t="str">
        <f t="shared" ref="BD32:BD46" si="7">IF($I29&gt;=100000,(RIGHT(ROUNDDOWN($I29/100000,0),1)),"")</f>
        <v/>
      </c>
      <c r="BE32" s="270"/>
      <c r="BF32" s="270" t="str">
        <f t="shared" ref="BF32:BF46" si="8">IF($I29&gt;=10000,(RIGHT(ROUNDDOWN($I29/10000,0),1)),"")</f>
        <v/>
      </c>
      <c r="BG32" s="270"/>
      <c r="BH32" s="270" t="str">
        <f t="shared" ref="BH32:BH46" si="9">IF($I29&gt;=1000,(RIGHT(ROUNDDOWN($I29/1000,0),1)),"")</f>
        <v/>
      </c>
      <c r="BI32" s="549"/>
      <c r="BJ32" s="269" t="str">
        <f t="shared" ref="BJ32:BJ46" si="10">IF($I29&gt;=100,(RIGHT(ROUNDDOWN($I29/100,0),1)),"")</f>
        <v/>
      </c>
      <c r="BK32" s="270"/>
      <c r="BL32" s="270" t="str">
        <f t="shared" ref="BL32:BL46" si="11">IF($I29&gt;=10,(RIGHT(ROUNDDOWN($I29/10,0),1)),"")</f>
        <v/>
      </c>
      <c r="BM32" s="270"/>
      <c r="BN32" s="270" t="str">
        <f t="shared" ref="BN32:BN46" si="12">IF($I29&gt;0,(RIGHT(ROUNDDOWN($I29,0),1)),"")</f>
        <v/>
      </c>
      <c r="BO32" s="271"/>
      <c r="BQ32" s="150"/>
      <c r="BR32" s="434"/>
      <c r="BS32" s="251" t="s">
        <v>26</v>
      </c>
      <c r="BT32" s="168"/>
      <c r="BU32" s="168"/>
      <c r="BV32" s="168"/>
      <c r="BW32" s="252"/>
      <c r="BX32" s="13">
        <v>0</v>
      </c>
      <c r="BY32" s="14">
        <v>1</v>
      </c>
      <c r="BZ32" s="440" t="str">
        <f t="shared" ref="BZ32:BZ47" si="13">+DF32:DF32</f>
        <v/>
      </c>
      <c r="CA32" s="441"/>
      <c r="CB32" s="441" t="str">
        <f t="shared" ref="CB32:CB47" si="14">+DH32</f>
        <v/>
      </c>
      <c r="CC32" s="442"/>
      <c r="CD32" s="440" t="str">
        <f t="shared" ref="CD32:CD47" si="15">+DJ32</f>
        <v/>
      </c>
      <c r="CE32" s="441"/>
      <c r="CF32" s="441" t="str">
        <f t="shared" ref="CF32:CF47" si="16">+DL32</f>
        <v/>
      </c>
      <c r="CG32" s="441"/>
      <c r="CH32" s="441" t="str">
        <f t="shared" ref="CH32:CH47" si="17">+DN32</f>
        <v/>
      </c>
      <c r="CI32" s="442"/>
      <c r="CJ32" s="440" t="str">
        <f t="shared" ref="CJ32:CJ47" si="18">+DP32</f>
        <v/>
      </c>
      <c r="CK32" s="441"/>
      <c r="CL32" s="441" t="str">
        <f t="shared" ref="CL32:CL47" si="19">+DR32</f>
        <v/>
      </c>
      <c r="CM32" s="441"/>
      <c r="CN32" s="441" t="str">
        <f t="shared" ref="CN32:CN47" si="20">+DT32</f>
        <v/>
      </c>
      <c r="CO32" s="442"/>
      <c r="CP32" s="440" t="str">
        <f t="shared" ref="CP32:CP47" si="21">+DV32</f>
        <v/>
      </c>
      <c r="CQ32" s="441"/>
      <c r="CR32" s="441" t="str">
        <f t="shared" ref="CR32:CR47" si="22">+DX32</f>
        <v/>
      </c>
      <c r="CS32" s="441"/>
      <c r="CT32" s="441" t="str">
        <f t="shared" ref="CT32:CT47" si="23">+DZ32</f>
        <v/>
      </c>
      <c r="CU32" s="476"/>
      <c r="CV32" s="595"/>
      <c r="CX32" s="565"/>
      <c r="CY32" s="167" t="s">
        <v>26</v>
      </c>
      <c r="CZ32" s="168"/>
      <c r="DA32" s="168"/>
      <c r="DB32" s="168"/>
      <c r="DC32" s="169"/>
      <c r="DD32" s="15">
        <v>0</v>
      </c>
      <c r="DE32" s="16">
        <v>1</v>
      </c>
      <c r="DF32" s="487" t="str">
        <f t="shared" ref="DF32:DF47" si="24">+AT32:AT32</f>
        <v/>
      </c>
      <c r="DG32" s="488"/>
      <c r="DH32" s="489" t="str">
        <f t="shared" ref="DH32:DH47" si="25">+AV32</f>
        <v/>
      </c>
      <c r="DI32" s="490"/>
      <c r="DJ32" s="487" t="str">
        <f t="shared" ref="DJ32:DJ47" si="26">+AX32</f>
        <v/>
      </c>
      <c r="DK32" s="488"/>
      <c r="DL32" s="489" t="str">
        <f t="shared" ref="DL32:DL47" si="27">+AZ32</f>
        <v/>
      </c>
      <c r="DM32" s="488"/>
      <c r="DN32" s="489" t="str">
        <f t="shared" ref="DN32:DN47" si="28">+BB32</f>
        <v/>
      </c>
      <c r="DO32" s="490"/>
      <c r="DP32" s="487" t="str">
        <f t="shared" ref="DP32:DP47" si="29">+BD32</f>
        <v/>
      </c>
      <c r="DQ32" s="488"/>
      <c r="DR32" s="489" t="str">
        <f t="shared" ref="DR32:DR47" si="30">+BF32</f>
        <v/>
      </c>
      <c r="DS32" s="488"/>
      <c r="DT32" s="489" t="str">
        <f t="shared" ref="DT32:DT47" si="31">+BH32</f>
        <v/>
      </c>
      <c r="DU32" s="490"/>
      <c r="DV32" s="487" t="str">
        <f t="shared" ref="DV32:DV47" si="32">+BJ32</f>
        <v/>
      </c>
      <c r="DW32" s="488"/>
      <c r="DX32" s="489" t="str">
        <f t="shared" ref="DX32:DX47" si="33">+BL32</f>
        <v/>
      </c>
      <c r="DY32" s="488"/>
      <c r="DZ32" s="489" t="str">
        <f t="shared" ref="DZ32:DZ47" si="34">+BN32</f>
        <v/>
      </c>
      <c r="EA32" s="493"/>
      <c r="EB32" s="572"/>
    </row>
    <row r="33" spans="1:132" ht="17.25" customHeight="1" x14ac:dyDescent="0.15">
      <c r="A33" s="209"/>
      <c r="B33" s="202" t="s">
        <v>163</v>
      </c>
      <c r="C33" s="196" t="s">
        <v>151</v>
      </c>
      <c r="D33" s="197"/>
      <c r="E33" s="197"/>
      <c r="F33" s="198"/>
      <c r="G33" s="106">
        <v>0</v>
      </c>
      <c r="H33" s="119">
        <v>5</v>
      </c>
      <c r="I33" s="240"/>
      <c r="J33" s="240"/>
      <c r="K33" s="240"/>
      <c r="L33" s="240"/>
      <c r="M33" s="241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104"/>
      <c r="Y33" s="248" t="s">
        <v>132</v>
      </c>
      <c r="Z33" s="249" t="s">
        <v>65</v>
      </c>
      <c r="AA33" s="250"/>
      <c r="AB33" s="250"/>
      <c r="AC33" s="250"/>
      <c r="AD33" s="250"/>
      <c r="AE33" s="250"/>
      <c r="AF33" s="226"/>
      <c r="AG33" s="227"/>
      <c r="AH33" s="65" t="s">
        <v>135</v>
      </c>
      <c r="AL33" s="565"/>
      <c r="AM33" s="567" t="s">
        <v>33</v>
      </c>
      <c r="AN33" s="390"/>
      <c r="AO33" s="390"/>
      <c r="AP33" s="390"/>
      <c r="AQ33" s="390"/>
      <c r="AR33" s="19">
        <v>0</v>
      </c>
      <c r="AS33" s="20">
        <v>2</v>
      </c>
      <c r="AT33" s="545" t="str">
        <f t="shared" si="2"/>
        <v/>
      </c>
      <c r="AU33" s="546"/>
      <c r="AV33" s="266" t="str">
        <f t="shared" si="3"/>
        <v/>
      </c>
      <c r="AW33" s="267"/>
      <c r="AX33" s="268" t="str">
        <f t="shared" si="4"/>
        <v/>
      </c>
      <c r="AY33" s="266"/>
      <c r="AZ33" s="266" t="str">
        <f t="shared" si="5"/>
        <v/>
      </c>
      <c r="BA33" s="266"/>
      <c r="BB33" s="266" t="str">
        <f t="shared" si="6"/>
        <v/>
      </c>
      <c r="BC33" s="267"/>
      <c r="BD33" s="268" t="str">
        <f t="shared" si="7"/>
        <v/>
      </c>
      <c r="BE33" s="266"/>
      <c r="BF33" s="266" t="str">
        <f t="shared" si="8"/>
        <v/>
      </c>
      <c r="BG33" s="266"/>
      <c r="BH33" s="266" t="str">
        <f t="shared" si="9"/>
        <v/>
      </c>
      <c r="BI33" s="267"/>
      <c r="BJ33" s="268" t="str">
        <f t="shared" si="10"/>
        <v/>
      </c>
      <c r="BK33" s="266"/>
      <c r="BL33" s="266" t="str">
        <f t="shared" si="11"/>
        <v/>
      </c>
      <c r="BM33" s="266"/>
      <c r="BN33" s="266" t="str">
        <f t="shared" si="12"/>
        <v/>
      </c>
      <c r="BO33" s="544"/>
      <c r="BQ33" s="150"/>
      <c r="BR33" s="435"/>
      <c r="BS33" s="390" t="s">
        <v>33</v>
      </c>
      <c r="BT33" s="390"/>
      <c r="BU33" s="390"/>
      <c r="BV33" s="390"/>
      <c r="BW33" s="306"/>
      <c r="BX33" s="17">
        <v>0</v>
      </c>
      <c r="BY33" s="18">
        <v>2</v>
      </c>
      <c r="BZ33" s="308" t="str">
        <f t="shared" si="13"/>
        <v/>
      </c>
      <c r="CA33" s="309"/>
      <c r="CB33" s="309" t="str">
        <f t="shared" si="14"/>
        <v/>
      </c>
      <c r="CC33" s="310"/>
      <c r="CD33" s="308" t="str">
        <f t="shared" si="15"/>
        <v/>
      </c>
      <c r="CE33" s="309"/>
      <c r="CF33" s="404" t="str">
        <f t="shared" si="16"/>
        <v/>
      </c>
      <c r="CG33" s="404"/>
      <c r="CH33" s="309" t="str">
        <f t="shared" si="17"/>
        <v/>
      </c>
      <c r="CI33" s="310"/>
      <c r="CJ33" s="308" t="str">
        <f t="shared" si="18"/>
        <v/>
      </c>
      <c r="CK33" s="309"/>
      <c r="CL33" s="309" t="str">
        <f t="shared" si="19"/>
        <v/>
      </c>
      <c r="CM33" s="309"/>
      <c r="CN33" s="309" t="str">
        <f t="shared" si="20"/>
        <v/>
      </c>
      <c r="CO33" s="310"/>
      <c r="CP33" s="308" t="str">
        <f t="shared" si="21"/>
        <v/>
      </c>
      <c r="CQ33" s="309"/>
      <c r="CR33" s="309" t="str">
        <f t="shared" si="22"/>
        <v/>
      </c>
      <c r="CS33" s="309"/>
      <c r="CT33" s="309" t="str">
        <f t="shared" si="23"/>
        <v/>
      </c>
      <c r="CU33" s="386"/>
      <c r="CV33" s="595"/>
      <c r="CX33" s="565"/>
      <c r="CY33" s="450" t="s">
        <v>33</v>
      </c>
      <c r="CZ33" s="390"/>
      <c r="DA33" s="390"/>
      <c r="DB33" s="390"/>
      <c r="DC33" s="390"/>
      <c r="DD33" s="19">
        <v>0</v>
      </c>
      <c r="DE33" s="20">
        <v>2</v>
      </c>
      <c r="DF33" s="474" t="str">
        <f t="shared" si="24"/>
        <v/>
      </c>
      <c r="DG33" s="472"/>
      <c r="DH33" s="471" t="str">
        <f t="shared" si="25"/>
        <v/>
      </c>
      <c r="DI33" s="473"/>
      <c r="DJ33" s="474" t="str">
        <f t="shared" si="26"/>
        <v/>
      </c>
      <c r="DK33" s="472"/>
      <c r="DL33" s="471" t="str">
        <f t="shared" si="27"/>
        <v/>
      </c>
      <c r="DM33" s="472"/>
      <c r="DN33" s="471" t="str">
        <f t="shared" si="28"/>
        <v/>
      </c>
      <c r="DO33" s="473"/>
      <c r="DP33" s="474" t="str">
        <f t="shared" si="29"/>
        <v/>
      </c>
      <c r="DQ33" s="472"/>
      <c r="DR33" s="471" t="str">
        <f t="shared" si="30"/>
        <v/>
      </c>
      <c r="DS33" s="472"/>
      <c r="DT33" s="471" t="str">
        <f t="shared" si="31"/>
        <v/>
      </c>
      <c r="DU33" s="473"/>
      <c r="DV33" s="474" t="str">
        <f t="shared" si="32"/>
        <v/>
      </c>
      <c r="DW33" s="472"/>
      <c r="DX33" s="471" t="str">
        <f t="shared" si="33"/>
        <v/>
      </c>
      <c r="DY33" s="472"/>
      <c r="DZ33" s="471" t="str">
        <f t="shared" si="34"/>
        <v/>
      </c>
      <c r="EA33" s="492"/>
      <c r="EB33" s="572"/>
    </row>
    <row r="34" spans="1:132" ht="17.25" customHeight="1" thickBot="1" x14ac:dyDescent="0.2">
      <c r="A34" s="209"/>
      <c r="B34" s="203"/>
      <c r="C34" s="196" t="s">
        <v>152</v>
      </c>
      <c r="D34" s="197"/>
      <c r="E34" s="197"/>
      <c r="F34" s="198"/>
      <c r="G34" s="106">
        <v>0</v>
      </c>
      <c r="H34" s="119">
        <v>6</v>
      </c>
      <c r="I34" s="242"/>
      <c r="J34" s="242"/>
      <c r="K34" s="242"/>
      <c r="L34" s="242"/>
      <c r="M34" s="243"/>
      <c r="N34" s="73"/>
      <c r="O34" s="73"/>
      <c r="P34" s="73"/>
      <c r="Q34" s="73"/>
      <c r="R34" s="73"/>
      <c r="S34" s="73"/>
      <c r="T34" s="73"/>
      <c r="U34" s="73"/>
      <c r="V34" s="73"/>
      <c r="W34" s="104"/>
      <c r="X34" s="104"/>
      <c r="Y34" s="248"/>
      <c r="Z34" s="249"/>
      <c r="AA34" s="250"/>
      <c r="AB34" s="250"/>
      <c r="AC34" s="250"/>
      <c r="AD34" s="250"/>
      <c r="AE34" s="250"/>
      <c r="AF34" s="226"/>
      <c r="AG34" s="227"/>
      <c r="AH34" s="65" t="s">
        <v>136</v>
      </c>
      <c r="AL34" s="565"/>
      <c r="AM34" s="569" t="s">
        <v>34</v>
      </c>
      <c r="AN34" s="570"/>
      <c r="AO34" s="570"/>
      <c r="AP34" s="570"/>
      <c r="AQ34" s="570"/>
      <c r="AR34" s="66">
        <v>0</v>
      </c>
      <c r="AS34" s="67">
        <v>3</v>
      </c>
      <c r="AT34" s="560" t="str">
        <f t="shared" si="2"/>
        <v/>
      </c>
      <c r="AU34" s="561"/>
      <c r="AV34" s="557" t="str">
        <f t="shared" si="3"/>
        <v/>
      </c>
      <c r="AW34" s="558"/>
      <c r="AX34" s="559" t="str">
        <f t="shared" si="4"/>
        <v/>
      </c>
      <c r="AY34" s="557"/>
      <c r="AZ34" s="557" t="str">
        <f t="shared" si="5"/>
        <v/>
      </c>
      <c r="BA34" s="557"/>
      <c r="BB34" s="557" t="str">
        <f t="shared" si="6"/>
        <v/>
      </c>
      <c r="BC34" s="558"/>
      <c r="BD34" s="559" t="str">
        <f t="shared" si="7"/>
        <v/>
      </c>
      <c r="BE34" s="557"/>
      <c r="BF34" s="557" t="str">
        <f t="shared" si="8"/>
        <v/>
      </c>
      <c r="BG34" s="557"/>
      <c r="BH34" s="557" t="str">
        <f t="shared" si="9"/>
        <v/>
      </c>
      <c r="BI34" s="558"/>
      <c r="BJ34" s="559" t="str">
        <f t="shared" si="10"/>
        <v/>
      </c>
      <c r="BK34" s="557"/>
      <c r="BL34" s="557" t="str">
        <f t="shared" si="11"/>
        <v/>
      </c>
      <c r="BM34" s="557"/>
      <c r="BN34" s="557" t="str">
        <f t="shared" si="12"/>
        <v/>
      </c>
      <c r="BO34" s="612"/>
      <c r="BQ34" s="150"/>
      <c r="BR34" s="435"/>
      <c r="BS34" s="390" t="s">
        <v>34</v>
      </c>
      <c r="BT34" s="390"/>
      <c r="BU34" s="390"/>
      <c r="BV34" s="390"/>
      <c r="BW34" s="306"/>
      <c r="BX34" s="21">
        <v>0</v>
      </c>
      <c r="BY34" s="22">
        <v>3</v>
      </c>
      <c r="BZ34" s="300" t="str">
        <f t="shared" si="13"/>
        <v/>
      </c>
      <c r="CA34" s="301"/>
      <c r="CB34" s="301" t="str">
        <f t="shared" si="14"/>
        <v/>
      </c>
      <c r="CC34" s="302"/>
      <c r="CD34" s="355" t="str">
        <f t="shared" si="15"/>
        <v/>
      </c>
      <c r="CE34" s="356"/>
      <c r="CF34" s="356" t="str">
        <f t="shared" si="16"/>
        <v/>
      </c>
      <c r="CG34" s="356"/>
      <c r="CH34" s="356" t="str">
        <f t="shared" si="17"/>
        <v/>
      </c>
      <c r="CI34" s="387"/>
      <c r="CJ34" s="355" t="str">
        <f t="shared" si="18"/>
        <v/>
      </c>
      <c r="CK34" s="356"/>
      <c r="CL34" s="356" t="str">
        <f t="shared" si="19"/>
        <v/>
      </c>
      <c r="CM34" s="356"/>
      <c r="CN34" s="356" t="str">
        <f t="shared" si="20"/>
        <v/>
      </c>
      <c r="CO34" s="387"/>
      <c r="CP34" s="355" t="str">
        <f t="shared" si="21"/>
        <v/>
      </c>
      <c r="CQ34" s="356"/>
      <c r="CR34" s="356" t="str">
        <f t="shared" si="22"/>
        <v/>
      </c>
      <c r="CS34" s="356"/>
      <c r="CT34" s="356" t="str">
        <f t="shared" si="23"/>
        <v/>
      </c>
      <c r="CU34" s="385"/>
      <c r="CV34" s="595"/>
      <c r="CX34" s="565"/>
      <c r="CY34" s="611" t="s">
        <v>34</v>
      </c>
      <c r="CZ34" s="311"/>
      <c r="DA34" s="311"/>
      <c r="DB34" s="311"/>
      <c r="DC34" s="311"/>
      <c r="DD34" s="23">
        <v>0</v>
      </c>
      <c r="DE34" s="24">
        <v>3</v>
      </c>
      <c r="DF34" s="479" t="str">
        <f t="shared" si="24"/>
        <v/>
      </c>
      <c r="DG34" s="480"/>
      <c r="DH34" s="481" t="str">
        <f t="shared" si="25"/>
        <v/>
      </c>
      <c r="DI34" s="482"/>
      <c r="DJ34" s="479" t="str">
        <f t="shared" si="26"/>
        <v/>
      </c>
      <c r="DK34" s="480"/>
      <c r="DL34" s="481" t="str">
        <f t="shared" si="27"/>
        <v/>
      </c>
      <c r="DM34" s="480"/>
      <c r="DN34" s="481" t="str">
        <f t="shared" si="28"/>
        <v/>
      </c>
      <c r="DO34" s="482"/>
      <c r="DP34" s="479" t="str">
        <f t="shared" si="29"/>
        <v/>
      </c>
      <c r="DQ34" s="480"/>
      <c r="DR34" s="481" t="str">
        <f t="shared" si="30"/>
        <v/>
      </c>
      <c r="DS34" s="480"/>
      <c r="DT34" s="481" t="str">
        <f t="shared" si="31"/>
        <v/>
      </c>
      <c r="DU34" s="482"/>
      <c r="DV34" s="479" t="str">
        <f t="shared" si="32"/>
        <v/>
      </c>
      <c r="DW34" s="480"/>
      <c r="DX34" s="481" t="str">
        <f t="shared" si="33"/>
        <v/>
      </c>
      <c r="DY34" s="480"/>
      <c r="DZ34" s="481" t="str">
        <f t="shared" si="34"/>
        <v/>
      </c>
      <c r="EA34" s="491"/>
      <c r="EB34" s="572"/>
    </row>
    <row r="35" spans="1:132" ht="17.25" customHeight="1" thickBot="1" x14ac:dyDescent="0.2">
      <c r="A35" s="209"/>
      <c r="B35" s="203"/>
      <c r="C35" s="196" t="s">
        <v>153</v>
      </c>
      <c r="D35" s="197"/>
      <c r="E35" s="197"/>
      <c r="F35" s="198"/>
      <c r="G35" s="106">
        <v>0</v>
      </c>
      <c r="H35" s="119">
        <v>7</v>
      </c>
      <c r="I35" s="242"/>
      <c r="J35" s="242"/>
      <c r="K35" s="242"/>
      <c r="L35" s="242"/>
      <c r="M35" s="243"/>
      <c r="N35" s="73"/>
      <c r="O35" s="73"/>
      <c r="P35" s="73"/>
      <c r="Q35" s="73"/>
      <c r="R35" s="73"/>
      <c r="S35" s="73"/>
      <c r="T35" s="73"/>
      <c r="U35" s="73"/>
      <c r="V35" s="73"/>
      <c r="W35" s="104"/>
      <c r="X35" s="104"/>
      <c r="Y35" s="248" t="s">
        <v>133</v>
      </c>
      <c r="Z35" s="258" t="s">
        <v>124</v>
      </c>
      <c r="AA35" s="250"/>
      <c r="AB35" s="250"/>
      <c r="AC35" s="250"/>
      <c r="AD35" s="250"/>
      <c r="AE35" s="250"/>
      <c r="AF35" s="226"/>
      <c r="AG35" s="227"/>
      <c r="AH35" s="65" t="s">
        <v>137</v>
      </c>
      <c r="AL35" s="566"/>
      <c r="AM35" s="502" t="s">
        <v>35</v>
      </c>
      <c r="AN35" s="503"/>
      <c r="AO35" s="503"/>
      <c r="AP35" s="503"/>
      <c r="AQ35" s="503"/>
      <c r="AR35" s="27">
        <v>0</v>
      </c>
      <c r="AS35" s="28">
        <v>4</v>
      </c>
      <c r="AT35" s="165" t="str">
        <f t="shared" si="2"/>
        <v/>
      </c>
      <c r="AU35" s="166"/>
      <c r="AV35" s="154" t="str">
        <f t="shared" si="3"/>
        <v/>
      </c>
      <c r="AW35" s="160"/>
      <c r="AX35" s="161" t="str">
        <f t="shared" si="4"/>
        <v/>
      </c>
      <c r="AY35" s="154"/>
      <c r="AZ35" s="154" t="str">
        <f t="shared" si="5"/>
        <v/>
      </c>
      <c r="BA35" s="154"/>
      <c r="BB35" s="154" t="str">
        <f t="shared" si="6"/>
        <v/>
      </c>
      <c r="BC35" s="160"/>
      <c r="BD35" s="161" t="str">
        <f t="shared" si="7"/>
        <v/>
      </c>
      <c r="BE35" s="154"/>
      <c r="BF35" s="154" t="str">
        <f t="shared" si="8"/>
        <v/>
      </c>
      <c r="BG35" s="154"/>
      <c r="BH35" s="154" t="str">
        <f t="shared" si="9"/>
        <v/>
      </c>
      <c r="BI35" s="160"/>
      <c r="BJ35" s="161" t="str">
        <f t="shared" si="10"/>
        <v/>
      </c>
      <c r="BK35" s="154"/>
      <c r="BL35" s="154" t="str">
        <f t="shared" si="11"/>
        <v/>
      </c>
      <c r="BM35" s="154"/>
      <c r="BN35" s="154" t="str">
        <f t="shared" si="12"/>
        <v/>
      </c>
      <c r="BO35" s="155"/>
      <c r="BQ35" s="150"/>
      <c r="BR35" s="436"/>
      <c r="BS35" s="311" t="s">
        <v>35</v>
      </c>
      <c r="BT35" s="311"/>
      <c r="BU35" s="311"/>
      <c r="BV35" s="311"/>
      <c r="BW35" s="311"/>
      <c r="BX35" s="25">
        <v>0</v>
      </c>
      <c r="BY35" s="26">
        <v>4</v>
      </c>
      <c r="BZ35" s="312" t="str">
        <f t="shared" si="13"/>
        <v/>
      </c>
      <c r="CA35" s="313"/>
      <c r="CB35" s="313" t="str">
        <f t="shared" si="14"/>
        <v/>
      </c>
      <c r="CC35" s="314"/>
      <c r="CD35" s="312" t="str">
        <f t="shared" si="15"/>
        <v/>
      </c>
      <c r="CE35" s="313"/>
      <c r="CF35" s="313" t="str">
        <f t="shared" si="16"/>
        <v/>
      </c>
      <c r="CG35" s="313"/>
      <c r="CH35" s="313" t="str">
        <f t="shared" si="17"/>
        <v/>
      </c>
      <c r="CI35" s="314"/>
      <c r="CJ35" s="312" t="str">
        <f t="shared" si="18"/>
        <v/>
      </c>
      <c r="CK35" s="313"/>
      <c r="CL35" s="313" t="str">
        <f t="shared" si="19"/>
        <v/>
      </c>
      <c r="CM35" s="313"/>
      <c r="CN35" s="313" t="str">
        <f t="shared" si="20"/>
        <v/>
      </c>
      <c r="CO35" s="314"/>
      <c r="CP35" s="312" t="str">
        <f t="shared" si="21"/>
        <v/>
      </c>
      <c r="CQ35" s="313"/>
      <c r="CR35" s="313" t="str">
        <f t="shared" si="22"/>
        <v/>
      </c>
      <c r="CS35" s="313"/>
      <c r="CT35" s="313" t="str">
        <f t="shared" si="23"/>
        <v/>
      </c>
      <c r="CU35" s="314"/>
      <c r="CV35" s="595"/>
      <c r="CX35" s="566"/>
      <c r="CY35" s="502" t="s">
        <v>35</v>
      </c>
      <c r="CZ35" s="503"/>
      <c r="DA35" s="503"/>
      <c r="DB35" s="503"/>
      <c r="DC35" s="503"/>
      <c r="DD35" s="27">
        <v>0</v>
      </c>
      <c r="DE35" s="28">
        <v>4</v>
      </c>
      <c r="DF35" s="403" t="str">
        <f t="shared" si="24"/>
        <v/>
      </c>
      <c r="DG35" s="401"/>
      <c r="DH35" s="399" t="str">
        <f t="shared" si="25"/>
        <v/>
      </c>
      <c r="DI35" s="402"/>
      <c r="DJ35" s="403" t="str">
        <f t="shared" si="26"/>
        <v/>
      </c>
      <c r="DK35" s="401"/>
      <c r="DL35" s="399" t="str">
        <f t="shared" si="27"/>
        <v/>
      </c>
      <c r="DM35" s="401"/>
      <c r="DN35" s="399" t="str">
        <f t="shared" si="28"/>
        <v/>
      </c>
      <c r="DO35" s="402"/>
      <c r="DP35" s="403" t="str">
        <f t="shared" si="29"/>
        <v/>
      </c>
      <c r="DQ35" s="401"/>
      <c r="DR35" s="399" t="str">
        <f t="shared" si="30"/>
        <v/>
      </c>
      <c r="DS35" s="401"/>
      <c r="DT35" s="399" t="str">
        <f t="shared" si="31"/>
        <v/>
      </c>
      <c r="DU35" s="402"/>
      <c r="DV35" s="403" t="str">
        <f t="shared" si="32"/>
        <v/>
      </c>
      <c r="DW35" s="401"/>
      <c r="DX35" s="399" t="str">
        <f t="shared" si="33"/>
        <v/>
      </c>
      <c r="DY35" s="401"/>
      <c r="DZ35" s="399" t="str">
        <f t="shared" si="34"/>
        <v/>
      </c>
      <c r="EA35" s="400"/>
      <c r="EB35" s="572"/>
    </row>
    <row r="36" spans="1:132" ht="17.45" customHeight="1" x14ac:dyDescent="0.15">
      <c r="A36" s="209"/>
      <c r="B36" s="203"/>
      <c r="C36" s="196" t="s">
        <v>154</v>
      </c>
      <c r="D36" s="197"/>
      <c r="E36" s="197"/>
      <c r="F36" s="198"/>
      <c r="G36" s="106">
        <v>0</v>
      </c>
      <c r="H36" s="119">
        <v>8</v>
      </c>
      <c r="I36" s="242"/>
      <c r="J36" s="242"/>
      <c r="K36" s="242"/>
      <c r="L36" s="242"/>
      <c r="M36" s="243"/>
      <c r="N36" s="73"/>
      <c r="O36" s="73"/>
      <c r="P36" s="73"/>
      <c r="Q36" s="73"/>
      <c r="R36" s="73"/>
      <c r="S36" s="73"/>
      <c r="T36" s="73"/>
      <c r="U36" s="73"/>
      <c r="V36" s="73"/>
      <c r="W36" s="104"/>
      <c r="X36" s="104"/>
      <c r="Y36" s="248"/>
      <c r="Z36" s="249"/>
      <c r="AA36" s="250"/>
      <c r="AB36" s="250"/>
      <c r="AC36" s="250"/>
      <c r="AD36" s="250"/>
      <c r="AE36" s="250"/>
      <c r="AF36" s="226"/>
      <c r="AG36" s="227"/>
      <c r="AH36" s="65" t="s">
        <v>138</v>
      </c>
      <c r="AL36" s="253" t="s">
        <v>163</v>
      </c>
      <c r="AM36" s="495" t="s">
        <v>36</v>
      </c>
      <c r="AN36" s="495"/>
      <c r="AO36" s="495"/>
      <c r="AP36" s="495"/>
      <c r="AQ36" s="496"/>
      <c r="AR36" s="31">
        <v>0</v>
      </c>
      <c r="AS36" s="32">
        <v>5</v>
      </c>
      <c r="AT36" s="552" t="str">
        <f t="shared" si="2"/>
        <v/>
      </c>
      <c r="AU36" s="553"/>
      <c r="AV36" s="551" t="str">
        <f t="shared" si="3"/>
        <v/>
      </c>
      <c r="AW36" s="554"/>
      <c r="AX36" s="550" t="str">
        <f t="shared" si="4"/>
        <v/>
      </c>
      <c r="AY36" s="551"/>
      <c r="AZ36" s="551" t="str">
        <f t="shared" si="5"/>
        <v/>
      </c>
      <c r="BA36" s="551"/>
      <c r="BB36" s="551" t="str">
        <f t="shared" si="6"/>
        <v/>
      </c>
      <c r="BC36" s="554"/>
      <c r="BD36" s="550" t="str">
        <f t="shared" si="7"/>
        <v/>
      </c>
      <c r="BE36" s="551"/>
      <c r="BF36" s="551" t="str">
        <f t="shared" si="8"/>
        <v/>
      </c>
      <c r="BG36" s="551"/>
      <c r="BH36" s="551" t="str">
        <f t="shared" si="9"/>
        <v/>
      </c>
      <c r="BI36" s="554"/>
      <c r="BJ36" s="550" t="str">
        <f t="shared" si="10"/>
        <v/>
      </c>
      <c r="BK36" s="551"/>
      <c r="BL36" s="551" t="str">
        <f t="shared" si="11"/>
        <v/>
      </c>
      <c r="BM36" s="551"/>
      <c r="BN36" s="551" t="str">
        <f t="shared" si="12"/>
        <v/>
      </c>
      <c r="BO36" s="603"/>
      <c r="BQ36" s="150"/>
      <c r="BR36" s="253" t="s">
        <v>163</v>
      </c>
      <c r="BS36" s="256" t="s">
        <v>36</v>
      </c>
      <c r="BT36" s="257"/>
      <c r="BU36" s="257"/>
      <c r="BV36" s="257"/>
      <c r="BW36" s="257"/>
      <c r="BX36" s="29">
        <v>0</v>
      </c>
      <c r="BY36" s="30">
        <v>5</v>
      </c>
      <c r="BZ36" s="293" t="str">
        <f t="shared" si="13"/>
        <v/>
      </c>
      <c r="CA36" s="294"/>
      <c r="CB36" s="294" t="str">
        <f t="shared" si="14"/>
        <v/>
      </c>
      <c r="CC36" s="295"/>
      <c r="CD36" s="293" t="str">
        <f t="shared" si="15"/>
        <v/>
      </c>
      <c r="CE36" s="294"/>
      <c r="CF36" s="294" t="str">
        <f t="shared" si="16"/>
        <v/>
      </c>
      <c r="CG36" s="294"/>
      <c r="CH36" s="294" t="str">
        <f t="shared" si="17"/>
        <v/>
      </c>
      <c r="CI36" s="295"/>
      <c r="CJ36" s="293" t="str">
        <f t="shared" si="18"/>
        <v/>
      </c>
      <c r="CK36" s="294"/>
      <c r="CL36" s="294" t="str">
        <f t="shared" si="19"/>
        <v/>
      </c>
      <c r="CM36" s="294"/>
      <c r="CN36" s="294" t="str">
        <f t="shared" si="20"/>
        <v/>
      </c>
      <c r="CO36" s="295"/>
      <c r="CP36" s="293" t="str">
        <f t="shared" si="21"/>
        <v/>
      </c>
      <c r="CQ36" s="294"/>
      <c r="CR36" s="294" t="str">
        <f t="shared" si="22"/>
        <v/>
      </c>
      <c r="CS36" s="294"/>
      <c r="CT36" s="294" t="str">
        <f t="shared" si="23"/>
        <v/>
      </c>
      <c r="CU36" s="389"/>
      <c r="CV36" s="595"/>
      <c r="CX36" s="253" t="s">
        <v>163</v>
      </c>
      <c r="CY36" s="495" t="s">
        <v>36</v>
      </c>
      <c r="CZ36" s="495"/>
      <c r="DA36" s="495"/>
      <c r="DB36" s="495"/>
      <c r="DC36" s="496"/>
      <c r="DD36" s="31">
        <v>0</v>
      </c>
      <c r="DE36" s="32">
        <v>5</v>
      </c>
      <c r="DF36" s="497" t="str">
        <f t="shared" si="24"/>
        <v/>
      </c>
      <c r="DG36" s="498"/>
      <c r="DH36" s="499" t="str">
        <f t="shared" si="25"/>
        <v/>
      </c>
      <c r="DI36" s="500"/>
      <c r="DJ36" s="497" t="str">
        <f t="shared" si="26"/>
        <v/>
      </c>
      <c r="DK36" s="498"/>
      <c r="DL36" s="499" t="str">
        <f t="shared" si="27"/>
        <v/>
      </c>
      <c r="DM36" s="498"/>
      <c r="DN36" s="499" t="str">
        <f t="shared" si="28"/>
        <v/>
      </c>
      <c r="DO36" s="500"/>
      <c r="DP36" s="497" t="str">
        <f t="shared" si="29"/>
        <v/>
      </c>
      <c r="DQ36" s="498"/>
      <c r="DR36" s="499" t="str">
        <f t="shared" si="30"/>
        <v/>
      </c>
      <c r="DS36" s="498"/>
      <c r="DT36" s="499" t="str">
        <f t="shared" si="31"/>
        <v/>
      </c>
      <c r="DU36" s="500"/>
      <c r="DV36" s="497" t="str">
        <f t="shared" si="32"/>
        <v/>
      </c>
      <c r="DW36" s="498"/>
      <c r="DX36" s="499" t="str">
        <f t="shared" si="33"/>
        <v/>
      </c>
      <c r="DY36" s="498"/>
      <c r="DZ36" s="499" t="str">
        <f t="shared" si="34"/>
        <v/>
      </c>
      <c r="EA36" s="501"/>
      <c r="EB36" s="572"/>
    </row>
    <row r="37" spans="1:132" ht="17.45" customHeight="1" thickBot="1" x14ac:dyDescent="0.2">
      <c r="A37" s="209"/>
      <c r="B37" s="203"/>
      <c r="C37" s="199" t="s">
        <v>165</v>
      </c>
      <c r="D37" s="200"/>
      <c r="E37" s="200"/>
      <c r="F37" s="201"/>
      <c r="G37" s="106">
        <v>0</v>
      </c>
      <c r="H37" s="119">
        <v>9</v>
      </c>
      <c r="I37" s="246"/>
      <c r="J37" s="246"/>
      <c r="K37" s="246"/>
      <c r="L37" s="246"/>
      <c r="M37" s="247"/>
      <c r="N37" s="73"/>
      <c r="O37" s="73"/>
      <c r="P37" s="73"/>
      <c r="Q37" s="73"/>
      <c r="R37" s="73"/>
      <c r="S37" s="73"/>
      <c r="T37" s="73"/>
      <c r="U37" s="73"/>
      <c r="V37" s="73"/>
      <c r="W37" s="104"/>
      <c r="X37" s="104"/>
      <c r="Y37" s="248" t="s">
        <v>125</v>
      </c>
      <c r="Z37" s="249" t="s">
        <v>66</v>
      </c>
      <c r="AA37" s="250"/>
      <c r="AB37" s="250"/>
      <c r="AC37" s="250"/>
      <c r="AD37" s="250"/>
      <c r="AE37" s="250"/>
      <c r="AF37" s="226"/>
      <c r="AG37" s="227"/>
      <c r="AH37" s="65" t="s">
        <v>139</v>
      </c>
      <c r="AL37" s="254"/>
      <c r="AM37" s="263" t="s">
        <v>37</v>
      </c>
      <c r="AN37" s="264"/>
      <c r="AO37" s="264"/>
      <c r="AP37" s="264"/>
      <c r="AQ37" s="265"/>
      <c r="AR37" s="19">
        <v>0</v>
      </c>
      <c r="AS37" s="20">
        <v>6</v>
      </c>
      <c r="AT37" s="545" t="str">
        <f t="shared" si="2"/>
        <v/>
      </c>
      <c r="AU37" s="546"/>
      <c r="AV37" s="266" t="str">
        <f t="shared" si="3"/>
        <v/>
      </c>
      <c r="AW37" s="267"/>
      <c r="AX37" s="268" t="str">
        <f t="shared" si="4"/>
        <v/>
      </c>
      <c r="AY37" s="266"/>
      <c r="AZ37" s="266" t="str">
        <f t="shared" si="5"/>
        <v/>
      </c>
      <c r="BA37" s="266"/>
      <c r="BB37" s="266" t="str">
        <f t="shared" si="6"/>
        <v/>
      </c>
      <c r="BC37" s="267"/>
      <c r="BD37" s="268" t="str">
        <f t="shared" si="7"/>
        <v/>
      </c>
      <c r="BE37" s="266"/>
      <c r="BF37" s="266" t="str">
        <f t="shared" si="8"/>
        <v/>
      </c>
      <c r="BG37" s="266"/>
      <c r="BH37" s="266" t="str">
        <f t="shared" si="9"/>
        <v/>
      </c>
      <c r="BI37" s="267"/>
      <c r="BJ37" s="268" t="str">
        <f t="shared" si="10"/>
        <v/>
      </c>
      <c r="BK37" s="266"/>
      <c r="BL37" s="266" t="str">
        <f t="shared" si="11"/>
        <v/>
      </c>
      <c r="BM37" s="266"/>
      <c r="BN37" s="266" t="str">
        <f t="shared" si="12"/>
        <v/>
      </c>
      <c r="BO37" s="544"/>
      <c r="BQ37" s="150"/>
      <c r="BR37" s="254"/>
      <c r="BS37" s="397" t="s">
        <v>37</v>
      </c>
      <c r="BT37" s="398"/>
      <c r="BU37" s="398"/>
      <c r="BV37" s="398"/>
      <c r="BW37" s="398"/>
      <c r="BX37" s="17">
        <v>0</v>
      </c>
      <c r="BY37" s="18">
        <v>6</v>
      </c>
      <c r="BZ37" s="308" t="str">
        <f t="shared" si="13"/>
        <v/>
      </c>
      <c r="CA37" s="309"/>
      <c r="CB37" s="309" t="str">
        <f t="shared" si="14"/>
        <v/>
      </c>
      <c r="CC37" s="310"/>
      <c r="CD37" s="308" t="str">
        <f t="shared" si="15"/>
        <v/>
      </c>
      <c r="CE37" s="309"/>
      <c r="CF37" s="309" t="str">
        <f t="shared" si="16"/>
        <v/>
      </c>
      <c r="CG37" s="309"/>
      <c r="CH37" s="309" t="str">
        <f t="shared" si="17"/>
        <v/>
      </c>
      <c r="CI37" s="310"/>
      <c r="CJ37" s="308" t="str">
        <f t="shared" si="18"/>
        <v/>
      </c>
      <c r="CK37" s="309"/>
      <c r="CL37" s="309" t="str">
        <f t="shared" si="19"/>
        <v/>
      </c>
      <c r="CM37" s="309"/>
      <c r="CN37" s="309" t="str">
        <f t="shared" si="20"/>
        <v/>
      </c>
      <c r="CO37" s="310"/>
      <c r="CP37" s="308" t="str">
        <f t="shared" si="21"/>
        <v/>
      </c>
      <c r="CQ37" s="309"/>
      <c r="CR37" s="309" t="str">
        <f t="shared" si="22"/>
        <v/>
      </c>
      <c r="CS37" s="309"/>
      <c r="CT37" s="309" t="str">
        <f t="shared" si="23"/>
        <v/>
      </c>
      <c r="CU37" s="386"/>
      <c r="CV37" s="595"/>
      <c r="CX37" s="254"/>
      <c r="CY37" s="398" t="s">
        <v>37</v>
      </c>
      <c r="CZ37" s="398"/>
      <c r="DA37" s="398"/>
      <c r="DB37" s="398"/>
      <c r="DC37" s="494"/>
      <c r="DD37" s="19">
        <v>0</v>
      </c>
      <c r="DE37" s="20">
        <v>6</v>
      </c>
      <c r="DF37" s="474" t="str">
        <f t="shared" si="24"/>
        <v/>
      </c>
      <c r="DG37" s="472"/>
      <c r="DH37" s="471" t="str">
        <f t="shared" si="25"/>
        <v/>
      </c>
      <c r="DI37" s="473"/>
      <c r="DJ37" s="474" t="str">
        <f t="shared" si="26"/>
        <v/>
      </c>
      <c r="DK37" s="472"/>
      <c r="DL37" s="471" t="str">
        <f t="shared" si="27"/>
        <v/>
      </c>
      <c r="DM37" s="472"/>
      <c r="DN37" s="471" t="str">
        <f t="shared" si="28"/>
        <v/>
      </c>
      <c r="DO37" s="473"/>
      <c r="DP37" s="474" t="str">
        <f t="shared" si="29"/>
        <v/>
      </c>
      <c r="DQ37" s="472"/>
      <c r="DR37" s="471" t="str">
        <f t="shared" si="30"/>
        <v/>
      </c>
      <c r="DS37" s="472"/>
      <c r="DT37" s="471" t="str">
        <f t="shared" si="31"/>
        <v/>
      </c>
      <c r="DU37" s="473"/>
      <c r="DV37" s="474" t="str">
        <f t="shared" si="32"/>
        <v/>
      </c>
      <c r="DW37" s="472"/>
      <c r="DX37" s="471" t="str">
        <f t="shared" si="33"/>
        <v/>
      </c>
      <c r="DY37" s="472"/>
      <c r="DZ37" s="471" t="str">
        <f t="shared" si="34"/>
        <v/>
      </c>
      <c r="EA37" s="492"/>
      <c r="EB37" s="572"/>
    </row>
    <row r="38" spans="1:132" ht="17.45" customHeight="1" thickBot="1" x14ac:dyDescent="0.2">
      <c r="A38" s="209"/>
      <c r="B38" s="203"/>
      <c r="C38" s="196" t="s">
        <v>155</v>
      </c>
      <c r="D38" s="197"/>
      <c r="E38" s="197"/>
      <c r="F38" s="198"/>
      <c r="G38" s="106">
        <v>1</v>
      </c>
      <c r="H38" s="119">
        <v>0</v>
      </c>
      <c r="I38" s="244">
        <f>+I37+I36+I35+I34+I33</f>
        <v>0</v>
      </c>
      <c r="J38" s="244"/>
      <c r="K38" s="244"/>
      <c r="L38" s="244"/>
      <c r="M38" s="245"/>
      <c r="N38" s="73"/>
      <c r="O38" s="73"/>
      <c r="P38" s="73"/>
      <c r="Q38" s="73"/>
      <c r="R38" s="73"/>
      <c r="S38" s="73"/>
      <c r="T38" s="73"/>
      <c r="U38" s="73"/>
      <c r="V38" s="73"/>
      <c r="W38" s="104"/>
      <c r="X38" s="104"/>
      <c r="Y38" s="248"/>
      <c r="Z38" s="249"/>
      <c r="AA38" s="250"/>
      <c r="AB38" s="250"/>
      <c r="AC38" s="250"/>
      <c r="AD38" s="250"/>
      <c r="AE38" s="250"/>
      <c r="AF38" s="226"/>
      <c r="AG38" s="227"/>
      <c r="AH38" s="65" t="s">
        <v>140</v>
      </c>
      <c r="AL38" s="254"/>
      <c r="AM38" s="307" t="s">
        <v>38</v>
      </c>
      <c r="AN38" s="307"/>
      <c r="AO38" s="307"/>
      <c r="AP38" s="307"/>
      <c r="AQ38" s="450"/>
      <c r="AR38" s="19">
        <v>0</v>
      </c>
      <c r="AS38" s="20">
        <v>7</v>
      </c>
      <c r="AT38" s="545" t="str">
        <f t="shared" si="2"/>
        <v/>
      </c>
      <c r="AU38" s="546"/>
      <c r="AV38" s="266" t="str">
        <f t="shared" si="3"/>
        <v/>
      </c>
      <c r="AW38" s="267"/>
      <c r="AX38" s="268" t="str">
        <f t="shared" si="4"/>
        <v/>
      </c>
      <c r="AY38" s="266"/>
      <c r="AZ38" s="266" t="str">
        <f t="shared" si="5"/>
        <v/>
      </c>
      <c r="BA38" s="266"/>
      <c r="BB38" s="266" t="str">
        <f t="shared" si="6"/>
        <v/>
      </c>
      <c r="BC38" s="267"/>
      <c r="BD38" s="268" t="str">
        <f t="shared" si="7"/>
        <v/>
      </c>
      <c r="BE38" s="266"/>
      <c r="BF38" s="266" t="str">
        <f t="shared" si="8"/>
        <v/>
      </c>
      <c r="BG38" s="266"/>
      <c r="BH38" s="266" t="str">
        <f t="shared" si="9"/>
        <v/>
      </c>
      <c r="BI38" s="267"/>
      <c r="BJ38" s="268" t="str">
        <f t="shared" si="10"/>
        <v/>
      </c>
      <c r="BK38" s="266"/>
      <c r="BL38" s="266" t="str">
        <f t="shared" si="11"/>
        <v/>
      </c>
      <c r="BM38" s="266"/>
      <c r="BN38" s="266" t="str">
        <f t="shared" si="12"/>
        <v/>
      </c>
      <c r="BO38" s="544"/>
      <c r="BQ38" s="150"/>
      <c r="BR38" s="254"/>
      <c r="BS38" s="306" t="s">
        <v>38</v>
      </c>
      <c r="BT38" s="307"/>
      <c r="BU38" s="307"/>
      <c r="BV38" s="307"/>
      <c r="BW38" s="307"/>
      <c r="BX38" s="17">
        <v>0</v>
      </c>
      <c r="BY38" s="18">
        <v>7</v>
      </c>
      <c r="BZ38" s="308" t="str">
        <f t="shared" si="13"/>
        <v/>
      </c>
      <c r="CA38" s="309"/>
      <c r="CB38" s="309" t="str">
        <f t="shared" si="14"/>
        <v/>
      </c>
      <c r="CC38" s="310"/>
      <c r="CD38" s="308" t="str">
        <f t="shared" si="15"/>
        <v/>
      </c>
      <c r="CE38" s="309"/>
      <c r="CF38" s="309" t="str">
        <f t="shared" si="16"/>
        <v/>
      </c>
      <c r="CG38" s="309"/>
      <c r="CH38" s="309" t="str">
        <f t="shared" si="17"/>
        <v/>
      </c>
      <c r="CI38" s="310"/>
      <c r="CJ38" s="308" t="str">
        <f t="shared" si="18"/>
        <v/>
      </c>
      <c r="CK38" s="309"/>
      <c r="CL38" s="309" t="str">
        <f t="shared" si="19"/>
        <v/>
      </c>
      <c r="CM38" s="309"/>
      <c r="CN38" s="309" t="str">
        <f t="shared" si="20"/>
        <v/>
      </c>
      <c r="CO38" s="310"/>
      <c r="CP38" s="308" t="str">
        <f t="shared" si="21"/>
        <v/>
      </c>
      <c r="CQ38" s="309"/>
      <c r="CR38" s="309" t="str">
        <f t="shared" si="22"/>
        <v/>
      </c>
      <c r="CS38" s="309"/>
      <c r="CT38" s="309" t="str">
        <f t="shared" si="23"/>
        <v/>
      </c>
      <c r="CU38" s="386"/>
      <c r="CV38" s="595"/>
      <c r="CX38" s="254"/>
      <c r="CY38" s="307" t="s">
        <v>38</v>
      </c>
      <c r="CZ38" s="307"/>
      <c r="DA38" s="307"/>
      <c r="DB38" s="307"/>
      <c r="DC38" s="450"/>
      <c r="DD38" s="19">
        <v>0</v>
      </c>
      <c r="DE38" s="20">
        <v>7</v>
      </c>
      <c r="DF38" s="474" t="str">
        <f t="shared" si="24"/>
        <v/>
      </c>
      <c r="DG38" s="472"/>
      <c r="DH38" s="471" t="str">
        <f t="shared" si="25"/>
        <v/>
      </c>
      <c r="DI38" s="473"/>
      <c r="DJ38" s="474" t="str">
        <f t="shared" si="26"/>
        <v/>
      </c>
      <c r="DK38" s="472"/>
      <c r="DL38" s="471" t="str">
        <f t="shared" si="27"/>
        <v/>
      </c>
      <c r="DM38" s="472"/>
      <c r="DN38" s="471" t="str">
        <f t="shared" si="28"/>
        <v/>
      </c>
      <c r="DO38" s="473"/>
      <c r="DP38" s="474" t="str">
        <f t="shared" si="29"/>
        <v/>
      </c>
      <c r="DQ38" s="472"/>
      <c r="DR38" s="471" t="str">
        <f t="shared" si="30"/>
        <v/>
      </c>
      <c r="DS38" s="472"/>
      <c r="DT38" s="471" t="str">
        <f t="shared" si="31"/>
        <v/>
      </c>
      <c r="DU38" s="473"/>
      <c r="DV38" s="474" t="str">
        <f t="shared" si="32"/>
        <v/>
      </c>
      <c r="DW38" s="472"/>
      <c r="DX38" s="471" t="str">
        <f t="shared" si="33"/>
        <v/>
      </c>
      <c r="DY38" s="472"/>
      <c r="DZ38" s="471" t="str">
        <f t="shared" si="34"/>
        <v/>
      </c>
      <c r="EA38" s="492"/>
      <c r="EB38" s="572"/>
    </row>
    <row r="39" spans="1:132" ht="17.45" customHeight="1" x14ac:dyDescent="0.15">
      <c r="A39" s="209"/>
      <c r="B39" s="203"/>
      <c r="C39" s="196" t="s">
        <v>149</v>
      </c>
      <c r="D39" s="197"/>
      <c r="E39" s="197"/>
      <c r="F39" s="198"/>
      <c r="G39" s="106">
        <v>1</v>
      </c>
      <c r="H39" s="119">
        <v>1</v>
      </c>
      <c r="I39" s="240"/>
      <c r="J39" s="240"/>
      <c r="K39" s="240"/>
      <c r="L39" s="240"/>
      <c r="M39" s="241"/>
      <c r="N39" s="73"/>
      <c r="O39" s="73"/>
      <c r="P39" s="73"/>
      <c r="Q39" s="73"/>
      <c r="R39" s="73"/>
      <c r="S39" s="73"/>
      <c r="T39" s="73"/>
      <c r="U39" s="73"/>
      <c r="V39" s="73"/>
      <c r="W39" s="104"/>
      <c r="X39" s="104"/>
      <c r="Y39" s="248" t="s">
        <v>134</v>
      </c>
      <c r="Z39" s="249" t="s">
        <v>67</v>
      </c>
      <c r="AA39" s="250"/>
      <c r="AB39" s="250"/>
      <c r="AC39" s="250"/>
      <c r="AD39" s="250"/>
      <c r="AE39" s="250"/>
      <c r="AF39" s="226" t="s">
        <v>60</v>
      </c>
      <c r="AG39" s="227"/>
      <c r="AH39" s="65" t="s">
        <v>141</v>
      </c>
      <c r="AL39" s="254"/>
      <c r="AM39" s="307" t="s">
        <v>39</v>
      </c>
      <c r="AN39" s="307"/>
      <c r="AO39" s="307"/>
      <c r="AP39" s="307"/>
      <c r="AQ39" s="450"/>
      <c r="AR39" s="19">
        <v>0</v>
      </c>
      <c r="AS39" s="20">
        <v>8</v>
      </c>
      <c r="AT39" s="545" t="str">
        <f t="shared" si="2"/>
        <v/>
      </c>
      <c r="AU39" s="546"/>
      <c r="AV39" s="266" t="str">
        <f t="shared" si="3"/>
        <v/>
      </c>
      <c r="AW39" s="267"/>
      <c r="AX39" s="268" t="str">
        <f t="shared" si="4"/>
        <v/>
      </c>
      <c r="AY39" s="266"/>
      <c r="AZ39" s="266" t="str">
        <f t="shared" si="5"/>
        <v/>
      </c>
      <c r="BA39" s="266"/>
      <c r="BB39" s="266" t="str">
        <f t="shared" si="6"/>
        <v/>
      </c>
      <c r="BC39" s="267"/>
      <c r="BD39" s="268" t="str">
        <f t="shared" si="7"/>
        <v/>
      </c>
      <c r="BE39" s="266"/>
      <c r="BF39" s="266" t="str">
        <f t="shared" si="8"/>
        <v/>
      </c>
      <c r="BG39" s="266"/>
      <c r="BH39" s="266" t="str">
        <f t="shared" si="9"/>
        <v/>
      </c>
      <c r="BI39" s="267"/>
      <c r="BJ39" s="268" t="str">
        <f t="shared" si="10"/>
        <v/>
      </c>
      <c r="BK39" s="266"/>
      <c r="BL39" s="266" t="str">
        <f t="shared" si="11"/>
        <v/>
      </c>
      <c r="BM39" s="266"/>
      <c r="BN39" s="266" t="str">
        <f t="shared" si="12"/>
        <v/>
      </c>
      <c r="BO39" s="544"/>
      <c r="BQ39" s="150"/>
      <c r="BR39" s="254"/>
      <c r="BS39" s="306" t="s">
        <v>39</v>
      </c>
      <c r="BT39" s="307"/>
      <c r="BU39" s="307"/>
      <c r="BV39" s="307"/>
      <c r="BW39" s="307"/>
      <c r="BX39" s="17">
        <v>0</v>
      </c>
      <c r="BY39" s="18">
        <v>8</v>
      </c>
      <c r="BZ39" s="308" t="str">
        <f t="shared" si="13"/>
        <v/>
      </c>
      <c r="CA39" s="309"/>
      <c r="CB39" s="309" t="str">
        <f t="shared" si="14"/>
        <v/>
      </c>
      <c r="CC39" s="310"/>
      <c r="CD39" s="308" t="str">
        <f t="shared" si="15"/>
        <v/>
      </c>
      <c r="CE39" s="309"/>
      <c r="CF39" s="309" t="str">
        <f t="shared" si="16"/>
        <v/>
      </c>
      <c r="CG39" s="309"/>
      <c r="CH39" s="309" t="str">
        <f t="shared" si="17"/>
        <v/>
      </c>
      <c r="CI39" s="310"/>
      <c r="CJ39" s="308" t="str">
        <f t="shared" si="18"/>
        <v/>
      </c>
      <c r="CK39" s="309"/>
      <c r="CL39" s="309" t="str">
        <f t="shared" si="19"/>
        <v/>
      </c>
      <c r="CM39" s="309"/>
      <c r="CN39" s="309" t="str">
        <f t="shared" si="20"/>
        <v/>
      </c>
      <c r="CO39" s="310"/>
      <c r="CP39" s="308" t="str">
        <f t="shared" si="21"/>
        <v/>
      </c>
      <c r="CQ39" s="309"/>
      <c r="CR39" s="309" t="str">
        <f t="shared" si="22"/>
        <v/>
      </c>
      <c r="CS39" s="309"/>
      <c r="CT39" s="309" t="str">
        <f t="shared" si="23"/>
        <v/>
      </c>
      <c r="CU39" s="386"/>
      <c r="CV39" s="595"/>
      <c r="CX39" s="254"/>
      <c r="CY39" s="307" t="s">
        <v>39</v>
      </c>
      <c r="CZ39" s="307"/>
      <c r="DA39" s="307"/>
      <c r="DB39" s="307"/>
      <c r="DC39" s="450"/>
      <c r="DD39" s="19">
        <v>0</v>
      </c>
      <c r="DE39" s="20">
        <v>8</v>
      </c>
      <c r="DF39" s="474" t="str">
        <f t="shared" si="24"/>
        <v/>
      </c>
      <c r="DG39" s="472"/>
      <c r="DH39" s="471" t="str">
        <f t="shared" si="25"/>
        <v/>
      </c>
      <c r="DI39" s="473"/>
      <c r="DJ39" s="474" t="str">
        <f t="shared" si="26"/>
        <v/>
      </c>
      <c r="DK39" s="472"/>
      <c r="DL39" s="471" t="str">
        <f t="shared" si="27"/>
        <v/>
      </c>
      <c r="DM39" s="472"/>
      <c r="DN39" s="471" t="str">
        <f t="shared" si="28"/>
        <v/>
      </c>
      <c r="DO39" s="473"/>
      <c r="DP39" s="474" t="str">
        <f t="shared" si="29"/>
        <v/>
      </c>
      <c r="DQ39" s="472"/>
      <c r="DR39" s="471" t="str">
        <f t="shared" si="30"/>
        <v/>
      </c>
      <c r="DS39" s="472"/>
      <c r="DT39" s="471" t="str">
        <f t="shared" si="31"/>
        <v/>
      </c>
      <c r="DU39" s="473"/>
      <c r="DV39" s="474" t="str">
        <f t="shared" si="32"/>
        <v/>
      </c>
      <c r="DW39" s="472"/>
      <c r="DX39" s="471" t="str">
        <f t="shared" si="33"/>
        <v/>
      </c>
      <c r="DY39" s="472"/>
      <c r="DZ39" s="471" t="str">
        <f t="shared" si="34"/>
        <v/>
      </c>
      <c r="EA39" s="492"/>
      <c r="EB39" s="572"/>
    </row>
    <row r="40" spans="1:132" ht="17.25" customHeight="1" thickBot="1" x14ac:dyDescent="0.2">
      <c r="A40" s="209"/>
      <c r="B40" s="203"/>
      <c r="C40" s="196" t="s">
        <v>156</v>
      </c>
      <c r="D40" s="197"/>
      <c r="E40" s="197"/>
      <c r="F40" s="198"/>
      <c r="G40" s="106">
        <v>1</v>
      </c>
      <c r="H40" s="119">
        <v>2</v>
      </c>
      <c r="I40" s="242"/>
      <c r="J40" s="242"/>
      <c r="K40" s="242"/>
      <c r="L40" s="242"/>
      <c r="M40" s="243"/>
      <c r="N40" s="73"/>
      <c r="O40" s="73"/>
      <c r="P40" s="73"/>
      <c r="Q40" s="73"/>
      <c r="R40" s="73"/>
      <c r="S40" s="73"/>
      <c r="T40" s="73"/>
      <c r="U40" s="73"/>
      <c r="V40" s="73"/>
      <c r="W40" s="104"/>
      <c r="X40" s="104"/>
      <c r="Y40" s="248"/>
      <c r="Z40" s="249"/>
      <c r="AA40" s="250"/>
      <c r="AB40" s="250"/>
      <c r="AC40" s="250"/>
      <c r="AD40" s="250"/>
      <c r="AE40" s="250"/>
      <c r="AF40" s="226"/>
      <c r="AG40" s="227"/>
      <c r="AH40" s="65" t="s">
        <v>142</v>
      </c>
      <c r="AL40" s="254"/>
      <c r="AM40" s="394" t="s">
        <v>166</v>
      </c>
      <c r="AN40" s="395"/>
      <c r="AO40" s="395"/>
      <c r="AP40" s="395"/>
      <c r="AQ40" s="396"/>
      <c r="AR40" s="23">
        <v>0</v>
      </c>
      <c r="AS40" s="24">
        <v>9</v>
      </c>
      <c r="AT40" s="538" t="str">
        <f t="shared" si="2"/>
        <v/>
      </c>
      <c r="AU40" s="539"/>
      <c r="AV40" s="535" t="str">
        <f t="shared" si="3"/>
        <v/>
      </c>
      <c r="AW40" s="536"/>
      <c r="AX40" s="537" t="str">
        <f t="shared" si="4"/>
        <v/>
      </c>
      <c r="AY40" s="535"/>
      <c r="AZ40" s="535" t="str">
        <f t="shared" si="5"/>
        <v/>
      </c>
      <c r="BA40" s="535"/>
      <c r="BB40" s="535" t="str">
        <f t="shared" si="6"/>
        <v/>
      </c>
      <c r="BC40" s="536"/>
      <c r="BD40" s="537" t="str">
        <f t="shared" si="7"/>
        <v/>
      </c>
      <c r="BE40" s="535"/>
      <c r="BF40" s="535" t="str">
        <f t="shared" si="8"/>
        <v/>
      </c>
      <c r="BG40" s="535"/>
      <c r="BH40" s="535" t="str">
        <f t="shared" si="9"/>
        <v/>
      </c>
      <c r="BI40" s="536"/>
      <c r="BJ40" s="537" t="str">
        <f t="shared" si="10"/>
        <v/>
      </c>
      <c r="BK40" s="535"/>
      <c r="BL40" s="535" t="str">
        <f t="shared" si="11"/>
        <v/>
      </c>
      <c r="BM40" s="535"/>
      <c r="BN40" s="535" t="str">
        <f t="shared" si="12"/>
        <v/>
      </c>
      <c r="BO40" s="543"/>
      <c r="BQ40" s="150"/>
      <c r="BR40" s="254"/>
      <c r="BS40" s="394" t="s">
        <v>166</v>
      </c>
      <c r="BT40" s="395"/>
      <c r="BU40" s="395"/>
      <c r="BV40" s="395"/>
      <c r="BW40" s="396"/>
      <c r="BX40" s="21">
        <v>0</v>
      </c>
      <c r="BY40" s="22">
        <v>9</v>
      </c>
      <c r="BZ40" s="355" t="str">
        <f t="shared" si="13"/>
        <v/>
      </c>
      <c r="CA40" s="356"/>
      <c r="CB40" s="356" t="str">
        <f t="shared" si="14"/>
        <v/>
      </c>
      <c r="CC40" s="387"/>
      <c r="CD40" s="355" t="str">
        <f t="shared" si="15"/>
        <v/>
      </c>
      <c r="CE40" s="356"/>
      <c r="CF40" s="356" t="str">
        <f t="shared" si="16"/>
        <v/>
      </c>
      <c r="CG40" s="356"/>
      <c r="CH40" s="356" t="str">
        <f t="shared" si="17"/>
        <v/>
      </c>
      <c r="CI40" s="387"/>
      <c r="CJ40" s="355" t="str">
        <f t="shared" si="18"/>
        <v/>
      </c>
      <c r="CK40" s="356"/>
      <c r="CL40" s="356" t="str">
        <f t="shared" si="19"/>
        <v/>
      </c>
      <c r="CM40" s="356"/>
      <c r="CN40" s="356" t="str">
        <f t="shared" si="20"/>
        <v/>
      </c>
      <c r="CO40" s="387"/>
      <c r="CP40" s="355" t="str">
        <f t="shared" si="21"/>
        <v/>
      </c>
      <c r="CQ40" s="356"/>
      <c r="CR40" s="356" t="str">
        <f t="shared" si="22"/>
        <v/>
      </c>
      <c r="CS40" s="356"/>
      <c r="CT40" s="356" t="str">
        <f t="shared" si="23"/>
        <v/>
      </c>
      <c r="CU40" s="385"/>
      <c r="CV40" s="595"/>
      <c r="CX40" s="254"/>
      <c r="CY40" s="394" t="s">
        <v>166</v>
      </c>
      <c r="CZ40" s="395"/>
      <c r="DA40" s="395"/>
      <c r="DB40" s="395"/>
      <c r="DC40" s="396"/>
      <c r="DD40" s="23">
        <v>0</v>
      </c>
      <c r="DE40" s="24">
        <v>9</v>
      </c>
      <c r="DF40" s="479" t="str">
        <f t="shared" si="24"/>
        <v/>
      </c>
      <c r="DG40" s="480"/>
      <c r="DH40" s="481" t="str">
        <f t="shared" si="25"/>
        <v/>
      </c>
      <c r="DI40" s="482"/>
      <c r="DJ40" s="479" t="str">
        <f t="shared" si="26"/>
        <v/>
      </c>
      <c r="DK40" s="480"/>
      <c r="DL40" s="481" t="str">
        <f t="shared" si="27"/>
        <v/>
      </c>
      <c r="DM40" s="480"/>
      <c r="DN40" s="481" t="str">
        <f t="shared" si="28"/>
        <v/>
      </c>
      <c r="DO40" s="482"/>
      <c r="DP40" s="479" t="str">
        <f t="shared" si="29"/>
        <v/>
      </c>
      <c r="DQ40" s="480"/>
      <c r="DR40" s="481" t="str">
        <f t="shared" si="30"/>
        <v/>
      </c>
      <c r="DS40" s="480"/>
      <c r="DT40" s="481" t="str">
        <f t="shared" si="31"/>
        <v/>
      </c>
      <c r="DU40" s="482"/>
      <c r="DV40" s="479" t="str">
        <f t="shared" si="32"/>
        <v/>
      </c>
      <c r="DW40" s="480"/>
      <c r="DX40" s="481" t="str">
        <f t="shared" si="33"/>
        <v/>
      </c>
      <c r="DY40" s="480"/>
      <c r="DZ40" s="481" t="str">
        <f t="shared" si="34"/>
        <v/>
      </c>
      <c r="EA40" s="491"/>
      <c r="EB40" s="572"/>
    </row>
    <row r="41" spans="1:132" ht="17.45" customHeight="1" thickBot="1" x14ac:dyDescent="0.2">
      <c r="A41" s="209"/>
      <c r="B41" s="203"/>
      <c r="C41" s="196" t="s">
        <v>157</v>
      </c>
      <c r="D41" s="197"/>
      <c r="E41" s="197"/>
      <c r="F41" s="198"/>
      <c r="G41" s="106">
        <v>1</v>
      </c>
      <c r="H41" s="119">
        <v>3</v>
      </c>
      <c r="I41" s="242"/>
      <c r="J41" s="242"/>
      <c r="K41" s="242"/>
      <c r="L41" s="242"/>
      <c r="M41" s="243"/>
      <c r="N41" s="73"/>
      <c r="O41" s="73"/>
      <c r="P41" s="73"/>
      <c r="Q41" s="73"/>
      <c r="R41" s="73"/>
      <c r="S41" s="73"/>
      <c r="T41" s="73"/>
      <c r="U41" s="73"/>
      <c r="V41" s="73"/>
      <c r="W41" s="104"/>
      <c r="X41" s="104"/>
      <c r="Y41" s="248" t="s">
        <v>126</v>
      </c>
      <c r="Z41" s="249" t="s">
        <v>68</v>
      </c>
      <c r="AA41" s="250"/>
      <c r="AB41" s="250"/>
      <c r="AC41" s="250"/>
      <c r="AD41" s="250"/>
      <c r="AE41" s="250"/>
      <c r="AF41" s="226"/>
      <c r="AG41" s="227"/>
      <c r="AH41" s="68"/>
      <c r="AL41" s="254"/>
      <c r="AM41" s="447" t="s">
        <v>40</v>
      </c>
      <c r="AN41" s="448"/>
      <c r="AO41" s="448"/>
      <c r="AP41" s="448"/>
      <c r="AQ41" s="449"/>
      <c r="AR41" s="27">
        <v>1</v>
      </c>
      <c r="AS41" s="28">
        <v>0</v>
      </c>
      <c r="AT41" s="165" t="str">
        <f t="shared" si="2"/>
        <v/>
      </c>
      <c r="AU41" s="166"/>
      <c r="AV41" s="154" t="str">
        <f t="shared" si="3"/>
        <v/>
      </c>
      <c r="AW41" s="160"/>
      <c r="AX41" s="161" t="str">
        <f t="shared" si="4"/>
        <v/>
      </c>
      <c r="AY41" s="154"/>
      <c r="AZ41" s="154" t="str">
        <f t="shared" si="5"/>
        <v/>
      </c>
      <c r="BA41" s="154"/>
      <c r="BB41" s="154" t="str">
        <f t="shared" si="6"/>
        <v/>
      </c>
      <c r="BC41" s="160"/>
      <c r="BD41" s="161" t="str">
        <f t="shared" si="7"/>
        <v/>
      </c>
      <c r="BE41" s="154"/>
      <c r="BF41" s="154" t="str">
        <f t="shared" si="8"/>
        <v/>
      </c>
      <c r="BG41" s="154"/>
      <c r="BH41" s="154" t="str">
        <f t="shared" si="9"/>
        <v/>
      </c>
      <c r="BI41" s="160"/>
      <c r="BJ41" s="161" t="str">
        <f t="shared" si="10"/>
        <v/>
      </c>
      <c r="BK41" s="154"/>
      <c r="BL41" s="154" t="str">
        <f t="shared" si="11"/>
        <v/>
      </c>
      <c r="BM41" s="154"/>
      <c r="BN41" s="154" t="str">
        <f t="shared" si="12"/>
        <v/>
      </c>
      <c r="BO41" s="155"/>
      <c r="BQ41" s="150"/>
      <c r="BR41" s="254"/>
      <c r="BS41" s="384" t="s">
        <v>40</v>
      </c>
      <c r="BT41" s="272"/>
      <c r="BU41" s="272"/>
      <c r="BV41" s="272"/>
      <c r="BW41" s="273"/>
      <c r="BX41" s="33">
        <v>1</v>
      </c>
      <c r="BY41" s="34">
        <v>0</v>
      </c>
      <c r="BZ41" s="393" t="str">
        <f t="shared" si="13"/>
        <v/>
      </c>
      <c r="CA41" s="391"/>
      <c r="CB41" s="391" t="str">
        <f t="shared" si="14"/>
        <v/>
      </c>
      <c r="CC41" s="392"/>
      <c r="CD41" s="393" t="str">
        <f t="shared" si="15"/>
        <v/>
      </c>
      <c r="CE41" s="391"/>
      <c r="CF41" s="391" t="str">
        <f t="shared" si="16"/>
        <v/>
      </c>
      <c r="CG41" s="391"/>
      <c r="CH41" s="391" t="str">
        <f t="shared" si="17"/>
        <v/>
      </c>
      <c r="CI41" s="392"/>
      <c r="CJ41" s="393" t="str">
        <f t="shared" si="18"/>
        <v/>
      </c>
      <c r="CK41" s="391"/>
      <c r="CL41" s="391" t="str">
        <f t="shared" si="19"/>
        <v/>
      </c>
      <c r="CM41" s="391"/>
      <c r="CN41" s="391" t="str">
        <f t="shared" si="20"/>
        <v/>
      </c>
      <c r="CO41" s="392"/>
      <c r="CP41" s="393" t="str">
        <f t="shared" si="21"/>
        <v/>
      </c>
      <c r="CQ41" s="391"/>
      <c r="CR41" s="391" t="str">
        <f t="shared" si="22"/>
        <v/>
      </c>
      <c r="CS41" s="391"/>
      <c r="CT41" s="391" t="str">
        <f t="shared" si="23"/>
        <v/>
      </c>
      <c r="CU41" s="392"/>
      <c r="CV41" s="595"/>
      <c r="CX41" s="254"/>
      <c r="CY41" s="447" t="s">
        <v>40</v>
      </c>
      <c r="CZ41" s="448"/>
      <c r="DA41" s="448"/>
      <c r="DB41" s="448"/>
      <c r="DC41" s="449"/>
      <c r="DD41" s="27">
        <v>1</v>
      </c>
      <c r="DE41" s="28">
        <v>0</v>
      </c>
      <c r="DF41" s="403" t="str">
        <f t="shared" si="24"/>
        <v/>
      </c>
      <c r="DG41" s="401"/>
      <c r="DH41" s="399" t="str">
        <f t="shared" si="25"/>
        <v/>
      </c>
      <c r="DI41" s="402"/>
      <c r="DJ41" s="403" t="str">
        <f t="shared" si="26"/>
        <v/>
      </c>
      <c r="DK41" s="401"/>
      <c r="DL41" s="399" t="str">
        <f t="shared" si="27"/>
        <v/>
      </c>
      <c r="DM41" s="401"/>
      <c r="DN41" s="399" t="str">
        <f t="shared" si="28"/>
        <v/>
      </c>
      <c r="DO41" s="402"/>
      <c r="DP41" s="403" t="str">
        <f t="shared" si="29"/>
        <v/>
      </c>
      <c r="DQ41" s="401"/>
      <c r="DR41" s="399" t="str">
        <f t="shared" si="30"/>
        <v/>
      </c>
      <c r="DS41" s="401"/>
      <c r="DT41" s="399" t="str">
        <f t="shared" si="31"/>
        <v/>
      </c>
      <c r="DU41" s="402"/>
      <c r="DV41" s="403" t="str">
        <f t="shared" si="32"/>
        <v/>
      </c>
      <c r="DW41" s="401"/>
      <c r="DX41" s="399" t="str">
        <f t="shared" si="33"/>
        <v/>
      </c>
      <c r="DY41" s="401"/>
      <c r="DZ41" s="399" t="str">
        <f t="shared" si="34"/>
        <v/>
      </c>
      <c r="EA41" s="400"/>
      <c r="EB41" s="572"/>
    </row>
    <row r="42" spans="1:132" ht="17.45" customHeight="1" thickBot="1" x14ac:dyDescent="0.2">
      <c r="A42" s="209"/>
      <c r="B42" s="203"/>
      <c r="C42" s="196" t="s">
        <v>158</v>
      </c>
      <c r="D42" s="197"/>
      <c r="E42" s="197"/>
      <c r="F42" s="198"/>
      <c r="G42" s="107">
        <v>1</v>
      </c>
      <c r="H42" s="116">
        <v>4</v>
      </c>
      <c r="I42" s="246"/>
      <c r="J42" s="246"/>
      <c r="K42" s="246"/>
      <c r="L42" s="246"/>
      <c r="M42" s="247"/>
      <c r="N42" s="73"/>
      <c r="O42" s="73"/>
      <c r="P42" s="73"/>
      <c r="Q42" s="73"/>
      <c r="R42" s="73"/>
      <c r="S42" s="73"/>
      <c r="T42" s="73"/>
      <c r="U42" s="73"/>
      <c r="V42" s="73"/>
      <c r="W42" s="104"/>
      <c r="X42" s="104"/>
      <c r="Y42" s="248"/>
      <c r="Z42" s="249"/>
      <c r="AA42" s="250"/>
      <c r="AB42" s="250"/>
      <c r="AC42" s="250"/>
      <c r="AD42" s="250"/>
      <c r="AE42" s="250"/>
      <c r="AF42" s="226"/>
      <c r="AG42" s="227"/>
      <c r="AH42" s="68"/>
      <c r="AL42" s="254"/>
      <c r="AM42" s="169" t="s">
        <v>34</v>
      </c>
      <c r="AN42" s="486"/>
      <c r="AO42" s="486"/>
      <c r="AP42" s="486"/>
      <c r="AQ42" s="486"/>
      <c r="AR42" s="35">
        <v>1</v>
      </c>
      <c r="AS42" s="16">
        <v>1</v>
      </c>
      <c r="AT42" s="547" t="str">
        <f t="shared" si="2"/>
        <v/>
      </c>
      <c r="AU42" s="548"/>
      <c r="AV42" s="270" t="str">
        <f t="shared" si="3"/>
        <v/>
      </c>
      <c r="AW42" s="549"/>
      <c r="AX42" s="269" t="str">
        <f t="shared" si="4"/>
        <v/>
      </c>
      <c r="AY42" s="270"/>
      <c r="AZ42" s="270" t="str">
        <f t="shared" si="5"/>
        <v/>
      </c>
      <c r="BA42" s="270"/>
      <c r="BB42" s="270" t="str">
        <f t="shared" si="6"/>
        <v/>
      </c>
      <c r="BC42" s="549"/>
      <c r="BD42" s="269" t="str">
        <f t="shared" si="7"/>
        <v/>
      </c>
      <c r="BE42" s="270"/>
      <c r="BF42" s="270" t="str">
        <f t="shared" si="8"/>
        <v/>
      </c>
      <c r="BG42" s="270"/>
      <c r="BH42" s="270" t="str">
        <f t="shared" si="9"/>
        <v/>
      </c>
      <c r="BI42" s="549"/>
      <c r="BJ42" s="269" t="str">
        <f t="shared" si="10"/>
        <v/>
      </c>
      <c r="BK42" s="270"/>
      <c r="BL42" s="270" t="str">
        <f t="shared" si="11"/>
        <v/>
      </c>
      <c r="BM42" s="270"/>
      <c r="BN42" s="270" t="str">
        <f t="shared" si="12"/>
        <v/>
      </c>
      <c r="BO42" s="271"/>
      <c r="BQ42" s="150"/>
      <c r="BR42" s="254"/>
      <c r="BS42" s="390" t="s">
        <v>34</v>
      </c>
      <c r="BT42" s="390"/>
      <c r="BU42" s="390"/>
      <c r="BV42" s="390"/>
      <c r="BW42" s="306"/>
      <c r="BX42" s="29">
        <v>1</v>
      </c>
      <c r="BY42" s="30">
        <v>1</v>
      </c>
      <c r="BZ42" s="303" t="str">
        <f t="shared" si="13"/>
        <v/>
      </c>
      <c r="CA42" s="304"/>
      <c r="CB42" s="304" t="str">
        <f t="shared" si="14"/>
        <v/>
      </c>
      <c r="CC42" s="305"/>
      <c r="CD42" s="293" t="str">
        <f t="shared" si="15"/>
        <v/>
      </c>
      <c r="CE42" s="294"/>
      <c r="CF42" s="294" t="str">
        <f t="shared" si="16"/>
        <v/>
      </c>
      <c r="CG42" s="294"/>
      <c r="CH42" s="294" t="str">
        <f t="shared" si="17"/>
        <v/>
      </c>
      <c r="CI42" s="295"/>
      <c r="CJ42" s="293" t="str">
        <f t="shared" si="18"/>
        <v/>
      </c>
      <c r="CK42" s="294"/>
      <c r="CL42" s="294" t="str">
        <f t="shared" si="19"/>
        <v/>
      </c>
      <c r="CM42" s="294"/>
      <c r="CN42" s="294" t="str">
        <f t="shared" si="20"/>
        <v/>
      </c>
      <c r="CO42" s="295"/>
      <c r="CP42" s="293" t="str">
        <f t="shared" si="21"/>
        <v/>
      </c>
      <c r="CQ42" s="294"/>
      <c r="CR42" s="294" t="str">
        <f t="shared" si="22"/>
        <v/>
      </c>
      <c r="CS42" s="294"/>
      <c r="CT42" s="294" t="str">
        <f t="shared" si="23"/>
        <v/>
      </c>
      <c r="CU42" s="389"/>
      <c r="CV42" s="595"/>
      <c r="CX42" s="254"/>
      <c r="CY42" s="169" t="s">
        <v>34</v>
      </c>
      <c r="CZ42" s="486"/>
      <c r="DA42" s="486"/>
      <c r="DB42" s="486"/>
      <c r="DC42" s="486"/>
      <c r="DD42" s="35">
        <v>1</v>
      </c>
      <c r="DE42" s="16">
        <v>1</v>
      </c>
      <c r="DF42" s="487" t="str">
        <f t="shared" si="24"/>
        <v/>
      </c>
      <c r="DG42" s="488"/>
      <c r="DH42" s="489" t="str">
        <f t="shared" si="25"/>
        <v/>
      </c>
      <c r="DI42" s="490"/>
      <c r="DJ42" s="487" t="str">
        <f t="shared" si="26"/>
        <v/>
      </c>
      <c r="DK42" s="488"/>
      <c r="DL42" s="489" t="str">
        <f t="shared" si="27"/>
        <v/>
      </c>
      <c r="DM42" s="488"/>
      <c r="DN42" s="489" t="str">
        <f t="shared" si="28"/>
        <v/>
      </c>
      <c r="DO42" s="490"/>
      <c r="DP42" s="487" t="str">
        <f t="shared" si="29"/>
        <v/>
      </c>
      <c r="DQ42" s="488"/>
      <c r="DR42" s="489" t="str">
        <f t="shared" si="30"/>
        <v/>
      </c>
      <c r="DS42" s="488"/>
      <c r="DT42" s="489" t="str">
        <f t="shared" si="31"/>
        <v/>
      </c>
      <c r="DU42" s="490"/>
      <c r="DV42" s="487" t="str">
        <f t="shared" si="32"/>
        <v/>
      </c>
      <c r="DW42" s="488"/>
      <c r="DX42" s="489" t="str">
        <f t="shared" si="33"/>
        <v/>
      </c>
      <c r="DY42" s="488"/>
      <c r="DZ42" s="489" t="str">
        <f t="shared" si="34"/>
        <v/>
      </c>
      <c r="EA42" s="493"/>
      <c r="EB42" s="572"/>
    </row>
    <row r="43" spans="1:132" ht="17.45" customHeight="1" x14ac:dyDescent="0.15">
      <c r="A43" s="210"/>
      <c r="B43" s="204"/>
      <c r="C43" s="196" t="s">
        <v>159</v>
      </c>
      <c r="D43" s="197"/>
      <c r="E43" s="197"/>
      <c r="F43" s="198"/>
      <c r="G43" s="107">
        <v>1</v>
      </c>
      <c r="H43" s="116">
        <v>5</v>
      </c>
      <c r="I43" s="259">
        <f>+I38+I39+I40+I41+I42</f>
        <v>0</v>
      </c>
      <c r="J43" s="259"/>
      <c r="K43" s="259"/>
      <c r="L43" s="259"/>
      <c r="M43" s="260"/>
      <c r="N43" s="73"/>
      <c r="O43" s="73"/>
      <c r="P43" s="73"/>
      <c r="Q43" s="73"/>
      <c r="R43" s="73"/>
      <c r="S43" s="73"/>
      <c r="T43" s="73"/>
      <c r="U43" s="73"/>
      <c r="V43" s="73"/>
      <c r="W43" s="104"/>
      <c r="X43" s="104"/>
      <c r="Y43" s="184" t="s">
        <v>127</v>
      </c>
      <c r="Z43" s="186" t="s">
        <v>69</v>
      </c>
      <c r="AA43" s="187"/>
      <c r="AB43" s="187"/>
      <c r="AC43" s="187"/>
      <c r="AD43" s="187"/>
      <c r="AE43" s="188"/>
      <c r="AF43" s="192" t="s">
        <v>61</v>
      </c>
      <c r="AG43" s="193"/>
      <c r="AL43" s="254"/>
      <c r="AM43" s="272" t="s">
        <v>41</v>
      </c>
      <c r="AN43" s="272"/>
      <c r="AO43" s="272"/>
      <c r="AP43" s="272"/>
      <c r="AQ43" s="273"/>
      <c r="AR43" s="19">
        <v>1</v>
      </c>
      <c r="AS43" s="20">
        <v>2</v>
      </c>
      <c r="AT43" s="545" t="str">
        <f t="shared" si="2"/>
        <v/>
      </c>
      <c r="AU43" s="546"/>
      <c r="AV43" s="266" t="str">
        <f t="shared" si="3"/>
        <v/>
      </c>
      <c r="AW43" s="267"/>
      <c r="AX43" s="268" t="str">
        <f t="shared" si="4"/>
        <v/>
      </c>
      <c r="AY43" s="266"/>
      <c r="AZ43" s="266" t="str">
        <f t="shared" si="5"/>
        <v/>
      </c>
      <c r="BA43" s="266"/>
      <c r="BB43" s="266" t="str">
        <f t="shared" si="6"/>
        <v/>
      </c>
      <c r="BC43" s="267"/>
      <c r="BD43" s="268" t="str">
        <f t="shared" si="7"/>
        <v/>
      </c>
      <c r="BE43" s="266"/>
      <c r="BF43" s="266" t="str">
        <f t="shared" si="8"/>
        <v/>
      </c>
      <c r="BG43" s="266"/>
      <c r="BH43" s="266" t="str">
        <f t="shared" si="9"/>
        <v/>
      </c>
      <c r="BI43" s="267"/>
      <c r="BJ43" s="268" t="str">
        <f t="shared" si="10"/>
        <v/>
      </c>
      <c r="BK43" s="266"/>
      <c r="BL43" s="266" t="str">
        <f t="shared" si="11"/>
        <v/>
      </c>
      <c r="BM43" s="266"/>
      <c r="BN43" s="266" t="str">
        <f t="shared" si="12"/>
        <v/>
      </c>
      <c r="BO43" s="544"/>
      <c r="BQ43" s="150"/>
      <c r="BR43" s="254"/>
      <c r="BS43" s="384" t="s">
        <v>41</v>
      </c>
      <c r="BT43" s="272"/>
      <c r="BU43" s="272"/>
      <c r="BV43" s="272"/>
      <c r="BW43" s="272"/>
      <c r="BX43" s="17">
        <v>1</v>
      </c>
      <c r="BY43" s="18">
        <v>2</v>
      </c>
      <c r="BZ43" s="290" t="str">
        <f t="shared" si="13"/>
        <v/>
      </c>
      <c r="CA43" s="291"/>
      <c r="CB43" s="291" t="str">
        <f t="shared" si="14"/>
        <v/>
      </c>
      <c r="CC43" s="292"/>
      <c r="CD43" s="308" t="str">
        <f t="shared" si="15"/>
        <v/>
      </c>
      <c r="CE43" s="309"/>
      <c r="CF43" s="309" t="str">
        <f t="shared" si="16"/>
        <v/>
      </c>
      <c r="CG43" s="309"/>
      <c r="CH43" s="309" t="str">
        <f t="shared" si="17"/>
        <v/>
      </c>
      <c r="CI43" s="310"/>
      <c r="CJ43" s="308" t="str">
        <f t="shared" si="18"/>
        <v/>
      </c>
      <c r="CK43" s="309"/>
      <c r="CL43" s="309" t="str">
        <f t="shared" si="19"/>
        <v/>
      </c>
      <c r="CM43" s="309"/>
      <c r="CN43" s="309" t="str">
        <f t="shared" si="20"/>
        <v/>
      </c>
      <c r="CO43" s="310"/>
      <c r="CP43" s="308" t="str">
        <f t="shared" si="21"/>
        <v/>
      </c>
      <c r="CQ43" s="309"/>
      <c r="CR43" s="309" t="str">
        <f t="shared" si="22"/>
        <v/>
      </c>
      <c r="CS43" s="309"/>
      <c r="CT43" s="309" t="str">
        <f t="shared" si="23"/>
        <v/>
      </c>
      <c r="CU43" s="386"/>
      <c r="CV43" s="595"/>
      <c r="CX43" s="254"/>
      <c r="CY43" s="272" t="s">
        <v>41</v>
      </c>
      <c r="CZ43" s="272"/>
      <c r="DA43" s="272"/>
      <c r="DB43" s="272"/>
      <c r="DC43" s="273"/>
      <c r="DD43" s="19">
        <v>1</v>
      </c>
      <c r="DE43" s="20">
        <v>2</v>
      </c>
      <c r="DF43" s="474" t="str">
        <f t="shared" si="24"/>
        <v/>
      </c>
      <c r="DG43" s="472"/>
      <c r="DH43" s="471" t="str">
        <f t="shared" si="25"/>
        <v/>
      </c>
      <c r="DI43" s="473"/>
      <c r="DJ43" s="474" t="str">
        <f t="shared" si="26"/>
        <v/>
      </c>
      <c r="DK43" s="472"/>
      <c r="DL43" s="471" t="str">
        <f t="shared" si="27"/>
        <v/>
      </c>
      <c r="DM43" s="472"/>
      <c r="DN43" s="471" t="str">
        <f t="shared" si="28"/>
        <v/>
      </c>
      <c r="DO43" s="473"/>
      <c r="DP43" s="474" t="str">
        <f t="shared" si="29"/>
        <v/>
      </c>
      <c r="DQ43" s="472"/>
      <c r="DR43" s="471" t="str">
        <f t="shared" si="30"/>
        <v/>
      </c>
      <c r="DS43" s="472"/>
      <c r="DT43" s="471" t="str">
        <f t="shared" si="31"/>
        <v/>
      </c>
      <c r="DU43" s="473"/>
      <c r="DV43" s="474" t="str">
        <f t="shared" si="32"/>
        <v/>
      </c>
      <c r="DW43" s="472"/>
      <c r="DX43" s="471" t="str">
        <f t="shared" si="33"/>
        <v/>
      </c>
      <c r="DY43" s="472"/>
      <c r="DZ43" s="471" t="str">
        <f t="shared" si="34"/>
        <v/>
      </c>
      <c r="EA43" s="492"/>
      <c r="EB43" s="572"/>
    </row>
    <row r="44" spans="1:132" ht="17.45" customHeight="1" thickBot="1" x14ac:dyDescent="0.2">
      <c r="A44" s="181" t="s">
        <v>45</v>
      </c>
      <c r="B44" s="182"/>
      <c r="C44" s="182"/>
      <c r="D44" s="182"/>
      <c r="E44" s="182"/>
      <c r="F44" s="183"/>
      <c r="G44" s="108">
        <v>1</v>
      </c>
      <c r="H44" s="120">
        <v>6</v>
      </c>
      <c r="I44" s="261">
        <f>+I43+I32</f>
        <v>0</v>
      </c>
      <c r="J44" s="261"/>
      <c r="K44" s="261"/>
      <c r="L44" s="261"/>
      <c r="M44" s="262"/>
      <c r="N44" s="73"/>
      <c r="O44" s="73"/>
      <c r="P44" s="73"/>
      <c r="Q44" s="73"/>
      <c r="R44" s="73"/>
      <c r="S44" s="73"/>
      <c r="T44" s="73"/>
      <c r="U44" s="73"/>
      <c r="V44" s="73"/>
      <c r="W44" s="104"/>
      <c r="X44" s="104"/>
      <c r="Y44" s="185"/>
      <c r="Z44" s="189"/>
      <c r="AA44" s="190"/>
      <c r="AB44" s="190"/>
      <c r="AC44" s="190"/>
      <c r="AD44" s="190"/>
      <c r="AE44" s="191"/>
      <c r="AF44" s="194"/>
      <c r="AG44" s="195"/>
      <c r="AL44" s="254"/>
      <c r="AM44" s="263" t="s">
        <v>42</v>
      </c>
      <c r="AN44" s="264"/>
      <c r="AO44" s="264"/>
      <c r="AP44" s="264"/>
      <c r="AQ44" s="265"/>
      <c r="AR44" s="19">
        <v>1</v>
      </c>
      <c r="AS44" s="20">
        <v>3</v>
      </c>
      <c r="AT44" s="545" t="str">
        <f t="shared" si="2"/>
        <v/>
      </c>
      <c r="AU44" s="546"/>
      <c r="AV44" s="266" t="str">
        <f t="shared" si="3"/>
        <v/>
      </c>
      <c r="AW44" s="267"/>
      <c r="AX44" s="268" t="str">
        <f t="shared" si="4"/>
        <v/>
      </c>
      <c r="AY44" s="266"/>
      <c r="AZ44" s="266" t="str">
        <f t="shared" si="5"/>
        <v/>
      </c>
      <c r="BA44" s="266"/>
      <c r="BB44" s="266" t="str">
        <f t="shared" si="6"/>
        <v/>
      </c>
      <c r="BC44" s="267"/>
      <c r="BD44" s="268" t="str">
        <f t="shared" si="7"/>
        <v/>
      </c>
      <c r="BE44" s="266"/>
      <c r="BF44" s="266" t="str">
        <f t="shared" si="8"/>
        <v/>
      </c>
      <c r="BG44" s="266"/>
      <c r="BH44" s="266" t="str">
        <f t="shared" si="9"/>
        <v/>
      </c>
      <c r="BI44" s="267"/>
      <c r="BJ44" s="268" t="str">
        <f t="shared" si="10"/>
        <v/>
      </c>
      <c r="BK44" s="266"/>
      <c r="BL44" s="266" t="str">
        <f t="shared" si="11"/>
        <v/>
      </c>
      <c r="BM44" s="266"/>
      <c r="BN44" s="266" t="str">
        <f t="shared" si="12"/>
        <v/>
      </c>
      <c r="BO44" s="544"/>
      <c r="BQ44" s="150"/>
      <c r="BR44" s="254"/>
      <c r="BS44" s="383" t="s">
        <v>42</v>
      </c>
      <c r="BT44" s="383"/>
      <c r="BU44" s="383"/>
      <c r="BV44" s="383"/>
      <c r="BW44" s="384"/>
      <c r="BX44" s="17">
        <v>1</v>
      </c>
      <c r="BY44" s="18">
        <v>3</v>
      </c>
      <c r="BZ44" s="290" t="str">
        <f t="shared" si="13"/>
        <v/>
      </c>
      <c r="CA44" s="291"/>
      <c r="CB44" s="291" t="str">
        <f t="shared" si="14"/>
        <v/>
      </c>
      <c r="CC44" s="292"/>
      <c r="CD44" s="308" t="str">
        <f t="shared" si="15"/>
        <v/>
      </c>
      <c r="CE44" s="309"/>
      <c r="CF44" s="309" t="str">
        <f t="shared" si="16"/>
        <v/>
      </c>
      <c r="CG44" s="309"/>
      <c r="CH44" s="309" t="str">
        <f t="shared" si="17"/>
        <v/>
      </c>
      <c r="CI44" s="310"/>
      <c r="CJ44" s="308" t="str">
        <f t="shared" si="18"/>
        <v/>
      </c>
      <c r="CK44" s="309"/>
      <c r="CL44" s="309" t="str">
        <f t="shared" si="19"/>
        <v/>
      </c>
      <c r="CM44" s="309"/>
      <c r="CN44" s="309" t="str">
        <f t="shared" si="20"/>
        <v/>
      </c>
      <c r="CO44" s="310"/>
      <c r="CP44" s="308" t="str">
        <f t="shared" si="21"/>
        <v/>
      </c>
      <c r="CQ44" s="309"/>
      <c r="CR44" s="309" t="str">
        <f t="shared" si="22"/>
        <v/>
      </c>
      <c r="CS44" s="309"/>
      <c r="CT44" s="309" t="str">
        <f t="shared" si="23"/>
        <v/>
      </c>
      <c r="CU44" s="386"/>
      <c r="CV44" s="595"/>
      <c r="CX44" s="254"/>
      <c r="CY44" s="273" t="s">
        <v>42</v>
      </c>
      <c r="CZ44" s="383"/>
      <c r="DA44" s="383"/>
      <c r="DB44" s="383"/>
      <c r="DC44" s="383"/>
      <c r="DD44" s="19">
        <v>1</v>
      </c>
      <c r="DE44" s="20">
        <v>3</v>
      </c>
      <c r="DF44" s="474" t="str">
        <f t="shared" si="24"/>
        <v/>
      </c>
      <c r="DG44" s="472"/>
      <c r="DH44" s="471" t="str">
        <f t="shared" si="25"/>
        <v/>
      </c>
      <c r="DI44" s="473"/>
      <c r="DJ44" s="474" t="str">
        <f t="shared" si="26"/>
        <v/>
      </c>
      <c r="DK44" s="472"/>
      <c r="DL44" s="471" t="str">
        <f t="shared" si="27"/>
        <v/>
      </c>
      <c r="DM44" s="472"/>
      <c r="DN44" s="471" t="str">
        <f t="shared" si="28"/>
        <v/>
      </c>
      <c r="DO44" s="473"/>
      <c r="DP44" s="474" t="str">
        <f t="shared" si="29"/>
        <v/>
      </c>
      <c r="DQ44" s="472"/>
      <c r="DR44" s="471" t="str">
        <f t="shared" si="30"/>
        <v/>
      </c>
      <c r="DS44" s="472"/>
      <c r="DT44" s="471" t="str">
        <f t="shared" si="31"/>
        <v/>
      </c>
      <c r="DU44" s="473"/>
      <c r="DV44" s="474" t="str">
        <f t="shared" si="32"/>
        <v/>
      </c>
      <c r="DW44" s="472"/>
      <c r="DX44" s="471" t="str">
        <f t="shared" si="33"/>
        <v/>
      </c>
      <c r="DY44" s="472"/>
      <c r="DZ44" s="471" t="str">
        <f t="shared" si="34"/>
        <v/>
      </c>
      <c r="EA44" s="492"/>
      <c r="EB44" s="572"/>
    </row>
    <row r="45" spans="1:132" ht="17.45" customHeight="1" thickBot="1" x14ac:dyDescent="0.2"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L45" s="254"/>
      <c r="AM45" s="483" t="s">
        <v>43</v>
      </c>
      <c r="AN45" s="484"/>
      <c r="AO45" s="484"/>
      <c r="AP45" s="484"/>
      <c r="AQ45" s="485"/>
      <c r="AR45" s="23">
        <v>1</v>
      </c>
      <c r="AS45" s="24">
        <v>4</v>
      </c>
      <c r="AT45" s="538" t="str">
        <f t="shared" si="2"/>
        <v/>
      </c>
      <c r="AU45" s="539"/>
      <c r="AV45" s="535" t="str">
        <f t="shared" si="3"/>
        <v/>
      </c>
      <c r="AW45" s="536"/>
      <c r="AX45" s="537" t="str">
        <f t="shared" si="4"/>
        <v/>
      </c>
      <c r="AY45" s="535"/>
      <c r="AZ45" s="535" t="str">
        <f t="shared" si="5"/>
        <v/>
      </c>
      <c r="BA45" s="535"/>
      <c r="BB45" s="535" t="str">
        <f t="shared" si="6"/>
        <v/>
      </c>
      <c r="BC45" s="536"/>
      <c r="BD45" s="537" t="str">
        <f t="shared" si="7"/>
        <v/>
      </c>
      <c r="BE45" s="535"/>
      <c r="BF45" s="535" t="str">
        <f t="shared" si="8"/>
        <v/>
      </c>
      <c r="BG45" s="535"/>
      <c r="BH45" s="535" t="str">
        <f t="shared" si="9"/>
        <v/>
      </c>
      <c r="BI45" s="536"/>
      <c r="BJ45" s="537" t="str">
        <f t="shared" si="10"/>
        <v/>
      </c>
      <c r="BK45" s="535"/>
      <c r="BL45" s="535" t="str">
        <f t="shared" si="11"/>
        <v/>
      </c>
      <c r="BM45" s="535"/>
      <c r="BN45" s="535" t="str">
        <f t="shared" si="12"/>
        <v/>
      </c>
      <c r="BO45" s="543"/>
      <c r="BQ45" s="150"/>
      <c r="BR45" s="254"/>
      <c r="BS45" s="381" t="s">
        <v>43</v>
      </c>
      <c r="BT45" s="264"/>
      <c r="BU45" s="264"/>
      <c r="BV45" s="264"/>
      <c r="BW45" s="382"/>
      <c r="BX45" s="21">
        <v>1</v>
      </c>
      <c r="BY45" s="22">
        <v>4</v>
      </c>
      <c r="BZ45" s="300" t="str">
        <f t="shared" si="13"/>
        <v/>
      </c>
      <c r="CA45" s="301"/>
      <c r="CB45" s="301" t="str">
        <f t="shared" si="14"/>
        <v/>
      </c>
      <c r="CC45" s="302"/>
      <c r="CD45" s="355" t="str">
        <f t="shared" si="15"/>
        <v/>
      </c>
      <c r="CE45" s="356"/>
      <c r="CF45" s="356" t="str">
        <f t="shared" si="16"/>
        <v/>
      </c>
      <c r="CG45" s="356"/>
      <c r="CH45" s="356" t="str">
        <f t="shared" si="17"/>
        <v/>
      </c>
      <c r="CI45" s="387"/>
      <c r="CJ45" s="355" t="str">
        <f t="shared" si="18"/>
        <v/>
      </c>
      <c r="CK45" s="356"/>
      <c r="CL45" s="356" t="str">
        <f t="shared" si="19"/>
        <v/>
      </c>
      <c r="CM45" s="356"/>
      <c r="CN45" s="356" t="str">
        <f t="shared" si="20"/>
        <v/>
      </c>
      <c r="CO45" s="387"/>
      <c r="CP45" s="355" t="str">
        <f t="shared" si="21"/>
        <v/>
      </c>
      <c r="CQ45" s="356"/>
      <c r="CR45" s="356" t="str">
        <f t="shared" si="22"/>
        <v/>
      </c>
      <c r="CS45" s="356"/>
      <c r="CT45" s="356" t="str">
        <f t="shared" si="23"/>
        <v/>
      </c>
      <c r="CU45" s="385"/>
      <c r="CV45" s="595"/>
      <c r="CX45" s="254"/>
      <c r="CY45" s="483" t="s">
        <v>43</v>
      </c>
      <c r="CZ45" s="484"/>
      <c r="DA45" s="484"/>
      <c r="DB45" s="484"/>
      <c r="DC45" s="485"/>
      <c r="DD45" s="23">
        <v>1</v>
      </c>
      <c r="DE45" s="24">
        <v>4</v>
      </c>
      <c r="DF45" s="479" t="str">
        <f t="shared" si="24"/>
        <v/>
      </c>
      <c r="DG45" s="480"/>
      <c r="DH45" s="481" t="str">
        <f t="shared" si="25"/>
        <v/>
      </c>
      <c r="DI45" s="482"/>
      <c r="DJ45" s="479" t="str">
        <f t="shared" si="26"/>
        <v/>
      </c>
      <c r="DK45" s="480"/>
      <c r="DL45" s="481" t="str">
        <f t="shared" si="27"/>
        <v/>
      </c>
      <c r="DM45" s="480"/>
      <c r="DN45" s="481" t="str">
        <f t="shared" si="28"/>
        <v/>
      </c>
      <c r="DO45" s="482"/>
      <c r="DP45" s="479" t="str">
        <f t="shared" si="29"/>
        <v/>
      </c>
      <c r="DQ45" s="480"/>
      <c r="DR45" s="481" t="str">
        <f t="shared" si="30"/>
        <v/>
      </c>
      <c r="DS45" s="480"/>
      <c r="DT45" s="481" t="str">
        <f t="shared" si="31"/>
        <v/>
      </c>
      <c r="DU45" s="482"/>
      <c r="DV45" s="479" t="str">
        <f t="shared" si="32"/>
        <v/>
      </c>
      <c r="DW45" s="480"/>
      <c r="DX45" s="481" t="str">
        <f t="shared" si="33"/>
        <v/>
      </c>
      <c r="DY45" s="480"/>
      <c r="DZ45" s="481" t="str">
        <f t="shared" si="34"/>
        <v/>
      </c>
      <c r="EA45" s="491"/>
      <c r="EB45" s="572"/>
    </row>
    <row r="46" spans="1:132" ht="17.45" customHeight="1" thickBot="1" x14ac:dyDescent="0.2">
      <c r="W46" s="59"/>
      <c r="Y46" s="59"/>
      <c r="Z46" s="59"/>
      <c r="AA46" s="59"/>
      <c r="AB46" s="59"/>
      <c r="AC46" s="59"/>
      <c r="AE46"/>
      <c r="AF46"/>
      <c r="AG46"/>
      <c r="AL46" s="255"/>
      <c r="AM46" s="477" t="s">
        <v>44</v>
      </c>
      <c r="AN46" s="478"/>
      <c r="AO46" s="478"/>
      <c r="AP46" s="478"/>
      <c r="AQ46" s="478"/>
      <c r="AR46" s="27">
        <v>1</v>
      </c>
      <c r="AS46" s="28">
        <v>5</v>
      </c>
      <c r="AT46" s="165" t="str">
        <f t="shared" si="2"/>
        <v/>
      </c>
      <c r="AU46" s="166"/>
      <c r="AV46" s="154" t="str">
        <f t="shared" si="3"/>
        <v/>
      </c>
      <c r="AW46" s="160"/>
      <c r="AX46" s="161" t="str">
        <f t="shared" si="4"/>
        <v/>
      </c>
      <c r="AY46" s="154"/>
      <c r="AZ46" s="154" t="str">
        <f t="shared" si="5"/>
        <v/>
      </c>
      <c r="BA46" s="154"/>
      <c r="BB46" s="154" t="str">
        <f t="shared" si="6"/>
        <v/>
      </c>
      <c r="BC46" s="160"/>
      <c r="BD46" s="161" t="str">
        <f t="shared" si="7"/>
        <v/>
      </c>
      <c r="BE46" s="154"/>
      <c r="BF46" s="154" t="str">
        <f t="shared" si="8"/>
        <v/>
      </c>
      <c r="BG46" s="154"/>
      <c r="BH46" s="154" t="str">
        <f t="shared" si="9"/>
        <v/>
      </c>
      <c r="BI46" s="160"/>
      <c r="BJ46" s="161" t="str">
        <f t="shared" si="10"/>
        <v/>
      </c>
      <c r="BK46" s="154"/>
      <c r="BL46" s="154" t="str">
        <f t="shared" si="11"/>
        <v/>
      </c>
      <c r="BM46" s="154"/>
      <c r="BN46" s="154" t="str">
        <f t="shared" si="12"/>
        <v/>
      </c>
      <c r="BO46" s="155"/>
      <c r="BQ46" s="150"/>
      <c r="BR46" s="255"/>
      <c r="BS46" s="388" t="s">
        <v>44</v>
      </c>
      <c r="BT46" s="388"/>
      <c r="BU46" s="388"/>
      <c r="BV46" s="388"/>
      <c r="BW46" s="388"/>
      <c r="BX46" s="25">
        <v>1</v>
      </c>
      <c r="BY46" s="26">
        <v>5</v>
      </c>
      <c r="BZ46" s="312" t="str">
        <f t="shared" si="13"/>
        <v/>
      </c>
      <c r="CA46" s="313"/>
      <c r="CB46" s="313" t="str">
        <f t="shared" si="14"/>
        <v/>
      </c>
      <c r="CC46" s="314"/>
      <c r="CD46" s="312" t="str">
        <f t="shared" si="15"/>
        <v/>
      </c>
      <c r="CE46" s="313"/>
      <c r="CF46" s="313" t="str">
        <f t="shared" si="16"/>
        <v/>
      </c>
      <c r="CG46" s="313"/>
      <c r="CH46" s="313" t="str">
        <f t="shared" si="17"/>
        <v/>
      </c>
      <c r="CI46" s="314"/>
      <c r="CJ46" s="312" t="str">
        <f t="shared" si="18"/>
        <v/>
      </c>
      <c r="CK46" s="313"/>
      <c r="CL46" s="313" t="str">
        <f t="shared" si="19"/>
        <v/>
      </c>
      <c r="CM46" s="313"/>
      <c r="CN46" s="313" t="str">
        <f t="shared" si="20"/>
        <v/>
      </c>
      <c r="CO46" s="314"/>
      <c r="CP46" s="312" t="str">
        <f t="shared" si="21"/>
        <v/>
      </c>
      <c r="CQ46" s="313"/>
      <c r="CR46" s="313" t="str">
        <f t="shared" si="22"/>
        <v/>
      </c>
      <c r="CS46" s="313"/>
      <c r="CT46" s="313" t="str">
        <f t="shared" si="23"/>
        <v/>
      </c>
      <c r="CU46" s="314"/>
      <c r="CV46" s="595"/>
      <c r="CX46" s="255"/>
      <c r="CY46" s="477" t="s">
        <v>44</v>
      </c>
      <c r="CZ46" s="478"/>
      <c r="DA46" s="478"/>
      <c r="DB46" s="478"/>
      <c r="DC46" s="478"/>
      <c r="DD46" s="27">
        <v>1</v>
      </c>
      <c r="DE46" s="28">
        <v>5</v>
      </c>
      <c r="DF46" s="403" t="str">
        <f t="shared" si="24"/>
        <v/>
      </c>
      <c r="DG46" s="401"/>
      <c r="DH46" s="399" t="str">
        <f t="shared" si="25"/>
        <v/>
      </c>
      <c r="DI46" s="402"/>
      <c r="DJ46" s="403" t="str">
        <f t="shared" si="26"/>
        <v/>
      </c>
      <c r="DK46" s="401"/>
      <c r="DL46" s="399" t="str">
        <f t="shared" si="27"/>
        <v/>
      </c>
      <c r="DM46" s="401"/>
      <c r="DN46" s="399" t="str">
        <f t="shared" si="28"/>
        <v/>
      </c>
      <c r="DO46" s="402"/>
      <c r="DP46" s="403" t="str">
        <f t="shared" si="29"/>
        <v/>
      </c>
      <c r="DQ46" s="401"/>
      <c r="DR46" s="399" t="str">
        <f t="shared" si="30"/>
        <v/>
      </c>
      <c r="DS46" s="401"/>
      <c r="DT46" s="399" t="str">
        <f t="shared" si="31"/>
        <v/>
      </c>
      <c r="DU46" s="402"/>
      <c r="DV46" s="403" t="str">
        <f t="shared" si="32"/>
        <v/>
      </c>
      <c r="DW46" s="401"/>
      <c r="DX46" s="399" t="str">
        <f t="shared" si="33"/>
        <v/>
      </c>
      <c r="DY46" s="401"/>
      <c r="DZ46" s="399" t="str">
        <f t="shared" si="34"/>
        <v/>
      </c>
      <c r="EA46" s="400"/>
      <c r="EB46" s="572"/>
    </row>
    <row r="47" spans="1:132" ht="17.25" customHeight="1" thickBot="1" x14ac:dyDescent="0.2">
      <c r="W47" s="59"/>
      <c r="Y47" s="59"/>
      <c r="Z47" s="59"/>
      <c r="AA47" s="59"/>
      <c r="AB47" s="59"/>
      <c r="AC47" s="59"/>
      <c r="AE47"/>
      <c r="AF47"/>
      <c r="AG47"/>
      <c r="AL47" s="162" t="s">
        <v>45</v>
      </c>
      <c r="AM47" s="163"/>
      <c r="AN47" s="163"/>
      <c r="AO47" s="163"/>
      <c r="AP47" s="163"/>
      <c r="AQ47" s="164"/>
      <c r="AR47" s="27">
        <v>1</v>
      </c>
      <c r="AS47" s="28">
        <v>6</v>
      </c>
      <c r="AT47" s="165" t="str">
        <f>AT66</f>
        <v/>
      </c>
      <c r="AU47" s="166"/>
      <c r="AV47" s="154" t="str">
        <f>AV66</f>
        <v/>
      </c>
      <c r="AW47" s="160"/>
      <c r="AX47" s="161" t="str">
        <f>AX66</f>
        <v/>
      </c>
      <c r="AY47" s="154"/>
      <c r="AZ47" s="154" t="str">
        <f>AZ66</f>
        <v/>
      </c>
      <c r="BA47" s="154"/>
      <c r="BB47" s="154" t="str">
        <f>BB66</f>
        <v/>
      </c>
      <c r="BC47" s="160"/>
      <c r="BD47" s="158" t="str">
        <f>BD66</f>
        <v/>
      </c>
      <c r="BE47" s="541"/>
      <c r="BF47" s="540" t="str">
        <f>BF66</f>
        <v/>
      </c>
      <c r="BG47" s="541"/>
      <c r="BH47" s="540" t="str">
        <f>BH66</f>
        <v/>
      </c>
      <c r="BI47" s="159"/>
      <c r="BJ47" s="161" t="str">
        <f>BJ66</f>
        <v/>
      </c>
      <c r="BK47" s="154"/>
      <c r="BL47" s="154" t="str">
        <f>BL66</f>
        <v/>
      </c>
      <c r="BM47" s="154"/>
      <c r="BN47" s="154" t="str">
        <f>IF(BN66="￥","",BN66)</f>
        <v/>
      </c>
      <c r="BO47" s="155"/>
      <c r="BQ47" s="150"/>
      <c r="BR47" s="375" t="s">
        <v>45</v>
      </c>
      <c r="BS47" s="376"/>
      <c r="BT47" s="376"/>
      <c r="BU47" s="376"/>
      <c r="BV47" s="376"/>
      <c r="BW47" s="377"/>
      <c r="BX47" s="36">
        <v>1</v>
      </c>
      <c r="BY47" s="37">
        <v>6</v>
      </c>
      <c r="BZ47" s="371" t="str">
        <f t="shared" si="13"/>
        <v/>
      </c>
      <c r="CA47" s="372"/>
      <c r="CB47" s="372" t="str">
        <f t="shared" si="14"/>
        <v/>
      </c>
      <c r="CC47" s="378"/>
      <c r="CD47" s="371" t="str">
        <f t="shared" si="15"/>
        <v/>
      </c>
      <c r="CE47" s="372"/>
      <c r="CF47" s="372" t="str">
        <f t="shared" si="16"/>
        <v/>
      </c>
      <c r="CG47" s="372"/>
      <c r="CH47" s="372" t="str">
        <f t="shared" si="17"/>
        <v/>
      </c>
      <c r="CI47" s="378"/>
      <c r="CJ47" s="371" t="str">
        <f t="shared" si="18"/>
        <v/>
      </c>
      <c r="CK47" s="372"/>
      <c r="CL47" s="372" t="str">
        <f t="shared" si="19"/>
        <v/>
      </c>
      <c r="CM47" s="372"/>
      <c r="CN47" s="372" t="str">
        <f t="shared" si="20"/>
        <v/>
      </c>
      <c r="CO47" s="378"/>
      <c r="CP47" s="371" t="str">
        <f t="shared" si="21"/>
        <v/>
      </c>
      <c r="CQ47" s="372"/>
      <c r="CR47" s="372" t="str">
        <f t="shared" si="22"/>
        <v/>
      </c>
      <c r="CS47" s="372"/>
      <c r="CT47" s="379" t="str">
        <f t="shared" si="23"/>
        <v/>
      </c>
      <c r="CU47" s="380"/>
      <c r="CV47" s="595"/>
      <c r="CX47" s="162" t="s">
        <v>45</v>
      </c>
      <c r="CY47" s="163"/>
      <c r="CZ47" s="163"/>
      <c r="DA47" s="163"/>
      <c r="DB47" s="163"/>
      <c r="DC47" s="164"/>
      <c r="DD47" s="27">
        <v>1</v>
      </c>
      <c r="DE47" s="28">
        <v>6</v>
      </c>
      <c r="DF47" s="403" t="str">
        <f t="shared" si="24"/>
        <v/>
      </c>
      <c r="DG47" s="401"/>
      <c r="DH47" s="399" t="str">
        <f t="shared" si="25"/>
        <v/>
      </c>
      <c r="DI47" s="402"/>
      <c r="DJ47" s="403" t="str">
        <f t="shared" si="26"/>
        <v/>
      </c>
      <c r="DK47" s="401"/>
      <c r="DL47" s="399" t="str">
        <f t="shared" si="27"/>
        <v/>
      </c>
      <c r="DM47" s="401"/>
      <c r="DN47" s="399" t="str">
        <f t="shared" si="28"/>
        <v/>
      </c>
      <c r="DO47" s="402"/>
      <c r="DP47" s="403" t="str">
        <f t="shared" si="29"/>
        <v/>
      </c>
      <c r="DQ47" s="401"/>
      <c r="DR47" s="399" t="str">
        <f t="shared" si="30"/>
        <v/>
      </c>
      <c r="DS47" s="401"/>
      <c r="DT47" s="399" t="str">
        <f t="shared" si="31"/>
        <v/>
      </c>
      <c r="DU47" s="402"/>
      <c r="DV47" s="403" t="str">
        <f t="shared" si="32"/>
        <v/>
      </c>
      <c r="DW47" s="401"/>
      <c r="DX47" s="399" t="str">
        <f t="shared" si="33"/>
        <v/>
      </c>
      <c r="DY47" s="401"/>
      <c r="DZ47" s="399" t="str">
        <f t="shared" si="34"/>
        <v/>
      </c>
      <c r="EA47" s="400"/>
      <c r="EB47" s="572"/>
    </row>
    <row r="48" spans="1:132" ht="17.25" customHeight="1" x14ac:dyDescent="0.15">
      <c r="W48" s="59"/>
      <c r="Y48" s="59"/>
      <c r="Z48" s="59"/>
      <c r="AA48" s="59"/>
      <c r="AB48" s="59"/>
      <c r="AC48" s="59"/>
      <c r="AE48"/>
      <c r="AF48"/>
      <c r="AG48"/>
      <c r="AL48" s="443" t="s">
        <v>46</v>
      </c>
      <c r="AM48" s="444"/>
      <c r="AN48" s="444"/>
      <c r="AO48" s="444"/>
      <c r="AP48" s="445"/>
      <c r="AQ48" s="602"/>
      <c r="AR48" s="594"/>
      <c r="AS48" s="594"/>
      <c r="AT48" s="42" t="s">
        <v>47</v>
      </c>
      <c r="AU48" s="594"/>
      <c r="AV48" s="594"/>
      <c r="AW48" s="594"/>
      <c r="AX48" s="42" t="s">
        <v>48</v>
      </c>
      <c r="AY48" s="594"/>
      <c r="AZ48" s="594"/>
      <c r="BA48" s="594"/>
      <c r="BB48" s="43" t="s">
        <v>49</v>
      </c>
      <c r="BC48" s="40"/>
      <c r="BD48" s="346" t="s">
        <v>102</v>
      </c>
      <c r="BE48" s="39"/>
      <c r="BG48" s="40"/>
      <c r="BH48" s="40"/>
      <c r="BI48" s="40"/>
      <c r="BJ48" s="40"/>
      <c r="BK48" s="40"/>
      <c r="BL48" s="40"/>
      <c r="BM48" s="40"/>
      <c r="BN48" s="40"/>
      <c r="BO48" s="44"/>
      <c r="BQ48" s="150"/>
      <c r="BR48" s="451" t="s">
        <v>46</v>
      </c>
      <c r="BS48" s="452"/>
      <c r="BT48" s="452"/>
      <c r="BU48" s="452"/>
      <c r="BV48" s="453"/>
      <c r="BW48" s="600" t="str">
        <f>+IF(AQ48="","",AQ48)</f>
        <v/>
      </c>
      <c r="BX48" s="601"/>
      <c r="BY48" s="601"/>
      <c r="BZ48" s="4" t="s">
        <v>47</v>
      </c>
      <c r="CA48" s="342" t="str">
        <f>+IF(AU48="","",AU48)</f>
        <v/>
      </c>
      <c r="CB48" s="342"/>
      <c r="CC48" s="342"/>
      <c r="CD48" s="4" t="s">
        <v>48</v>
      </c>
      <c r="CE48" s="342" t="str">
        <f>+IF(AY48="","",AY48)</f>
        <v/>
      </c>
      <c r="CF48" s="342"/>
      <c r="CG48" s="342"/>
      <c r="CH48" s="4" t="s">
        <v>49</v>
      </c>
      <c r="CI48" s="38"/>
      <c r="CJ48" s="326" t="s">
        <v>102</v>
      </c>
      <c r="CK48" s="39"/>
      <c r="CL48" s="40"/>
      <c r="CM48" s="40"/>
      <c r="CN48" s="40"/>
      <c r="CO48" s="40"/>
      <c r="CP48" s="40"/>
      <c r="CQ48" s="40"/>
      <c r="CR48" s="40"/>
      <c r="CS48" s="40"/>
      <c r="CT48" s="40"/>
      <c r="CU48" s="41"/>
      <c r="CV48" s="151"/>
      <c r="CX48" s="443" t="s">
        <v>46</v>
      </c>
      <c r="CY48" s="444"/>
      <c r="CZ48" s="444"/>
      <c r="DA48" s="444"/>
      <c r="DB48" s="445"/>
      <c r="DC48" s="446" t="str">
        <f>+IF(AQ48="","",AQ48)</f>
        <v/>
      </c>
      <c r="DD48" s="342"/>
      <c r="DE48" s="342"/>
      <c r="DF48" s="42" t="s">
        <v>47</v>
      </c>
      <c r="DG48" s="342" t="str">
        <f>+IF(AU48="","",AU48)</f>
        <v/>
      </c>
      <c r="DH48" s="342"/>
      <c r="DI48" s="342"/>
      <c r="DJ48" s="42" t="s">
        <v>48</v>
      </c>
      <c r="DK48" s="342" t="str">
        <f>+IF(AY48="","",AY48)</f>
        <v/>
      </c>
      <c r="DL48" s="342"/>
      <c r="DM48" s="342"/>
      <c r="DN48" s="43" t="s">
        <v>49</v>
      </c>
      <c r="DO48" s="40"/>
      <c r="DP48" s="346" t="s">
        <v>102</v>
      </c>
      <c r="DQ48" s="39"/>
      <c r="DS48" s="40"/>
      <c r="DT48" s="40"/>
      <c r="DU48" s="40"/>
      <c r="DV48" s="40"/>
      <c r="DW48" s="40"/>
      <c r="DX48" s="40"/>
      <c r="DY48" s="40"/>
      <c r="DZ48" s="40"/>
      <c r="EA48" s="44"/>
      <c r="EB48" s="143"/>
    </row>
    <row r="49" spans="25:133" ht="16.5" customHeight="1" x14ac:dyDescent="0.15">
      <c r="Y49" s="59"/>
      <c r="Z49" s="59"/>
      <c r="AA49" s="59"/>
      <c r="AB49" s="59"/>
      <c r="AC49" s="59"/>
      <c r="AE49"/>
      <c r="AF49"/>
      <c r="AG49"/>
      <c r="AL49" s="329" t="s">
        <v>50</v>
      </c>
      <c r="AM49" s="330"/>
      <c r="AN49" s="330"/>
      <c r="AO49" s="330"/>
      <c r="AP49" s="330"/>
      <c r="AQ49" s="596" t="str">
        <f>IF((I27="11"),"東部",(IF((I27="12"),"東部",(IF((I27="14"),"北部","西部")))))</f>
        <v>西部</v>
      </c>
      <c r="AR49" s="597"/>
      <c r="AS49" s="597"/>
      <c r="AT49" s="597"/>
      <c r="AU49" s="597"/>
      <c r="AV49" s="597"/>
      <c r="AW49" s="597"/>
      <c r="AX49" s="322" t="s">
        <v>71</v>
      </c>
      <c r="AY49" s="322"/>
      <c r="AZ49" s="322"/>
      <c r="BA49" s="322"/>
      <c r="BB49" s="323"/>
      <c r="BC49" s="134"/>
      <c r="BD49" s="347"/>
      <c r="BE49" s="46"/>
      <c r="BF49" s="135"/>
      <c r="BO49" s="47"/>
      <c r="BQ49" s="150"/>
      <c r="BR49" s="329" t="s">
        <v>50</v>
      </c>
      <c r="BS49" s="330"/>
      <c r="BT49" s="330"/>
      <c r="BU49" s="330"/>
      <c r="BV49" s="330"/>
      <c r="BW49" s="286" t="str">
        <f>+IF(AQ49="","",AQ49)</f>
        <v>西部</v>
      </c>
      <c r="BX49" s="287"/>
      <c r="BY49" s="287"/>
      <c r="BZ49" s="287"/>
      <c r="CA49" s="287"/>
      <c r="CB49" s="287"/>
      <c r="CC49" s="287"/>
      <c r="CD49" s="322" t="s">
        <v>71</v>
      </c>
      <c r="CE49" s="322"/>
      <c r="CF49" s="322"/>
      <c r="CG49" s="322"/>
      <c r="CH49" s="323"/>
      <c r="CI49" s="45"/>
      <c r="CJ49" s="327"/>
      <c r="CK49" s="46"/>
      <c r="CL49" s="135"/>
      <c r="CU49" s="3"/>
      <c r="CV49" s="151"/>
      <c r="CX49" s="329" t="s">
        <v>50</v>
      </c>
      <c r="CY49" s="330"/>
      <c r="CZ49" s="330"/>
      <c r="DA49" s="330"/>
      <c r="DB49" s="330"/>
      <c r="DC49" s="286" t="str">
        <f>+IF(AQ49="","",AQ49)</f>
        <v>西部</v>
      </c>
      <c r="DD49" s="287"/>
      <c r="DE49" s="287"/>
      <c r="DF49" s="287"/>
      <c r="DG49" s="287"/>
      <c r="DH49" s="287"/>
      <c r="DI49" s="287"/>
      <c r="DJ49" s="322" t="s">
        <v>71</v>
      </c>
      <c r="DK49" s="322"/>
      <c r="DL49" s="322"/>
      <c r="DM49" s="322"/>
      <c r="DN49" s="323"/>
      <c r="DO49" s="134"/>
      <c r="DP49" s="347"/>
      <c r="DQ49" s="46"/>
      <c r="DR49" s="135"/>
      <c r="EA49" s="47"/>
      <c r="EB49" s="143"/>
    </row>
    <row r="50" spans="25:133" ht="9" customHeight="1" x14ac:dyDescent="0.15">
      <c r="Y50" s="59"/>
      <c r="Z50" s="59"/>
      <c r="AA50" s="59"/>
      <c r="AB50" s="59"/>
      <c r="AC50" s="59"/>
      <c r="AE50"/>
      <c r="AF50"/>
      <c r="AG50"/>
      <c r="AL50" s="331"/>
      <c r="AM50" s="332"/>
      <c r="AN50" s="332"/>
      <c r="AO50" s="332"/>
      <c r="AP50" s="332"/>
      <c r="AQ50" s="598"/>
      <c r="AR50" s="599"/>
      <c r="AS50" s="599"/>
      <c r="AT50" s="599"/>
      <c r="AU50" s="599"/>
      <c r="AV50" s="599"/>
      <c r="AW50" s="599"/>
      <c r="AX50" s="324"/>
      <c r="AY50" s="324"/>
      <c r="AZ50" s="324"/>
      <c r="BA50" s="324"/>
      <c r="BB50" s="325"/>
      <c r="BC50" s="134"/>
      <c r="BD50" s="347"/>
      <c r="BE50" s="46"/>
      <c r="BF50" s="135"/>
      <c r="BO50" s="47"/>
      <c r="BQ50" s="150"/>
      <c r="BR50" s="331"/>
      <c r="BS50" s="332"/>
      <c r="BT50" s="332"/>
      <c r="BU50" s="332"/>
      <c r="BV50" s="332"/>
      <c r="BW50" s="288"/>
      <c r="BX50" s="289"/>
      <c r="BY50" s="289"/>
      <c r="BZ50" s="289"/>
      <c r="CA50" s="289"/>
      <c r="CB50" s="289"/>
      <c r="CC50" s="289"/>
      <c r="CD50" s="324"/>
      <c r="CE50" s="324"/>
      <c r="CF50" s="324"/>
      <c r="CG50" s="324"/>
      <c r="CH50" s="325"/>
      <c r="CI50" s="45"/>
      <c r="CJ50" s="327"/>
      <c r="CK50" s="46"/>
      <c r="CL50" s="135"/>
      <c r="CU50" s="3"/>
      <c r="CV50" s="151"/>
      <c r="CX50" s="331"/>
      <c r="CY50" s="332"/>
      <c r="CZ50" s="332"/>
      <c r="DA50" s="332"/>
      <c r="DB50" s="332"/>
      <c r="DC50" s="288"/>
      <c r="DD50" s="289"/>
      <c r="DE50" s="289"/>
      <c r="DF50" s="289"/>
      <c r="DG50" s="289"/>
      <c r="DH50" s="289"/>
      <c r="DI50" s="289"/>
      <c r="DJ50" s="324"/>
      <c r="DK50" s="324"/>
      <c r="DL50" s="324"/>
      <c r="DM50" s="324"/>
      <c r="DN50" s="325"/>
      <c r="DO50" s="134"/>
      <c r="DP50" s="347"/>
      <c r="DQ50" s="46"/>
      <c r="DR50" s="135"/>
      <c r="EA50" s="47"/>
      <c r="EB50" s="143"/>
    </row>
    <row r="51" spans="25:133" ht="9" customHeight="1" x14ac:dyDescent="0.15">
      <c r="AE51"/>
      <c r="AF51"/>
      <c r="AG51"/>
      <c r="AL51" s="573" t="s">
        <v>86</v>
      </c>
      <c r="AM51" s="574"/>
      <c r="AN51" s="574"/>
      <c r="AO51" s="574"/>
      <c r="AP51" s="575"/>
      <c r="AQ51" s="582" t="s">
        <v>85</v>
      </c>
      <c r="AR51" s="583"/>
      <c r="AS51" s="583"/>
      <c r="AT51" s="583"/>
      <c r="AU51" s="583"/>
      <c r="AV51" s="583"/>
      <c r="AW51" s="583"/>
      <c r="AX51" s="583"/>
      <c r="AY51" s="583"/>
      <c r="AZ51" s="583"/>
      <c r="BA51" s="583"/>
      <c r="BB51" s="584"/>
      <c r="BC51" s="136"/>
      <c r="BD51" s="347"/>
      <c r="BE51" s="46"/>
      <c r="BF51" s="135"/>
      <c r="BO51" s="47"/>
      <c r="BQ51" s="150"/>
      <c r="BR51" s="357" t="s">
        <v>101</v>
      </c>
      <c r="BS51" s="358"/>
      <c r="BT51" s="358"/>
      <c r="BU51" s="358"/>
      <c r="BV51" s="359"/>
      <c r="BW51" s="333" t="s">
        <v>95</v>
      </c>
      <c r="BX51" s="334"/>
      <c r="BY51" s="334"/>
      <c r="BZ51" s="334"/>
      <c r="CA51" s="334"/>
      <c r="CB51" s="334"/>
      <c r="CC51" s="334"/>
      <c r="CD51" s="334"/>
      <c r="CE51" s="334"/>
      <c r="CF51" s="334"/>
      <c r="CG51" s="334"/>
      <c r="CH51" s="335"/>
      <c r="CI51" s="136"/>
      <c r="CJ51" s="327"/>
      <c r="CK51" s="46"/>
      <c r="CL51" s="135"/>
      <c r="CU51" s="3"/>
      <c r="CV51" s="151"/>
      <c r="CX51" s="128"/>
      <c r="CY51" s="12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136"/>
      <c r="DP51" s="347"/>
      <c r="DQ51" s="46"/>
      <c r="DR51" s="135"/>
      <c r="EA51" s="47"/>
      <c r="EB51" s="143"/>
    </row>
    <row r="52" spans="25:133" ht="9" customHeight="1" x14ac:dyDescent="0.15">
      <c r="AE52"/>
      <c r="AF52"/>
      <c r="AG52"/>
      <c r="AL52" s="576"/>
      <c r="AM52" s="577"/>
      <c r="AN52" s="577"/>
      <c r="AO52" s="577"/>
      <c r="AP52" s="578"/>
      <c r="AQ52" s="585"/>
      <c r="AR52" s="586"/>
      <c r="AS52" s="586"/>
      <c r="AT52" s="586"/>
      <c r="AU52" s="586"/>
      <c r="AV52" s="586"/>
      <c r="AW52" s="586"/>
      <c r="AX52" s="586"/>
      <c r="AY52" s="586"/>
      <c r="AZ52" s="586"/>
      <c r="BA52" s="586"/>
      <c r="BB52" s="587"/>
      <c r="BC52" s="136"/>
      <c r="BD52" s="347"/>
      <c r="BE52" s="46"/>
      <c r="BF52" s="135"/>
      <c r="BO52" s="47"/>
      <c r="BQ52" s="150"/>
      <c r="BR52" s="360"/>
      <c r="BS52" s="361"/>
      <c r="BT52" s="361"/>
      <c r="BU52" s="361"/>
      <c r="BV52" s="362"/>
      <c r="BW52" s="336"/>
      <c r="BX52" s="337"/>
      <c r="BY52" s="337"/>
      <c r="BZ52" s="337"/>
      <c r="CA52" s="337"/>
      <c r="CB52" s="337"/>
      <c r="CC52" s="337"/>
      <c r="CD52" s="337"/>
      <c r="CE52" s="337"/>
      <c r="CF52" s="337"/>
      <c r="CG52" s="337"/>
      <c r="CH52" s="338"/>
      <c r="CI52" s="136"/>
      <c r="CJ52" s="327"/>
      <c r="CK52" s="46"/>
      <c r="CL52" s="135"/>
      <c r="CU52" s="3"/>
      <c r="CV52" s="151"/>
      <c r="CX52" s="137"/>
      <c r="CY52" s="137"/>
      <c r="CZ52" s="138"/>
      <c r="DA52" s="138"/>
      <c r="DB52" s="138"/>
      <c r="DC52" s="138"/>
      <c r="DD52" s="138"/>
      <c r="DE52" s="138"/>
      <c r="DF52" s="138"/>
      <c r="DG52" s="138"/>
      <c r="DH52" s="138"/>
      <c r="DI52" s="138"/>
      <c r="DJ52" s="138"/>
      <c r="DK52" s="138"/>
      <c r="DL52" s="138"/>
      <c r="DM52" s="138"/>
      <c r="DN52" s="138"/>
      <c r="DO52" s="136"/>
      <c r="DP52" s="347"/>
      <c r="DQ52" s="46"/>
      <c r="DR52" s="135"/>
      <c r="EA52" s="47"/>
      <c r="EB52" s="143"/>
    </row>
    <row r="53" spans="25:133" ht="9" customHeight="1" x14ac:dyDescent="0.15">
      <c r="AE53"/>
      <c r="AF53"/>
      <c r="AG53"/>
      <c r="AL53" s="576"/>
      <c r="AM53" s="577"/>
      <c r="AN53" s="577"/>
      <c r="AO53" s="577"/>
      <c r="AP53" s="578"/>
      <c r="AQ53" s="588" t="s">
        <v>32</v>
      </c>
      <c r="AR53" s="589"/>
      <c r="AS53" s="589"/>
      <c r="AT53" s="589"/>
      <c r="AU53" s="589"/>
      <c r="AV53" s="589"/>
      <c r="AW53" s="589"/>
      <c r="AX53" s="589"/>
      <c r="AY53" s="589"/>
      <c r="AZ53" s="589"/>
      <c r="BA53" s="589"/>
      <c r="BB53" s="590"/>
      <c r="BD53" s="347"/>
      <c r="BE53" s="46"/>
      <c r="BF53" s="135"/>
      <c r="BO53" s="47"/>
      <c r="BQ53" s="150"/>
      <c r="BR53" s="360"/>
      <c r="BS53" s="361"/>
      <c r="BT53" s="361"/>
      <c r="BU53" s="361"/>
      <c r="BV53" s="362"/>
      <c r="BW53" s="336"/>
      <c r="BX53" s="337"/>
      <c r="BY53" s="337"/>
      <c r="BZ53" s="337"/>
      <c r="CA53" s="337"/>
      <c r="CB53" s="337"/>
      <c r="CC53" s="337"/>
      <c r="CD53" s="337"/>
      <c r="CE53" s="337"/>
      <c r="CF53" s="337"/>
      <c r="CG53" s="337"/>
      <c r="CH53" s="338"/>
      <c r="CJ53" s="327"/>
      <c r="CK53" s="46"/>
      <c r="CL53" s="135"/>
      <c r="CU53" s="3"/>
      <c r="CV53" s="151"/>
      <c r="CX53" s="137"/>
      <c r="CY53" s="137"/>
      <c r="CZ53" s="138"/>
      <c r="DA53" s="138"/>
      <c r="DB53" s="138"/>
      <c r="DC53" s="138"/>
      <c r="DD53" s="138"/>
      <c r="DE53" s="138"/>
      <c r="DF53" s="138"/>
      <c r="DG53" s="138"/>
      <c r="DH53" s="138"/>
      <c r="DI53" s="138"/>
      <c r="DJ53" s="138"/>
      <c r="DK53" s="138"/>
      <c r="DL53" s="138"/>
      <c r="DM53" s="138"/>
      <c r="DN53" s="138"/>
      <c r="DP53" s="347"/>
      <c r="DQ53" s="46"/>
      <c r="DR53" s="135"/>
      <c r="EA53" s="47"/>
      <c r="EB53" s="143"/>
    </row>
    <row r="54" spans="25:133" ht="9" customHeight="1" x14ac:dyDescent="0.15">
      <c r="AL54" s="579"/>
      <c r="AM54" s="580"/>
      <c r="AN54" s="580"/>
      <c r="AO54" s="580"/>
      <c r="AP54" s="581"/>
      <c r="AQ54" s="591"/>
      <c r="AR54" s="592"/>
      <c r="AS54" s="592"/>
      <c r="AT54" s="592"/>
      <c r="AU54" s="592"/>
      <c r="AV54" s="592"/>
      <c r="AW54" s="592"/>
      <c r="AX54" s="592"/>
      <c r="AY54" s="592"/>
      <c r="AZ54" s="592"/>
      <c r="BA54" s="592"/>
      <c r="BB54" s="593"/>
      <c r="BD54" s="347"/>
      <c r="BE54" s="46"/>
      <c r="BF54" s="135"/>
      <c r="BO54" s="47"/>
      <c r="BQ54" s="150"/>
      <c r="BR54" s="343" t="s">
        <v>92</v>
      </c>
      <c r="BS54" s="344"/>
      <c r="BT54" s="344"/>
      <c r="BU54" s="344"/>
      <c r="BV54" s="345"/>
      <c r="BW54" s="339"/>
      <c r="BX54" s="340"/>
      <c r="BY54" s="340"/>
      <c r="BZ54" s="340"/>
      <c r="CA54" s="340"/>
      <c r="CB54" s="340"/>
      <c r="CC54" s="340"/>
      <c r="CD54" s="340"/>
      <c r="CE54" s="340"/>
      <c r="CF54" s="340"/>
      <c r="CG54" s="340"/>
      <c r="CH54" s="341"/>
      <c r="CJ54" s="327"/>
      <c r="CK54" s="46"/>
      <c r="CL54" s="135"/>
      <c r="CU54" s="3"/>
      <c r="CV54" s="151"/>
      <c r="CX54" s="137"/>
      <c r="CY54" s="137"/>
      <c r="CZ54" s="139"/>
      <c r="DA54" s="140"/>
      <c r="DB54" s="140"/>
      <c r="DC54" s="140"/>
      <c r="DD54" s="140"/>
      <c r="DE54" s="140"/>
      <c r="DF54" s="140"/>
      <c r="DG54" s="140"/>
      <c r="DH54" s="140"/>
      <c r="DI54" s="140"/>
      <c r="DJ54" s="140"/>
      <c r="DK54" s="140"/>
      <c r="DL54" s="140"/>
      <c r="DM54" s="140"/>
      <c r="DN54" s="140"/>
      <c r="DP54" s="347"/>
      <c r="DQ54" s="46"/>
      <c r="DR54" s="135"/>
      <c r="EA54" s="47"/>
      <c r="EB54" s="143"/>
    </row>
    <row r="55" spans="25:133" ht="9" customHeight="1" x14ac:dyDescent="0.15">
      <c r="BD55" s="347"/>
      <c r="BE55" s="46"/>
      <c r="BF55" s="135"/>
      <c r="BO55" s="47"/>
      <c r="BQ55" s="150"/>
      <c r="BR55" s="363" t="s">
        <v>91</v>
      </c>
      <c r="BS55" s="364"/>
      <c r="BT55" s="364"/>
      <c r="BU55" s="364"/>
      <c r="BV55" s="365"/>
      <c r="BW55" s="604" t="s">
        <v>93</v>
      </c>
      <c r="BX55" s="605"/>
      <c r="BY55" s="605"/>
      <c r="BZ55" s="605"/>
      <c r="CA55" s="605"/>
      <c r="CB55" s="605"/>
      <c r="CC55" s="605"/>
      <c r="CD55" s="605"/>
      <c r="CE55" s="605"/>
      <c r="CF55" s="605"/>
      <c r="CG55" s="605"/>
      <c r="CH55" s="606"/>
      <c r="CI55" s="141"/>
      <c r="CJ55" s="327"/>
      <c r="CK55" s="46"/>
      <c r="CL55" s="135"/>
      <c r="CU55" s="3"/>
      <c r="CV55" s="151"/>
      <c r="CX55" s="137"/>
      <c r="CY55" s="137"/>
      <c r="CZ55" s="138"/>
      <c r="DA55" s="138"/>
      <c r="DB55" s="138"/>
      <c r="DC55" s="138"/>
      <c r="DD55" s="138"/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41"/>
      <c r="DP55" s="347"/>
      <c r="DQ55" s="46"/>
      <c r="DR55" s="135"/>
      <c r="EA55" s="47"/>
      <c r="EB55" s="143"/>
    </row>
    <row r="56" spans="25:133" ht="9" customHeight="1" x14ac:dyDescent="0.15">
      <c r="BD56" s="347"/>
      <c r="BE56" s="46"/>
      <c r="BF56" s="135"/>
      <c r="BO56" s="47"/>
      <c r="BQ56" s="150"/>
      <c r="BR56" s="329"/>
      <c r="BS56" s="330"/>
      <c r="BT56" s="330"/>
      <c r="BU56" s="330"/>
      <c r="BV56" s="366"/>
      <c r="BW56" s="607"/>
      <c r="BX56" s="608"/>
      <c r="BY56" s="608"/>
      <c r="BZ56" s="608"/>
      <c r="CA56" s="608"/>
      <c r="CB56" s="608"/>
      <c r="CC56" s="608"/>
      <c r="CD56" s="608"/>
      <c r="CE56" s="608"/>
      <c r="CF56" s="608"/>
      <c r="CG56" s="608"/>
      <c r="CH56" s="609"/>
      <c r="CI56" s="141"/>
      <c r="CJ56" s="327"/>
      <c r="CK56" s="46"/>
      <c r="CL56" s="135"/>
      <c r="CU56" s="3"/>
      <c r="CV56" s="151"/>
      <c r="CY56" s="137"/>
      <c r="CZ56" s="138"/>
      <c r="DA56" s="138"/>
      <c r="DB56" s="138"/>
      <c r="DC56" s="138"/>
      <c r="DD56" s="138"/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41"/>
      <c r="DP56" s="347"/>
      <c r="DQ56" s="46"/>
      <c r="DR56" s="135"/>
      <c r="EA56" s="47"/>
      <c r="EB56" s="143"/>
    </row>
    <row r="57" spans="25:133" ht="9" customHeight="1" x14ac:dyDescent="0.15">
      <c r="BD57" s="347"/>
      <c r="BE57" s="46"/>
      <c r="BF57" s="135"/>
      <c r="BO57" s="47"/>
      <c r="BQ57" s="150"/>
      <c r="BR57" s="329"/>
      <c r="BS57" s="330"/>
      <c r="BT57" s="330"/>
      <c r="BU57" s="330"/>
      <c r="BV57" s="366"/>
      <c r="BW57" s="349" t="s">
        <v>94</v>
      </c>
      <c r="BX57" s="350"/>
      <c r="BY57" s="350"/>
      <c r="BZ57" s="350"/>
      <c r="CA57" s="350"/>
      <c r="CB57" s="350"/>
      <c r="CC57" s="350"/>
      <c r="CD57" s="350"/>
      <c r="CE57" s="350"/>
      <c r="CF57" s="350"/>
      <c r="CG57" s="350"/>
      <c r="CH57" s="351"/>
      <c r="CI57" s="141"/>
      <c r="CJ57" s="327"/>
      <c r="CK57" s="46"/>
      <c r="CL57" s="135"/>
      <c r="CU57" s="3"/>
      <c r="CV57" s="151"/>
      <c r="CX57" s="134"/>
      <c r="CY57" s="137"/>
      <c r="CZ57" s="138"/>
      <c r="DA57" s="138"/>
      <c r="DB57" s="138"/>
      <c r="DC57" s="138"/>
      <c r="DD57" s="138"/>
      <c r="DE57" s="138"/>
      <c r="DF57" s="138"/>
      <c r="DG57" s="138"/>
      <c r="DH57" s="138"/>
      <c r="DI57" s="138"/>
      <c r="DJ57" s="138"/>
      <c r="DK57" s="138"/>
      <c r="DL57" s="138"/>
      <c r="DM57" s="138"/>
      <c r="DN57" s="138"/>
      <c r="DO57" s="141"/>
      <c r="DP57" s="347"/>
      <c r="DQ57" s="46"/>
      <c r="DR57" s="135"/>
      <c r="EA57" s="47"/>
      <c r="EB57" s="143"/>
    </row>
    <row r="58" spans="25:133" ht="9" customHeight="1" x14ac:dyDescent="0.15">
      <c r="BD58" s="347"/>
      <c r="BE58" s="46"/>
      <c r="BF58" s="135"/>
      <c r="BO58" s="47"/>
      <c r="BQ58" s="150"/>
      <c r="BR58" s="331"/>
      <c r="BS58" s="332"/>
      <c r="BT58" s="332"/>
      <c r="BU58" s="332"/>
      <c r="BV58" s="367"/>
      <c r="BW58" s="352"/>
      <c r="BX58" s="353"/>
      <c r="BY58" s="353"/>
      <c r="BZ58" s="353"/>
      <c r="CA58" s="353"/>
      <c r="CB58" s="353"/>
      <c r="CC58" s="353"/>
      <c r="CD58" s="353"/>
      <c r="CE58" s="353"/>
      <c r="CF58" s="353"/>
      <c r="CG58" s="353"/>
      <c r="CH58" s="354"/>
      <c r="CJ58" s="327"/>
      <c r="CK58" s="46"/>
      <c r="CL58" s="135"/>
      <c r="CU58" s="3"/>
      <c r="CV58" s="151"/>
      <c r="CX58" s="2" t="s">
        <v>89</v>
      </c>
      <c r="CY58" s="137"/>
      <c r="CZ58" s="139"/>
      <c r="DA58" s="139"/>
      <c r="DB58" s="139"/>
      <c r="DC58" s="139"/>
      <c r="DD58" s="139"/>
      <c r="DE58" s="139"/>
      <c r="DF58" s="139"/>
      <c r="DG58" s="139"/>
      <c r="DH58" s="139"/>
      <c r="DI58" s="139"/>
      <c r="DJ58" s="139"/>
      <c r="DK58" s="139"/>
      <c r="DL58" s="139"/>
      <c r="DM58" s="139"/>
      <c r="DN58" s="139"/>
      <c r="DP58" s="347"/>
      <c r="DQ58" s="46"/>
      <c r="DR58" s="135"/>
      <c r="EA58" s="47"/>
      <c r="EB58" s="143"/>
    </row>
    <row r="59" spans="25:133" ht="9" customHeight="1" thickBot="1" x14ac:dyDescent="0.2">
      <c r="AL59" s="2" t="s">
        <v>87</v>
      </c>
      <c r="BD59" s="348"/>
      <c r="BE59" s="51"/>
      <c r="BF59" s="52"/>
      <c r="BG59" s="53"/>
      <c r="BH59" s="53"/>
      <c r="BI59" s="53"/>
      <c r="BJ59" s="53"/>
      <c r="BK59" s="53"/>
      <c r="BL59" s="53"/>
      <c r="BM59" s="53"/>
      <c r="BN59" s="53"/>
      <c r="BO59" s="54"/>
      <c r="BQ59" s="150"/>
      <c r="CJ59" s="328"/>
      <c r="CK59" s="49"/>
      <c r="CL59" s="50"/>
      <c r="CM59" s="4"/>
      <c r="CN59" s="4"/>
      <c r="CO59" s="4"/>
      <c r="CP59" s="4"/>
      <c r="CQ59" s="4"/>
      <c r="CR59" s="4"/>
      <c r="CS59" s="4"/>
      <c r="CT59" s="4"/>
      <c r="CU59" s="5"/>
      <c r="CV59" s="151"/>
      <c r="CX59" s="134" t="s">
        <v>51</v>
      </c>
      <c r="DP59" s="348"/>
      <c r="DQ59" s="51"/>
      <c r="DR59" s="52"/>
      <c r="DS59" s="53"/>
      <c r="DT59" s="53"/>
      <c r="DU59" s="53"/>
      <c r="DV59" s="53"/>
      <c r="DW59" s="53"/>
      <c r="DX59" s="53"/>
      <c r="DY59" s="53"/>
      <c r="DZ59" s="53"/>
      <c r="EA59" s="54"/>
      <c r="EB59" s="143"/>
    </row>
    <row r="60" spans="25:133" ht="16.5" customHeight="1" thickBot="1" x14ac:dyDescent="0.2">
      <c r="AK60" s="144"/>
      <c r="AL60" s="145" t="s">
        <v>88</v>
      </c>
      <c r="AM60" s="144"/>
      <c r="AN60" s="144"/>
      <c r="AO60" s="144"/>
      <c r="AP60" s="144"/>
      <c r="AQ60" s="144"/>
      <c r="AR60" s="144"/>
      <c r="AS60" s="144"/>
      <c r="AT60" s="144"/>
      <c r="AU60" s="144"/>
      <c r="AV60" s="144"/>
      <c r="AW60" s="144"/>
      <c r="AX60" s="144"/>
      <c r="AY60" s="144"/>
      <c r="AZ60" s="144"/>
      <c r="BA60" s="144"/>
      <c r="BB60" s="144"/>
      <c r="BC60" s="144"/>
      <c r="BD60" s="144"/>
      <c r="BE60" s="144"/>
      <c r="BF60" s="144"/>
      <c r="BG60" s="144"/>
      <c r="BH60" s="144"/>
      <c r="BI60" s="144"/>
      <c r="BJ60" s="144"/>
      <c r="BK60" s="144"/>
      <c r="BL60" s="144"/>
      <c r="BM60" s="144"/>
      <c r="BN60" s="144"/>
      <c r="BO60" s="144"/>
      <c r="BP60" s="144"/>
      <c r="BQ60" s="152"/>
      <c r="BR60" s="145" t="s">
        <v>90</v>
      </c>
      <c r="BS60" s="144"/>
      <c r="BT60" s="144"/>
      <c r="BU60" s="144"/>
      <c r="BV60" s="144"/>
      <c r="BW60" s="144"/>
      <c r="BX60" s="144"/>
      <c r="BY60" s="144"/>
      <c r="BZ60" s="144"/>
      <c r="CA60" s="144"/>
      <c r="CB60" s="144"/>
      <c r="CC60" s="144"/>
      <c r="CD60" s="144"/>
      <c r="CE60" s="144"/>
      <c r="CF60" s="144"/>
      <c r="CG60" s="144"/>
      <c r="CH60" s="144"/>
      <c r="CI60" s="144"/>
      <c r="CJ60" s="144"/>
      <c r="CK60" s="144"/>
      <c r="CL60" s="144"/>
      <c r="CM60" s="144"/>
      <c r="CN60" s="144"/>
      <c r="CO60" s="144"/>
      <c r="CP60" s="144"/>
      <c r="CQ60" s="144"/>
      <c r="CR60" s="144"/>
      <c r="CS60" s="144"/>
      <c r="CT60" s="144"/>
      <c r="CU60" s="144"/>
      <c r="CV60" s="153"/>
      <c r="CW60" s="144"/>
      <c r="CX60" s="145"/>
      <c r="CY60" s="144"/>
      <c r="CZ60" s="144"/>
      <c r="DA60" s="144"/>
      <c r="DB60" s="144"/>
      <c r="DC60" s="144"/>
      <c r="DD60" s="144"/>
      <c r="DE60" s="144"/>
      <c r="DF60" s="144"/>
      <c r="DG60" s="144"/>
      <c r="DH60" s="144"/>
      <c r="DI60" s="144"/>
      <c r="DJ60" s="144"/>
      <c r="DK60" s="144"/>
      <c r="DL60" s="144"/>
      <c r="DM60" s="144"/>
      <c r="DN60" s="144"/>
      <c r="DO60" s="144"/>
      <c r="DP60" s="144"/>
      <c r="DQ60" s="144"/>
      <c r="DR60" s="144"/>
      <c r="DS60" s="144"/>
      <c r="DT60" s="144"/>
      <c r="DU60" s="144"/>
      <c r="DV60" s="144"/>
      <c r="DW60" s="144"/>
      <c r="DX60" s="144"/>
      <c r="DY60" s="144"/>
      <c r="DZ60" s="144"/>
      <c r="EA60" s="144"/>
      <c r="EB60" s="146"/>
    </row>
    <row r="61" spans="25:133" ht="16.5" customHeight="1" x14ac:dyDescent="0.15">
      <c r="AV61" s="421" t="s">
        <v>104</v>
      </c>
      <c r="AW61" s="421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EC61" s="147"/>
    </row>
    <row r="62" spans="25:133" x14ac:dyDescent="0.15">
      <c r="AV62" s="421"/>
      <c r="AW62" s="421"/>
      <c r="AX62" s="315" t="s">
        <v>103</v>
      </c>
      <c r="AY62" s="315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  <c r="BM62" s="315"/>
      <c r="BN62" s="315"/>
      <c r="BO62" s="315"/>
      <c r="BP62" s="315"/>
      <c r="BQ62" s="315"/>
      <c r="BR62" s="315"/>
      <c r="BS62" s="315"/>
      <c r="BT62" s="315"/>
      <c r="BU62" s="315"/>
      <c r="BV62" s="315"/>
      <c r="BW62" s="315"/>
      <c r="BX62" s="315"/>
      <c r="BY62" s="315"/>
      <c r="BZ62" s="315"/>
      <c r="CA62" s="315"/>
      <c r="CB62" s="315"/>
      <c r="CC62" s="315"/>
      <c r="CD62" s="315"/>
      <c r="CE62" s="315"/>
      <c r="CF62" s="315"/>
      <c r="CG62" s="315"/>
      <c r="CH62" s="315"/>
      <c r="CI62" s="315"/>
      <c r="CJ62" s="315"/>
      <c r="CK62" s="315"/>
      <c r="CL62" s="315"/>
      <c r="CM62" s="315"/>
      <c r="CN62" s="315"/>
    </row>
    <row r="63" spans="25:133" ht="9" customHeight="1" x14ac:dyDescent="0.15">
      <c r="AV63" s="69"/>
      <c r="AW63" s="69"/>
      <c r="AX63" s="315"/>
      <c r="AY63" s="315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  <c r="BM63" s="315"/>
      <c r="BN63" s="315"/>
      <c r="BO63" s="315"/>
      <c r="BP63" s="315"/>
      <c r="BQ63" s="315"/>
      <c r="BR63" s="315"/>
      <c r="BS63" s="315"/>
      <c r="BT63" s="315"/>
      <c r="BU63" s="315"/>
      <c r="BV63" s="315"/>
      <c r="BW63" s="315"/>
      <c r="BX63" s="315"/>
      <c r="BY63" s="315"/>
      <c r="BZ63" s="315"/>
      <c r="CA63" s="315"/>
      <c r="CB63" s="315"/>
      <c r="CC63" s="315"/>
      <c r="CD63" s="315"/>
      <c r="CE63" s="315"/>
      <c r="CF63" s="315"/>
      <c r="CG63" s="315"/>
      <c r="CH63" s="315"/>
      <c r="CI63" s="315"/>
      <c r="CJ63" s="315"/>
      <c r="CK63" s="315"/>
      <c r="CL63" s="315"/>
      <c r="CM63" s="315"/>
      <c r="CN63" s="315"/>
    </row>
    <row r="64" spans="25:133" ht="9" customHeight="1" x14ac:dyDescent="0.15"/>
    <row r="65" spans="38:67" ht="11.25" thickBot="1" x14ac:dyDescent="0.2"/>
    <row r="66" spans="38:67" ht="15" thickBot="1" x14ac:dyDescent="0.2">
      <c r="AR66" s="27">
        <v>1</v>
      </c>
      <c r="AS66" s="28">
        <v>6</v>
      </c>
      <c r="AT66" s="154" t="str">
        <f>IF(AND(AV68="￥",AT68="￥"),"",AT68)</f>
        <v/>
      </c>
      <c r="AU66" s="160"/>
      <c r="AV66" s="154" t="str">
        <f>IF(AND(AX68="￥",AV68="￥"),"",AV68)</f>
        <v/>
      </c>
      <c r="AW66" s="160"/>
      <c r="AX66" s="154" t="str">
        <f>IF(AND(AZ68="￥",AX68="￥"),"",AX68)</f>
        <v/>
      </c>
      <c r="AY66" s="160"/>
      <c r="AZ66" s="154" t="str">
        <f>IF(AND(BB68="￥",AZ68="￥"),"",AZ68)</f>
        <v/>
      </c>
      <c r="BA66" s="160"/>
      <c r="BB66" s="154" t="str">
        <f>IF(AND(BD68="￥",BB68="￥"),"",BB68)</f>
        <v/>
      </c>
      <c r="BC66" s="160"/>
      <c r="BD66" s="154" t="str">
        <f>IF(AND(BF68="￥",BD68="￥"),"",BD68)</f>
        <v/>
      </c>
      <c r="BE66" s="160"/>
      <c r="BF66" s="154" t="str">
        <f>IF(AND(BH68="￥",BF68="￥"),"",BF68)</f>
        <v/>
      </c>
      <c r="BG66" s="160"/>
      <c r="BH66" s="154" t="str">
        <f>IF(AND(BJ68="￥",BH68="￥"),"",BH68)</f>
        <v/>
      </c>
      <c r="BI66" s="160"/>
      <c r="BJ66" s="154" t="str">
        <f>IF(AND(BL68="￥",BJ68="￥"),"",BJ68)</f>
        <v/>
      </c>
      <c r="BK66" s="160"/>
      <c r="BL66" s="154" t="str">
        <f>IF(AND(BN68="￥",BL68="￥"),"",BL68)</f>
        <v/>
      </c>
      <c r="BM66" s="160"/>
      <c r="BN66" s="154" t="str">
        <f>IF(AND(BP68="￥",BN68="￥"),"",BN68)</f>
        <v>￥</v>
      </c>
      <c r="BO66" s="160"/>
    </row>
    <row r="67" spans="38:67" ht="15" thickBot="1" x14ac:dyDescent="0.2">
      <c r="AL67" s="162" t="s">
        <v>45</v>
      </c>
      <c r="AM67" s="163"/>
      <c r="AN67" s="163"/>
      <c r="AO67" s="163"/>
      <c r="AP67" s="163"/>
      <c r="AQ67" s="164"/>
      <c r="AR67" s="27">
        <v>1</v>
      </c>
      <c r="AS67" s="28">
        <v>6</v>
      </c>
      <c r="AT67" s="165" t="str">
        <f>IF($I44&gt;=10000000000,(RIGHT(ROUNDDOWN($I44/10000000000,0),3)),"")</f>
        <v/>
      </c>
      <c r="AU67" s="166"/>
      <c r="AV67" s="154" t="str">
        <f>IF($I44&gt;=1000000000,(RIGHT(ROUNDDOWN($I44/1000000000,0),1)),"")</f>
        <v/>
      </c>
      <c r="AW67" s="160"/>
      <c r="AX67" s="161" t="str">
        <f>IF($I44&gt;=100000000,(RIGHT(ROUNDDOWN($I44/100000000,0),1)),"")</f>
        <v/>
      </c>
      <c r="AY67" s="154"/>
      <c r="AZ67" s="154" t="str">
        <f>IF($I44&gt;=10000000,(RIGHT(ROUNDDOWN($I44/10000000,0),1)),"")</f>
        <v/>
      </c>
      <c r="BA67" s="154"/>
      <c r="BB67" s="154" t="str">
        <f>IF($I44&gt;=1000000,(RIGHT(ROUNDDOWN($I44/1000000,0),1)),"")</f>
        <v/>
      </c>
      <c r="BC67" s="160"/>
      <c r="BD67" s="161" t="str">
        <f>IF($I44&gt;=100000,(RIGHT(ROUNDDOWN($I44/100000,0),1)),"")</f>
        <v/>
      </c>
      <c r="BE67" s="154"/>
      <c r="BF67" s="154" t="str">
        <f>IF($I44&gt;=10000,(RIGHT(ROUNDDOWN($I44/10000,0),1)),"")</f>
        <v/>
      </c>
      <c r="BG67" s="154"/>
      <c r="BH67" s="154" t="str">
        <f>IF($I44&gt;=1000,(RIGHT(ROUNDDOWN($I44/1000,0),1)),"")</f>
        <v/>
      </c>
      <c r="BI67" s="160"/>
      <c r="BJ67" s="161" t="str">
        <f>IF($I44&gt;=100,(RIGHT(ROUNDDOWN($I44/100,0),1)),"")</f>
        <v/>
      </c>
      <c r="BK67" s="154"/>
      <c r="BL67" s="154" t="str">
        <f>IF($I44&gt;=10,(RIGHT(ROUNDDOWN($I44/10,0),1)),"")</f>
        <v/>
      </c>
      <c r="BM67" s="154"/>
      <c r="BN67" s="154" t="str">
        <f>IF($I44&gt;0,(RIGHT(ROUNDDOWN($I44,0),1)),"")</f>
        <v/>
      </c>
      <c r="BO67" s="155"/>
    </row>
    <row r="68" spans="38:67" ht="15" thickBot="1" x14ac:dyDescent="0.2">
      <c r="AR68" s="156"/>
      <c r="AS68" s="157"/>
      <c r="AT68" s="158" t="str">
        <f>IF(AT67="","￥",AT67)</f>
        <v>￥</v>
      </c>
      <c r="AU68" s="159"/>
      <c r="AV68" s="158" t="str">
        <f>IF(AV67="","￥",AV67)</f>
        <v>￥</v>
      </c>
      <c r="AW68" s="159"/>
      <c r="AX68" s="158" t="str">
        <f>IF(AX67="","￥",AX67)</f>
        <v>￥</v>
      </c>
      <c r="AY68" s="159"/>
      <c r="AZ68" s="158" t="str">
        <f>IF(AZ67="","￥",AZ67)</f>
        <v>￥</v>
      </c>
      <c r="BA68" s="159"/>
      <c r="BB68" s="158" t="str">
        <f>IF(BB67="","￥",BB67)</f>
        <v>￥</v>
      </c>
      <c r="BC68" s="159"/>
      <c r="BD68" s="158" t="str">
        <f>IF(BD67="","￥",BD67)</f>
        <v>￥</v>
      </c>
      <c r="BE68" s="159"/>
      <c r="BF68" s="158" t="str">
        <f>IF(BF67="","￥",BF67)</f>
        <v>￥</v>
      </c>
      <c r="BG68" s="159"/>
      <c r="BH68" s="158" t="str">
        <f>IF(BH67="","￥",BH67)</f>
        <v>￥</v>
      </c>
      <c r="BI68" s="159"/>
      <c r="BJ68" s="158" t="str">
        <f>IF(BJ67="","￥",BJ67)</f>
        <v>￥</v>
      </c>
      <c r="BK68" s="159"/>
      <c r="BL68" s="158" t="str">
        <f>IF(BL67="","￥",BL67)</f>
        <v>￥</v>
      </c>
      <c r="BM68" s="159"/>
      <c r="BN68" s="158" t="str">
        <f>IF(BN67="","￥",BN67)</f>
        <v>￥</v>
      </c>
      <c r="BO68" s="159"/>
    </row>
  </sheetData>
  <sheetProtection algorithmName="SHA-512" hashValue="ngsoIWv7i6zeyjO07dk7IpCLCzHclV5u414845OGHOT7KuQmF+UP4L1W6WTUUOrbH15wk7R63sydSbYDlEK/0Q==" saltValue="4bkOUbTcNX4ycpgxx4/E+Q==" spinCount="100000" sheet="1"/>
  <mergeCells count="891">
    <mergeCell ref="AR10:BA10"/>
    <mergeCell ref="BX10:CG10"/>
    <mergeCell ref="DD10:DM10"/>
    <mergeCell ref="DK48:DM48"/>
    <mergeCell ref="DE27:DH27"/>
    <mergeCell ref="DI27:DL27"/>
    <mergeCell ref="DI26:DL26"/>
    <mergeCell ref="CX27:DA27"/>
    <mergeCell ref="DH31:DI31"/>
    <mergeCell ref="CY34:DC34"/>
    <mergeCell ref="CX31:CX35"/>
    <mergeCell ref="DF34:DG34"/>
    <mergeCell ref="DH34:DI34"/>
    <mergeCell ref="DJ33:DK33"/>
    <mergeCell ref="DL33:DM33"/>
    <mergeCell ref="DL31:DM31"/>
    <mergeCell ref="BN32:BO32"/>
    <mergeCell ref="BN34:BO34"/>
    <mergeCell ref="BL33:BM33"/>
    <mergeCell ref="BN33:BO33"/>
    <mergeCell ref="BJ33:BK33"/>
    <mergeCell ref="BJ34:BK34"/>
    <mergeCell ref="BL23:BM23"/>
    <mergeCell ref="BA26:BC26"/>
    <mergeCell ref="BW55:CH56"/>
    <mergeCell ref="DX28:DX30"/>
    <mergeCell ref="DU28:DU30"/>
    <mergeCell ref="DV28:DV30"/>
    <mergeCell ref="CY33:DC33"/>
    <mergeCell ref="DF33:DG33"/>
    <mergeCell ref="DH33:DI33"/>
    <mergeCell ref="DR34:DS34"/>
    <mergeCell ref="DT34:DU34"/>
    <mergeCell ref="DF32:DG32"/>
    <mergeCell ref="CY38:DC38"/>
    <mergeCell ref="DF38:DG38"/>
    <mergeCell ref="DG29:DN30"/>
    <mergeCell ref="DF31:DG31"/>
    <mergeCell ref="DH32:DI32"/>
    <mergeCell ref="DJ32:DK32"/>
    <mergeCell ref="DR28:DR30"/>
    <mergeCell ref="DN33:DO33"/>
    <mergeCell ref="DN32:DO32"/>
    <mergeCell ref="DN31:DO31"/>
    <mergeCell ref="DP31:DQ31"/>
    <mergeCell ref="DP32:DQ32"/>
    <mergeCell ref="DR31:DS31"/>
    <mergeCell ref="DP28:DP30"/>
    <mergeCell ref="AL51:AP54"/>
    <mergeCell ref="AQ51:BB52"/>
    <mergeCell ref="AQ53:BB54"/>
    <mergeCell ref="AL48:AP48"/>
    <mergeCell ref="AY48:BA48"/>
    <mergeCell ref="CV26:CV47"/>
    <mergeCell ref="CA48:CC48"/>
    <mergeCell ref="CE48:CG48"/>
    <mergeCell ref="AQ49:AW50"/>
    <mergeCell ref="BR49:BV50"/>
    <mergeCell ref="BW48:BY48"/>
    <mergeCell ref="AL36:AL46"/>
    <mergeCell ref="AL47:AQ47"/>
    <mergeCell ref="AV46:AW46"/>
    <mergeCell ref="AQ48:AS48"/>
    <mergeCell ref="AU48:AW48"/>
    <mergeCell ref="BN36:BO36"/>
    <mergeCell ref="AM37:AQ37"/>
    <mergeCell ref="AT37:AU37"/>
    <mergeCell ref="AV37:AW37"/>
    <mergeCell ref="AL49:AP50"/>
    <mergeCell ref="BH33:BI33"/>
    <mergeCell ref="BF34:BG34"/>
    <mergeCell ref="AX35:AY35"/>
    <mergeCell ref="EB26:EB47"/>
    <mergeCell ref="DP48:DP59"/>
    <mergeCell ref="DB26:DD26"/>
    <mergeCell ref="DE26:DH26"/>
    <mergeCell ref="CX28:DO28"/>
    <mergeCell ref="DB27:DD27"/>
    <mergeCell ref="DL32:DM32"/>
    <mergeCell ref="DX31:DY31"/>
    <mergeCell ref="DJ31:DK31"/>
    <mergeCell ref="DZ31:EA31"/>
    <mergeCell ref="DM26:DO26"/>
    <mergeCell ref="DP26:EA26"/>
    <mergeCell ref="DZ33:EA33"/>
    <mergeCell ref="DX32:DY32"/>
    <mergeCell ref="DZ32:EA32"/>
    <mergeCell ref="DT32:DU32"/>
    <mergeCell ref="DV32:DW32"/>
    <mergeCell ref="DT33:DU33"/>
    <mergeCell ref="DR32:DS32"/>
    <mergeCell ref="DV34:DW34"/>
    <mergeCell ref="DX34:DY34"/>
    <mergeCell ref="DV33:DW33"/>
    <mergeCell ref="DJ34:DK34"/>
    <mergeCell ref="DL34:DM34"/>
    <mergeCell ref="BJ28:BJ30"/>
    <mergeCell ref="BK28:BK30"/>
    <mergeCell ref="BH28:BH30"/>
    <mergeCell ref="BA27:BC27"/>
    <mergeCell ref="BF28:BF30"/>
    <mergeCell ref="BL34:BM34"/>
    <mergeCell ref="BG28:BG30"/>
    <mergeCell ref="BL31:BM31"/>
    <mergeCell ref="BI28:BI30"/>
    <mergeCell ref="BL28:BL30"/>
    <mergeCell ref="BM28:BM30"/>
    <mergeCell ref="BH34:BI34"/>
    <mergeCell ref="BO28:BO30"/>
    <mergeCell ref="AV31:AW31"/>
    <mergeCell ref="AT31:AU31"/>
    <mergeCell ref="BD31:BE31"/>
    <mergeCell ref="BF31:BG31"/>
    <mergeCell ref="BB31:BC31"/>
    <mergeCell ref="BE28:BE30"/>
    <mergeCell ref="AL28:BC28"/>
    <mergeCell ref="AL31:AL35"/>
    <mergeCell ref="AM33:AQ33"/>
    <mergeCell ref="AV35:AW35"/>
    <mergeCell ref="AM32:AQ32"/>
    <mergeCell ref="AZ32:BA32"/>
    <mergeCell ref="BB32:BC32"/>
    <mergeCell ref="BN31:BO31"/>
    <mergeCell ref="BH31:BI31"/>
    <mergeCell ref="BJ31:BK31"/>
    <mergeCell ref="BH32:BI32"/>
    <mergeCell ref="BJ32:BK32"/>
    <mergeCell ref="BL32:BM32"/>
    <mergeCell ref="AX31:AY31"/>
    <mergeCell ref="AX32:AY32"/>
    <mergeCell ref="AZ31:BA31"/>
    <mergeCell ref="AM34:AQ34"/>
    <mergeCell ref="AM35:AQ35"/>
    <mergeCell ref="AT33:AU33"/>
    <mergeCell ref="AV33:AW33"/>
    <mergeCell ref="AT32:AU32"/>
    <mergeCell ref="AV32:AW32"/>
    <mergeCell ref="AT35:AU35"/>
    <mergeCell ref="BB33:BC33"/>
    <mergeCell ref="BD33:BE33"/>
    <mergeCell ref="BF33:BG33"/>
    <mergeCell ref="BD32:BE32"/>
    <mergeCell ref="BF32:BG32"/>
    <mergeCell ref="AX33:AY33"/>
    <mergeCell ref="BB34:BC34"/>
    <mergeCell ref="BD34:BE34"/>
    <mergeCell ref="AT34:AU34"/>
    <mergeCell ref="AV34:AW34"/>
    <mergeCell ref="AX34:AY34"/>
    <mergeCell ref="AZ34:BA34"/>
    <mergeCell ref="BF35:BG35"/>
    <mergeCell ref="AM36:AQ36"/>
    <mergeCell ref="AT36:AU36"/>
    <mergeCell ref="AV36:AW36"/>
    <mergeCell ref="AX36:AY36"/>
    <mergeCell ref="AZ36:BA36"/>
    <mergeCell ref="BB36:BC36"/>
    <mergeCell ref="BD36:BE36"/>
    <mergeCell ref="BF36:BG36"/>
    <mergeCell ref="BH36:BI36"/>
    <mergeCell ref="BJ36:BK36"/>
    <mergeCell ref="BL36:BM36"/>
    <mergeCell ref="BH35:BI35"/>
    <mergeCell ref="BJ35:BK35"/>
    <mergeCell ref="BL35:BM35"/>
    <mergeCell ref="AZ35:BA35"/>
    <mergeCell ref="BB35:BC35"/>
    <mergeCell ref="BD35:BE35"/>
    <mergeCell ref="BN35:BO35"/>
    <mergeCell ref="BN37:BO37"/>
    <mergeCell ref="AM38:AQ38"/>
    <mergeCell ref="AT38:AU38"/>
    <mergeCell ref="AV38:AW38"/>
    <mergeCell ref="AX38:AY38"/>
    <mergeCell ref="AZ38:BA38"/>
    <mergeCell ref="BB38:BC38"/>
    <mergeCell ref="BD38:BE38"/>
    <mergeCell ref="BF38:BG38"/>
    <mergeCell ref="BH38:BI38"/>
    <mergeCell ref="BN38:BO38"/>
    <mergeCell ref="AX37:AY37"/>
    <mergeCell ref="AZ37:BA37"/>
    <mergeCell ref="BB37:BC37"/>
    <mergeCell ref="BD37:BE37"/>
    <mergeCell ref="BF37:BG37"/>
    <mergeCell ref="BH37:BI37"/>
    <mergeCell ref="BJ37:BK37"/>
    <mergeCell ref="BL37:BM37"/>
    <mergeCell ref="BJ39:BK39"/>
    <mergeCell ref="BL39:BM39"/>
    <mergeCell ref="BJ38:BK38"/>
    <mergeCell ref="BL38:BM38"/>
    <mergeCell ref="BN39:BO39"/>
    <mergeCell ref="AM40:AQ40"/>
    <mergeCell ref="AT40:AU40"/>
    <mergeCell ref="AV40:AW40"/>
    <mergeCell ref="AX40:AY40"/>
    <mergeCell ref="AZ40:BA40"/>
    <mergeCell ref="BB40:BC40"/>
    <mergeCell ref="BD40:BE40"/>
    <mergeCell ref="BN40:BO40"/>
    <mergeCell ref="AM39:AQ39"/>
    <mergeCell ref="AT39:AU39"/>
    <mergeCell ref="AV39:AW39"/>
    <mergeCell ref="AX39:AY39"/>
    <mergeCell ref="AZ39:BA39"/>
    <mergeCell ref="BB39:BC39"/>
    <mergeCell ref="BD39:BE39"/>
    <mergeCell ref="BF39:BG39"/>
    <mergeCell ref="BH39:BI39"/>
    <mergeCell ref="BN41:BO41"/>
    <mergeCell ref="AM42:AQ42"/>
    <mergeCell ref="AT42:AU42"/>
    <mergeCell ref="AV42:AW42"/>
    <mergeCell ref="AX42:AY42"/>
    <mergeCell ref="AZ42:BA42"/>
    <mergeCell ref="BB42:BC42"/>
    <mergeCell ref="BD42:BE42"/>
    <mergeCell ref="BF42:BG42"/>
    <mergeCell ref="BH42:BI42"/>
    <mergeCell ref="AM41:AQ41"/>
    <mergeCell ref="AT41:AU41"/>
    <mergeCell ref="AV41:AW41"/>
    <mergeCell ref="AX41:AY41"/>
    <mergeCell ref="AZ41:BA41"/>
    <mergeCell ref="BB41:BC41"/>
    <mergeCell ref="BD41:BE41"/>
    <mergeCell ref="BF41:BG41"/>
    <mergeCell ref="BH41:BI41"/>
    <mergeCell ref="AT43:AU43"/>
    <mergeCell ref="AV43:AW43"/>
    <mergeCell ref="AX43:AY43"/>
    <mergeCell ref="AZ43:BA43"/>
    <mergeCell ref="BB43:BC43"/>
    <mergeCell ref="BJ41:BK41"/>
    <mergeCell ref="BL41:BM41"/>
    <mergeCell ref="BJ40:BK40"/>
    <mergeCell ref="BL40:BM40"/>
    <mergeCell ref="BF40:BG40"/>
    <mergeCell ref="BH40:BI40"/>
    <mergeCell ref="AZ47:BA47"/>
    <mergeCell ref="BB47:BC47"/>
    <mergeCell ref="BD47:BE47"/>
    <mergeCell ref="AT47:AU47"/>
    <mergeCell ref="AV47:AW47"/>
    <mergeCell ref="AX45:AY45"/>
    <mergeCell ref="BD46:BE46"/>
    <mergeCell ref="AZ33:BA33"/>
    <mergeCell ref="BN45:BO45"/>
    <mergeCell ref="BN43:BO43"/>
    <mergeCell ref="AT44:AU44"/>
    <mergeCell ref="AV44:AW44"/>
    <mergeCell ref="AX44:AY44"/>
    <mergeCell ref="BL44:BM44"/>
    <mergeCell ref="BN44:BO44"/>
    <mergeCell ref="BF46:BG46"/>
    <mergeCell ref="BH45:BI45"/>
    <mergeCell ref="BJ45:BK45"/>
    <mergeCell ref="BN46:BO46"/>
    <mergeCell ref="AZ46:BA46"/>
    <mergeCell ref="BB46:BC46"/>
    <mergeCell ref="AZ44:BA44"/>
    <mergeCell ref="BB44:BC44"/>
    <mergeCell ref="BD44:BE44"/>
    <mergeCell ref="AX47:AY47"/>
    <mergeCell ref="AL16:AQ16"/>
    <mergeCell ref="AZ45:BA45"/>
    <mergeCell ref="BB45:BC45"/>
    <mergeCell ref="BD45:BE45"/>
    <mergeCell ref="BF45:BG45"/>
    <mergeCell ref="AM45:AQ45"/>
    <mergeCell ref="AT45:AU45"/>
    <mergeCell ref="BF47:BG47"/>
    <mergeCell ref="AT46:AU46"/>
    <mergeCell ref="AX46:AY46"/>
    <mergeCell ref="AV45:AW45"/>
    <mergeCell ref="BF15:BO16"/>
    <mergeCell ref="BH46:BI46"/>
    <mergeCell ref="BJ46:BK46"/>
    <mergeCell ref="BL46:BM46"/>
    <mergeCell ref="BF44:BG44"/>
    <mergeCell ref="BH47:BI47"/>
    <mergeCell ref="BJ47:BK47"/>
    <mergeCell ref="BL47:BM47"/>
    <mergeCell ref="BN47:BO47"/>
    <mergeCell ref="BL45:BM45"/>
    <mergeCell ref="AM46:AQ46"/>
    <mergeCell ref="BD28:BD30"/>
    <mergeCell ref="BV26:BX26"/>
    <mergeCell ref="BR27:BU27"/>
    <mergeCell ref="AR12:BA12"/>
    <mergeCell ref="AR11:BA11"/>
    <mergeCell ref="BB11:BJ12"/>
    <mergeCell ref="BD26:BO26"/>
    <mergeCell ref="BL11:BN12"/>
    <mergeCell ref="BO11:BP12"/>
    <mergeCell ref="AM20:BJ21"/>
    <mergeCell ref="AL26:AO26"/>
    <mergeCell ref="AP26:AR26"/>
    <mergeCell ref="AP27:AR27"/>
    <mergeCell ref="AS26:AV26"/>
    <mergeCell ref="AW26:AZ26"/>
    <mergeCell ref="AW27:AZ27"/>
    <mergeCell ref="BD27:BE27"/>
    <mergeCell ref="AS27:AV27"/>
    <mergeCell ref="BN27:BO27"/>
    <mergeCell ref="BV27:BX27"/>
    <mergeCell ref="BR14:BW14"/>
    <mergeCell ref="AT15:BE16"/>
    <mergeCell ref="BF14:BO14"/>
    <mergeCell ref="AL14:AQ14"/>
    <mergeCell ref="AT14:BE14"/>
    <mergeCell ref="CX14:DC14"/>
    <mergeCell ref="DF14:DQ14"/>
    <mergeCell ref="DR14:EA14"/>
    <mergeCell ref="DF15:DQ16"/>
    <mergeCell ref="DR15:EA16"/>
    <mergeCell ref="CX16:DC16"/>
    <mergeCell ref="CX26:DA26"/>
    <mergeCell ref="DT31:DU31"/>
    <mergeCell ref="DV31:DW31"/>
    <mergeCell ref="DW28:DW30"/>
    <mergeCell ref="DQ28:DQ30"/>
    <mergeCell ref="DY28:DY30"/>
    <mergeCell ref="EA28:EA30"/>
    <mergeCell ref="DZ27:EA27"/>
    <mergeCell ref="DS28:DS30"/>
    <mergeCell ref="DT28:DT30"/>
    <mergeCell ref="DM27:DO27"/>
    <mergeCell ref="DP27:DQ27"/>
    <mergeCell ref="DN34:DO34"/>
    <mergeCell ref="DP34:DQ34"/>
    <mergeCell ref="DX33:DY33"/>
    <mergeCell ref="DP33:DQ33"/>
    <mergeCell ref="DR33:DS33"/>
    <mergeCell ref="DZ34:EA34"/>
    <mergeCell ref="CY35:DC35"/>
    <mergeCell ref="DF35:DG35"/>
    <mergeCell ref="DH35:DI35"/>
    <mergeCell ref="DJ35:DK35"/>
    <mergeCell ref="DL35:DM35"/>
    <mergeCell ref="DN35:DO35"/>
    <mergeCell ref="DP35:DQ35"/>
    <mergeCell ref="DR35:DS35"/>
    <mergeCell ref="DT35:DU35"/>
    <mergeCell ref="DV35:DW35"/>
    <mergeCell ref="DX35:DY35"/>
    <mergeCell ref="DZ35:EA35"/>
    <mergeCell ref="CY36:DC36"/>
    <mergeCell ref="DF36:DG36"/>
    <mergeCell ref="DH36:DI36"/>
    <mergeCell ref="DJ36:DK36"/>
    <mergeCell ref="DL36:DM36"/>
    <mergeCell ref="DN36:DO36"/>
    <mergeCell ref="DZ36:EA36"/>
    <mergeCell ref="DP36:DQ36"/>
    <mergeCell ref="DX36:DY36"/>
    <mergeCell ref="DR36:DS36"/>
    <mergeCell ref="DT36:DU36"/>
    <mergeCell ref="DV36:DW36"/>
    <mergeCell ref="CY37:DC37"/>
    <mergeCell ref="DF37:DG37"/>
    <mergeCell ref="DH37:DI37"/>
    <mergeCell ref="DJ37:DK37"/>
    <mergeCell ref="DL37:DM37"/>
    <mergeCell ref="DN37:DO37"/>
    <mergeCell ref="DZ37:EA37"/>
    <mergeCell ref="DT38:DU38"/>
    <mergeCell ref="DX37:DY37"/>
    <mergeCell ref="DF39:DG39"/>
    <mergeCell ref="DH39:DI39"/>
    <mergeCell ref="DJ39:DK39"/>
    <mergeCell ref="DH38:DI38"/>
    <mergeCell ref="DJ38:DK38"/>
    <mergeCell ref="DP37:DQ37"/>
    <mergeCell ref="DV38:DW38"/>
    <mergeCell ref="DL38:DM38"/>
    <mergeCell ref="DV39:DW39"/>
    <mergeCell ref="DN38:DO38"/>
    <mergeCell ref="DT37:DU37"/>
    <mergeCell ref="DR37:DS37"/>
    <mergeCell ref="DV37:DW37"/>
    <mergeCell ref="DP38:DQ38"/>
    <mergeCell ref="DR38:DS38"/>
    <mergeCell ref="DT39:DU39"/>
    <mergeCell ref="DT40:DU40"/>
    <mergeCell ref="DV40:DW40"/>
    <mergeCell ref="DX38:DY38"/>
    <mergeCell ref="DZ39:EA39"/>
    <mergeCell ref="DL39:DM39"/>
    <mergeCell ref="DN39:DO39"/>
    <mergeCell ref="DP39:DQ39"/>
    <mergeCell ref="DR39:DS39"/>
    <mergeCell ref="DX40:DY40"/>
    <mergeCell ref="DZ40:EA40"/>
    <mergeCell ref="DL40:DM40"/>
    <mergeCell ref="DN40:DO40"/>
    <mergeCell ref="DX39:DY39"/>
    <mergeCell ref="DZ38:EA38"/>
    <mergeCell ref="CY40:DC40"/>
    <mergeCell ref="DF40:DG40"/>
    <mergeCell ref="DH40:DI40"/>
    <mergeCell ref="DJ40:DK40"/>
    <mergeCell ref="DT41:DU41"/>
    <mergeCell ref="DV41:DW41"/>
    <mergeCell ref="DR40:DS40"/>
    <mergeCell ref="DF41:DG41"/>
    <mergeCell ref="DH41:DI41"/>
    <mergeCell ref="DJ41:DK41"/>
    <mergeCell ref="DP40:DQ40"/>
    <mergeCell ref="DX41:DY41"/>
    <mergeCell ref="DZ41:EA41"/>
    <mergeCell ref="DL41:DM41"/>
    <mergeCell ref="DN41:DO41"/>
    <mergeCell ref="DP41:DQ41"/>
    <mergeCell ref="DR41:DS41"/>
    <mergeCell ref="DX42:DY42"/>
    <mergeCell ref="DZ42:EA42"/>
    <mergeCell ref="DL42:DM42"/>
    <mergeCell ref="DN42:DO42"/>
    <mergeCell ref="DP42:DQ42"/>
    <mergeCell ref="DR42:DS42"/>
    <mergeCell ref="DT42:DU42"/>
    <mergeCell ref="DV42:DW42"/>
    <mergeCell ref="DZ43:EA43"/>
    <mergeCell ref="DL43:DM43"/>
    <mergeCell ref="DN43:DO43"/>
    <mergeCell ref="DP43:DQ43"/>
    <mergeCell ref="DR43:DS43"/>
    <mergeCell ref="DF43:DG43"/>
    <mergeCell ref="DJ43:DK43"/>
    <mergeCell ref="DT43:DU43"/>
    <mergeCell ref="DV43:DW43"/>
    <mergeCell ref="DX43:DY43"/>
    <mergeCell ref="DV46:DW46"/>
    <mergeCell ref="DX46:DY46"/>
    <mergeCell ref="DZ46:EA46"/>
    <mergeCell ref="DN46:DO46"/>
    <mergeCell ref="DP46:DQ46"/>
    <mergeCell ref="DT44:DU44"/>
    <mergeCell ref="DV44:DW44"/>
    <mergeCell ref="DX44:DY44"/>
    <mergeCell ref="DZ45:EA45"/>
    <mergeCell ref="DN45:DO45"/>
    <mergeCell ref="DP45:DQ45"/>
    <mergeCell ref="DR45:DS45"/>
    <mergeCell ref="DZ44:EA44"/>
    <mergeCell ref="DV45:DW45"/>
    <mergeCell ref="DX45:DY45"/>
    <mergeCell ref="CX47:DC47"/>
    <mergeCell ref="DT46:DU46"/>
    <mergeCell ref="CY46:DC46"/>
    <mergeCell ref="DF46:DG46"/>
    <mergeCell ref="DH46:DI46"/>
    <mergeCell ref="DJ46:DK46"/>
    <mergeCell ref="CX36:CX46"/>
    <mergeCell ref="DJ45:DK45"/>
    <mergeCell ref="DT45:DU45"/>
    <mergeCell ref="DH43:DI43"/>
    <mergeCell ref="DF45:DG45"/>
    <mergeCell ref="DH45:DI45"/>
    <mergeCell ref="CY43:DC43"/>
    <mergeCell ref="DR46:DS46"/>
    <mergeCell ref="CY45:DC45"/>
    <mergeCell ref="CY44:DC44"/>
    <mergeCell ref="DF44:DG44"/>
    <mergeCell ref="DH44:DI44"/>
    <mergeCell ref="DJ44:DK44"/>
    <mergeCell ref="DL45:DM45"/>
    <mergeCell ref="CY42:DC42"/>
    <mergeCell ref="DF42:DG42"/>
    <mergeCell ref="DH42:DI42"/>
    <mergeCell ref="DJ42:DK42"/>
    <mergeCell ref="CS28:CS30"/>
    <mergeCell ref="CU28:CU30"/>
    <mergeCell ref="DL44:DM44"/>
    <mergeCell ref="DN44:DO44"/>
    <mergeCell ref="DP44:DQ44"/>
    <mergeCell ref="DR44:DS44"/>
    <mergeCell ref="CB31:CC31"/>
    <mergeCell ref="BY26:CB26"/>
    <mergeCell ref="CC26:CF26"/>
    <mergeCell ref="CF31:CG31"/>
    <mergeCell ref="CG27:CI27"/>
    <mergeCell ref="CH31:CI31"/>
    <mergeCell ref="CC27:CF27"/>
    <mergeCell ref="BY27:CB27"/>
    <mergeCell ref="CP32:CQ32"/>
    <mergeCell ref="CR32:CS32"/>
    <mergeCell ref="CT32:CU32"/>
    <mergeCell ref="CT33:CU33"/>
    <mergeCell ref="CD34:CE34"/>
    <mergeCell ref="CF34:CG34"/>
    <mergeCell ref="CH34:CI34"/>
    <mergeCell ref="CJ34:CK34"/>
    <mergeCell ref="CL34:CM34"/>
    <mergeCell ref="CN34:CO34"/>
    <mergeCell ref="CX48:DB48"/>
    <mergeCell ref="DC48:DE48"/>
    <mergeCell ref="CY41:DC41"/>
    <mergeCell ref="CY39:DC39"/>
    <mergeCell ref="BR48:BV48"/>
    <mergeCell ref="CX29:DE30"/>
    <mergeCell ref="CD32:CE32"/>
    <mergeCell ref="BS33:BW33"/>
    <mergeCell ref="CJ26:CU26"/>
    <mergeCell ref="CT27:CU27"/>
    <mergeCell ref="CJ27:CK27"/>
    <mergeCell ref="CG26:CI26"/>
    <mergeCell ref="BR28:CI28"/>
    <mergeCell ref="CJ28:CJ30"/>
    <mergeCell ref="CK28:CK30"/>
    <mergeCell ref="CL28:CL30"/>
    <mergeCell ref="CM28:CM30"/>
    <mergeCell ref="BR26:BU26"/>
    <mergeCell ref="CT31:CU31"/>
    <mergeCell ref="CF32:CG32"/>
    <mergeCell ref="CH32:CI32"/>
    <mergeCell ref="CJ32:CK32"/>
    <mergeCell ref="CL32:CM32"/>
    <mergeCell ref="CN32:CO32"/>
    <mergeCell ref="BZ14:CK14"/>
    <mergeCell ref="CL14:CU14"/>
    <mergeCell ref="BZ15:CK16"/>
    <mergeCell ref="CL15:CU16"/>
    <mergeCell ref="BR16:BW16"/>
    <mergeCell ref="AV61:AW62"/>
    <mergeCell ref="CQ28:CQ30"/>
    <mergeCell ref="CR28:CR30"/>
    <mergeCell ref="CO28:CO30"/>
    <mergeCell ref="CP28:CP30"/>
    <mergeCell ref="CA29:CH30"/>
    <mergeCell ref="BR29:BY30"/>
    <mergeCell ref="BR31:BR35"/>
    <mergeCell ref="BZ31:CA31"/>
    <mergeCell ref="CN28:CN30"/>
    <mergeCell ref="CJ31:CK31"/>
    <mergeCell ref="CL31:CM31"/>
    <mergeCell ref="CN31:CO31"/>
    <mergeCell ref="CP31:CQ31"/>
    <mergeCell ref="BS34:BW34"/>
    <mergeCell ref="CD31:CE31"/>
    <mergeCell ref="BZ32:CA32"/>
    <mergeCell ref="CB32:CC32"/>
    <mergeCell ref="CR31:CS31"/>
    <mergeCell ref="DZ47:EA47"/>
    <mergeCell ref="DL47:DM47"/>
    <mergeCell ref="DN47:DO47"/>
    <mergeCell ref="DP47:DQ47"/>
    <mergeCell ref="DR47:DS47"/>
    <mergeCell ref="DT47:DU47"/>
    <mergeCell ref="BZ33:CA33"/>
    <mergeCell ref="CB33:CC33"/>
    <mergeCell ref="DV47:DW47"/>
    <mergeCell ref="DX47:DY47"/>
    <mergeCell ref="DJ47:DK47"/>
    <mergeCell ref="DL46:DM46"/>
    <mergeCell ref="DF47:DG47"/>
    <mergeCell ref="DH47:DI47"/>
    <mergeCell ref="CL33:CM33"/>
    <mergeCell ref="CN33:CO33"/>
    <mergeCell ref="BZ34:CA34"/>
    <mergeCell ref="CB34:CC34"/>
    <mergeCell ref="CP33:CQ33"/>
    <mergeCell ref="CR33:CS33"/>
    <mergeCell ref="CD33:CE33"/>
    <mergeCell ref="CF33:CG33"/>
    <mergeCell ref="CH33:CI33"/>
    <mergeCell ref="CJ33:CK33"/>
    <mergeCell ref="CP34:CQ34"/>
    <mergeCell ref="CR34:CS34"/>
    <mergeCell ref="CT34:CU34"/>
    <mergeCell ref="CR35:CS35"/>
    <mergeCell ref="CT35:CU35"/>
    <mergeCell ref="CF35:CG35"/>
    <mergeCell ref="CH35:CI35"/>
    <mergeCell ref="CJ35:CK35"/>
    <mergeCell ref="CL35:CM35"/>
    <mergeCell ref="CN35:CO35"/>
    <mergeCell ref="CP35:CQ35"/>
    <mergeCell ref="CD35:CE35"/>
    <mergeCell ref="CP36:CQ36"/>
    <mergeCell ref="CR36:CS36"/>
    <mergeCell ref="CD36:CE36"/>
    <mergeCell ref="CF36:CG36"/>
    <mergeCell ref="CH36:CI36"/>
    <mergeCell ref="CJ36:CK36"/>
    <mergeCell ref="CL36:CM36"/>
    <mergeCell ref="CN36:CO36"/>
    <mergeCell ref="CD38:CE38"/>
    <mergeCell ref="CF38:CG38"/>
    <mergeCell ref="CH38:CI38"/>
    <mergeCell ref="CJ38:CK38"/>
    <mergeCell ref="CL38:CM38"/>
    <mergeCell ref="CN38:CO38"/>
    <mergeCell ref="CT36:CU36"/>
    <mergeCell ref="BS37:BW37"/>
    <mergeCell ref="BZ37:CA37"/>
    <mergeCell ref="CB37:CC37"/>
    <mergeCell ref="CD37:CE37"/>
    <mergeCell ref="CF37:CG37"/>
    <mergeCell ref="CH37:CI37"/>
    <mergeCell ref="CJ37:CK37"/>
    <mergeCell ref="CT37:CU37"/>
    <mergeCell ref="CD39:CE39"/>
    <mergeCell ref="CF39:CG39"/>
    <mergeCell ref="CH39:CI39"/>
    <mergeCell ref="CJ39:CK39"/>
    <mergeCell ref="CL39:CM39"/>
    <mergeCell ref="CN39:CO39"/>
    <mergeCell ref="CT39:CU39"/>
    <mergeCell ref="CP39:CQ39"/>
    <mergeCell ref="CR39:CS39"/>
    <mergeCell ref="CL40:CM40"/>
    <mergeCell ref="CN40:CO40"/>
    <mergeCell ref="CP38:CQ38"/>
    <mergeCell ref="CR38:CS38"/>
    <mergeCell ref="CP37:CQ37"/>
    <mergeCell ref="CR37:CS37"/>
    <mergeCell ref="CL37:CM37"/>
    <mergeCell ref="CN37:CO37"/>
    <mergeCell ref="CT38:CU38"/>
    <mergeCell ref="CD42:CE42"/>
    <mergeCell ref="CF42:CG42"/>
    <mergeCell ref="CH41:CI41"/>
    <mergeCell ref="CJ41:CK41"/>
    <mergeCell ref="CP41:CQ41"/>
    <mergeCell ref="CR41:CS41"/>
    <mergeCell ref="CT40:CU40"/>
    <mergeCell ref="BS41:BW41"/>
    <mergeCell ref="BZ41:CA41"/>
    <mergeCell ref="CB41:CC41"/>
    <mergeCell ref="CD41:CE41"/>
    <mergeCell ref="CF41:CG41"/>
    <mergeCell ref="CL41:CM41"/>
    <mergeCell ref="CN41:CO41"/>
    <mergeCell ref="CP40:CQ40"/>
    <mergeCell ref="CR40:CS40"/>
    <mergeCell ref="CT41:CU41"/>
    <mergeCell ref="BS40:BW40"/>
    <mergeCell ref="BZ40:CA40"/>
    <mergeCell ref="CB40:CC40"/>
    <mergeCell ref="CD40:CE40"/>
    <mergeCell ref="CF40:CG40"/>
    <mergeCell ref="CH40:CI40"/>
    <mergeCell ref="CJ40:CK40"/>
    <mergeCell ref="CJ44:CK44"/>
    <mergeCell ref="CP44:CQ44"/>
    <mergeCell ref="CL44:CM44"/>
    <mergeCell ref="CN44:CO44"/>
    <mergeCell ref="CT42:CU42"/>
    <mergeCell ref="BS43:BW43"/>
    <mergeCell ref="BZ43:CA43"/>
    <mergeCell ref="CB43:CC43"/>
    <mergeCell ref="CD43:CE43"/>
    <mergeCell ref="CF43:CG43"/>
    <mergeCell ref="CP43:CQ43"/>
    <mergeCell ref="CR43:CS43"/>
    <mergeCell ref="CT43:CU43"/>
    <mergeCell ref="CL42:CM42"/>
    <mergeCell ref="CH43:CI43"/>
    <mergeCell ref="CJ43:CK43"/>
    <mergeCell ref="CL43:CM43"/>
    <mergeCell ref="CN43:CO43"/>
    <mergeCell ref="CP42:CQ42"/>
    <mergeCell ref="CR42:CS42"/>
    <mergeCell ref="CH42:CI42"/>
    <mergeCell ref="CJ42:CK42"/>
    <mergeCell ref="CN42:CO42"/>
    <mergeCell ref="BS42:BW42"/>
    <mergeCell ref="CD45:CE45"/>
    <mergeCell ref="CF45:CG45"/>
    <mergeCell ref="BS44:BW44"/>
    <mergeCell ref="CR47:CS47"/>
    <mergeCell ref="CT45:CU45"/>
    <mergeCell ref="CT46:CU46"/>
    <mergeCell ref="CP47:CQ47"/>
    <mergeCell ref="CT44:CU44"/>
    <mergeCell ref="CN45:CO45"/>
    <mergeCell ref="CP45:CQ45"/>
    <mergeCell ref="CR45:CS45"/>
    <mergeCell ref="CR44:CS44"/>
    <mergeCell ref="BS46:BW46"/>
    <mergeCell ref="BZ46:CA46"/>
    <mergeCell ref="CB46:CC46"/>
    <mergeCell ref="CD46:CE46"/>
    <mergeCell ref="CF46:CG46"/>
    <mergeCell ref="CH46:CI46"/>
    <mergeCell ref="CJ46:CK46"/>
    <mergeCell ref="CH45:CI45"/>
    <mergeCell ref="CH47:CI47"/>
    <mergeCell ref="CD44:CE44"/>
    <mergeCell ref="CF44:CG44"/>
    <mergeCell ref="CH44:CI44"/>
    <mergeCell ref="AM22:BJ23"/>
    <mergeCell ref="CY22:DV23"/>
    <mergeCell ref="BS22:CP23"/>
    <mergeCell ref="CR23:CS23"/>
    <mergeCell ref="CJ47:CK47"/>
    <mergeCell ref="EA11:EB12"/>
    <mergeCell ref="DD12:DM12"/>
    <mergeCell ref="DN11:DV12"/>
    <mergeCell ref="BR47:BW47"/>
    <mergeCell ref="BZ47:CA47"/>
    <mergeCell ref="CB47:CC47"/>
    <mergeCell ref="CD47:CE47"/>
    <mergeCell ref="CF47:CG47"/>
    <mergeCell ref="DX23:DY23"/>
    <mergeCell ref="CT47:CU47"/>
    <mergeCell ref="CL46:CM46"/>
    <mergeCell ref="CN46:CO46"/>
    <mergeCell ref="CP46:CQ46"/>
    <mergeCell ref="CR46:CS46"/>
    <mergeCell ref="CN47:CO47"/>
    <mergeCell ref="CL47:CM47"/>
    <mergeCell ref="CH11:CP12"/>
    <mergeCell ref="DX11:DZ12"/>
    <mergeCell ref="BS45:BW45"/>
    <mergeCell ref="AX62:CN63"/>
    <mergeCell ref="AK7:BN7"/>
    <mergeCell ref="CY20:DV21"/>
    <mergeCell ref="BS20:CP21"/>
    <mergeCell ref="CR11:CT12"/>
    <mergeCell ref="CU11:CV12"/>
    <mergeCell ref="DD11:DM11"/>
    <mergeCell ref="BX12:CG12"/>
    <mergeCell ref="BX11:CG11"/>
    <mergeCell ref="DJ49:DN50"/>
    <mergeCell ref="DC49:DI50"/>
    <mergeCell ref="AX49:BB50"/>
    <mergeCell ref="CD49:CH50"/>
    <mergeCell ref="CJ48:CJ59"/>
    <mergeCell ref="CX49:DB50"/>
    <mergeCell ref="BW51:CH54"/>
    <mergeCell ref="DG48:DI48"/>
    <mergeCell ref="BR54:BV54"/>
    <mergeCell ref="BD48:BD59"/>
    <mergeCell ref="BW57:CH58"/>
    <mergeCell ref="CJ45:CK45"/>
    <mergeCell ref="CL45:CM45"/>
    <mergeCell ref="BR51:BV53"/>
    <mergeCell ref="BR55:BV58"/>
    <mergeCell ref="AF28:AG28"/>
    <mergeCell ref="AF29:AG38"/>
    <mergeCell ref="AL27:AO27"/>
    <mergeCell ref="Z31:AE32"/>
    <mergeCell ref="BW49:CC50"/>
    <mergeCell ref="BZ44:CA44"/>
    <mergeCell ref="CB44:CC44"/>
    <mergeCell ref="BZ36:CA36"/>
    <mergeCell ref="CB36:CC36"/>
    <mergeCell ref="AL29:AS30"/>
    <mergeCell ref="AU29:BB30"/>
    <mergeCell ref="BZ45:CA45"/>
    <mergeCell ref="CB45:CC45"/>
    <mergeCell ref="BZ42:CA42"/>
    <mergeCell ref="CB42:CC42"/>
    <mergeCell ref="BS39:BW39"/>
    <mergeCell ref="BZ39:CA39"/>
    <mergeCell ref="CB39:CC39"/>
    <mergeCell ref="BS38:BW38"/>
    <mergeCell ref="BZ38:CA38"/>
    <mergeCell ref="CB38:CC38"/>
    <mergeCell ref="BS35:BW35"/>
    <mergeCell ref="BZ35:CA35"/>
    <mergeCell ref="CB35:CC35"/>
    <mergeCell ref="Y29:Y30"/>
    <mergeCell ref="Y31:Y32"/>
    <mergeCell ref="I19:M20"/>
    <mergeCell ref="I21:M22"/>
    <mergeCell ref="I23:M24"/>
    <mergeCell ref="Z29:AE30"/>
    <mergeCell ref="Z28:AE28"/>
    <mergeCell ref="Y33:Y34"/>
    <mergeCell ref="I31:M31"/>
    <mergeCell ref="I32:M32"/>
    <mergeCell ref="Z33:AE34"/>
    <mergeCell ref="Y35:Y36"/>
    <mergeCell ref="BS32:BW32"/>
    <mergeCell ref="BR36:BR46"/>
    <mergeCell ref="BS36:BW36"/>
    <mergeCell ref="Z37:AE38"/>
    <mergeCell ref="Z35:AE36"/>
    <mergeCell ref="I37:M37"/>
    <mergeCell ref="I33:M33"/>
    <mergeCell ref="I34:M34"/>
    <mergeCell ref="I35:M35"/>
    <mergeCell ref="I43:M43"/>
    <mergeCell ref="I44:M44"/>
    <mergeCell ref="AM44:AQ44"/>
    <mergeCell ref="BF43:BG43"/>
    <mergeCell ref="BH43:BI43"/>
    <mergeCell ref="BJ43:BK43"/>
    <mergeCell ref="BD43:BE43"/>
    <mergeCell ref="BH44:BI44"/>
    <mergeCell ref="BJ44:BK44"/>
    <mergeCell ref="BL43:BM43"/>
    <mergeCell ref="BJ42:BK42"/>
    <mergeCell ref="BL42:BM42"/>
    <mergeCell ref="BN42:BO42"/>
    <mergeCell ref="AM43:AQ43"/>
    <mergeCell ref="A21:G22"/>
    <mergeCell ref="N25:N26"/>
    <mergeCell ref="O25:O26"/>
    <mergeCell ref="H25:H26"/>
    <mergeCell ref="W25:W26"/>
    <mergeCell ref="I25:M26"/>
    <mergeCell ref="P25:V26"/>
    <mergeCell ref="AF39:AG42"/>
    <mergeCell ref="I13:AG15"/>
    <mergeCell ref="I16:AG18"/>
    <mergeCell ref="I27:M28"/>
    <mergeCell ref="I29:M29"/>
    <mergeCell ref="I30:M30"/>
    <mergeCell ref="I38:M38"/>
    <mergeCell ref="I39:M39"/>
    <mergeCell ref="I42:M42"/>
    <mergeCell ref="Y37:Y38"/>
    <mergeCell ref="Y39:Y40"/>
    <mergeCell ref="Y41:Y42"/>
    <mergeCell ref="Z41:AE42"/>
    <mergeCell ref="Z39:AE40"/>
    <mergeCell ref="I40:M40"/>
    <mergeCell ref="I41:M41"/>
    <mergeCell ref="I36:M36"/>
    <mergeCell ref="C35:F35"/>
    <mergeCell ref="A27:G28"/>
    <mergeCell ref="A29:A43"/>
    <mergeCell ref="C39:F39"/>
    <mergeCell ref="C29:F29"/>
    <mergeCell ref="C30:F30"/>
    <mergeCell ref="C31:F31"/>
    <mergeCell ref="C32:F32"/>
    <mergeCell ref="C33:F33"/>
    <mergeCell ref="CY32:DC32"/>
    <mergeCell ref="N7:AE7"/>
    <mergeCell ref="I7:M7"/>
    <mergeCell ref="A19:G20"/>
    <mergeCell ref="A16:G18"/>
    <mergeCell ref="A13:G15"/>
    <mergeCell ref="A23:G24"/>
    <mergeCell ref="A25:G26"/>
    <mergeCell ref="BN66:BO66"/>
    <mergeCell ref="A44:F44"/>
    <mergeCell ref="Y43:Y44"/>
    <mergeCell ref="Z43:AE44"/>
    <mergeCell ref="AF43:AG44"/>
    <mergeCell ref="C43:F43"/>
    <mergeCell ref="C36:F36"/>
    <mergeCell ref="C37:F37"/>
    <mergeCell ref="C38:F38"/>
    <mergeCell ref="BB66:BC66"/>
    <mergeCell ref="C40:F40"/>
    <mergeCell ref="C41:F41"/>
    <mergeCell ref="C42:F42"/>
    <mergeCell ref="B33:B43"/>
    <mergeCell ref="B29:B32"/>
    <mergeCell ref="C34:F34"/>
    <mergeCell ref="AL67:AQ67"/>
    <mergeCell ref="AT67:AU67"/>
    <mergeCell ref="AV67:AW67"/>
    <mergeCell ref="AX67:AY67"/>
    <mergeCell ref="AZ67:BA67"/>
    <mergeCell ref="AT66:AU66"/>
    <mergeCell ref="AV66:AW66"/>
    <mergeCell ref="AX66:AY66"/>
    <mergeCell ref="AZ66:BA66"/>
    <mergeCell ref="BF66:BG66"/>
    <mergeCell ref="BH66:BI66"/>
    <mergeCell ref="BJ66:BK66"/>
    <mergeCell ref="BL66:BM66"/>
    <mergeCell ref="BB68:BC68"/>
    <mergeCell ref="BD68:BE68"/>
    <mergeCell ref="BF68:BG68"/>
    <mergeCell ref="BB67:BC67"/>
    <mergeCell ref="BD67:BE67"/>
    <mergeCell ref="BF67:BG67"/>
    <mergeCell ref="BH68:BI68"/>
    <mergeCell ref="BJ68:BK68"/>
    <mergeCell ref="BL68:BM68"/>
    <mergeCell ref="BD66:BE66"/>
    <mergeCell ref="BN67:BO67"/>
    <mergeCell ref="AR68:AS68"/>
    <mergeCell ref="AT68:AU68"/>
    <mergeCell ref="AV68:AW68"/>
    <mergeCell ref="AX68:AY68"/>
    <mergeCell ref="AZ68:BA68"/>
    <mergeCell ref="BN68:BO68"/>
    <mergeCell ref="BH67:BI67"/>
    <mergeCell ref="BJ67:BK67"/>
    <mergeCell ref="BL67:BM67"/>
  </mergeCells>
  <phoneticPr fontId="12"/>
  <dataValidations xWindow="334" yWindow="565" count="8">
    <dataValidation type="textLength" allowBlank="1" showInputMessage="1" showErrorMessage="1" error="10桁の管理番号を入力してください。" prompt="広島県で定めた各法人_x000a_固有の10桁の管理番号を_x000a_入力してください。_x000a__x000a_管理番号の入力誤りに_x000a_ご注意ください。" sqref="I23:M24" xr:uid="{00000000-0002-0000-0000-000000000000}">
      <formula1>10</formula1>
      <formula2>10</formula2>
    </dataValidation>
    <dataValidation type="textLength" allowBlank="1" showInputMessage="1" showErrorMessage="1" error="半角2桁で入力してください" prompt="この納税申告額が_x000a_確定した年度です。_x000a__x000a_令和2年度（R2.4.1～R3.3.31の間に申告する場合)→　02　と入力します_x000a__x000a_過年度の修正申告も修正申告を提出した年度を入力します" sqref="I19:M20" xr:uid="{00000000-0002-0000-0000-000001000000}">
      <formula1>2</formula1>
      <formula2>2</formula2>
    </dataValidation>
    <dataValidation type="whole" allowBlank="1" showInputMessage="1" showErrorMessage="1" sqref="I33:I42" xr:uid="{00000000-0002-0000-0000-000002000000}">
      <formula1>0</formula1>
      <formula2>1E+26</formula2>
    </dataValidation>
    <dataValidation type="whole" allowBlank="1" showInputMessage="1" showErrorMessage="1" sqref="I29:I31" xr:uid="{00000000-0002-0000-0000-000003000000}">
      <formula1>0</formula1>
      <formula2>1000000000000000</formula2>
    </dataValidation>
    <dataValidation type="list" allowBlank="1" showInputMessage="1" showErrorMessage="1" error="プルダウンから選択してください。" prompt="右記県税コード表の区分に応じて２桁の県税コードを入力してください。" sqref="I27:M28" xr:uid="{00000000-0002-0000-0000-000004000000}">
      <formula1>$AH$33:$AH$40</formula1>
    </dataValidation>
    <dataValidation type="list" allowBlank="1" showInputMessage="1" showErrorMessage="1" error="プルダウンから選択してください。" prompt="右記処理別コード表の区分に応じて２桁の処理別コードを入力してください。" sqref="I21:M22" xr:uid="{00000000-0002-0000-0000-000005000000}">
      <formula1>$AH$21:$AH$30</formula1>
    </dataValidation>
    <dataValidation operator="greaterThanOrEqual" allowBlank="1" showInputMessage="1" showErrorMessage="1" error="「27.01.01」の_x000a_形式で入力_x000a_してください" prompt="「02.01.01」の_x000a_形式で入力_x000a_してください" sqref="I25:M26" xr:uid="{00000000-0002-0000-0000-000006000000}"/>
    <dataValidation operator="greaterThanOrEqual" allowBlank="1" showInputMessage="1" showErrorMessage="1" error="「27.12.31」の_x000a_形式で入力_x000a_してください" prompt="「02.12.31」の_x000a_形式で入力_x000a_してください" sqref="P25:V26" xr:uid="{00000000-0002-0000-0000-000007000000}"/>
  </dataValidations>
  <pageMargins left="0" right="0.15748031496062992" top="0" bottom="0.15748031496062992" header="0" footer="0.15748031496062992"/>
  <pageSetup paperSize="9" scale="75" orientation="landscape" cellComments="asDisplayed" horizontalDpi="300" verticalDpi="300" r:id="rId1"/>
  <headerFooter alignWithMargins="0"/>
  <colBreaks count="1" manualBreakCount="1">
    <brk id="36" min="8" max="6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</vt:lpstr>
      <vt:lpstr>納付書!Print_Area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早川泰広</dc:creator>
  <cp:lastModifiedBy>久次 祥子</cp:lastModifiedBy>
  <cp:lastPrinted>2024-03-06T06:31:51Z</cp:lastPrinted>
  <dcterms:created xsi:type="dcterms:W3CDTF">2008-09-02T07:10:38Z</dcterms:created>
  <dcterms:modified xsi:type="dcterms:W3CDTF">2024-03-06T06:38:09Z</dcterms:modified>
</cp:coreProperties>
</file>