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19.0.16\02経営企画課\01企画広報G\03_経営分析\◆04 経営分析\01 経営比較分析表（水道・公共下水・特環）\R04_経営比較分析表\02　回答\"/>
    </mc:Choice>
  </mc:AlternateContent>
  <xr:revisionPtr revIDLastSave="0" documentId="13_ncr:1_{24811A5F-FF4B-4645-A4B9-A4375A1BFF10}" xr6:coauthVersionLast="36" xr6:coauthVersionMax="36" xr10:uidLastSave="{00000000-0000-0000-0000-000000000000}"/>
  <workbookProtection workbookAlgorithmName="SHA-512" workbookHashValue="tFkWIgdnvD2oEt/9Vb0Fy/+AW/+Xbd4IyXBzG7tE+y8p7pQoagq71OSzG+y/gTYyk+VEqwNHnZMLMGc7TC63MQ==" workbookSaltValue="TRPa2ZruQn6t/9U+s5n6Ag=="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BB10" i="4"/>
  <c r="AT10" i="4"/>
  <c r="AL10" i="4"/>
  <c r="W10" i="4"/>
  <c r="P10" i="4"/>
  <c r="B10" i="4"/>
  <c r="BB8" i="4"/>
  <c r="W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<sst xmlns="http://schemas.openxmlformats.org/spreadsheetml/2006/main" count="228" uniqueCount="114">
  <si>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</si>
  <si>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</si>
  <si>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</si>
  <si>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</si>
  <si>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</si>
  <si>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</si>
  <si>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</si>
  <si>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</si>
  <si>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</si>
  <si>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</si>
  <si>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</si>
  <si>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</si>
  <si>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</si>
  <si>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</si>
  <si>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</si>
  <si>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</si>
  <si>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</si>
  <si>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</si>
  <si>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</si>
  <si>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</si>
  <si>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</si>
  <si>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</si>
  <si>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</si>
  <si>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</si>
  <si>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</si>
  <si>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</si>
  <si>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</si>
  <si>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</si>
  <si>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</si>
  <si>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</si>
  <si>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</si>
  <si>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</si>
  <si>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</si>
  <si>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</si>
  <si>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</si>
  <si>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</si>
  <si>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</si>
  <si>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</si>
  <si>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</si>
  <si>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</si>
  <si>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</si>
  <si>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</si>
  <si>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</si>
  <si>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</si>
  <si>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</si>
  <si>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</si>
  <si>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</si>
  <si>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</si>
  <si>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</si>
  <si>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</si>
  <si>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</si>
  <si>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</si>
  <si>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</si>
  <si>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</si>
  <si>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</si>
  <si>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</si>
  <si>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</si>
  <si>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</si>
  <si>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</si>
  <si>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</si>
  <si>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</si>
  <si>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</si>
  <si>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</si>
  <si>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</si>
  <si>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</si>
  <si>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</si>
  <si>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</si>
  <si>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</si>
  <si>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</si>
  <si>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</si>
  <si>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</si>
  <si>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</si>
  <si>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</si>
  <si>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</si>
  <si>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</si>
  <si>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</si>
  <si>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</si>
  <si>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</si>
  <si>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</si>
  <si>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</si>
  <si>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</si>
  <si>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</si>
  <si>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</si>
  <si>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</si>
  <si>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</si>
  <si>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</si>
  <si>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</si>
  <si>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</si>
  <si>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</si>
  <si>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</si>
  <si>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</si>
  <si>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</si>
  <si>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</si>
  <si>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呉市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</si>
  <si>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</si>
  <si>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</si>
  <si>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</si>
  <si>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</si>
  <si>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</si>
  <si>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</si>
  <si>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</si>
  <si>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</si>
  <si>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</si>
  <si>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</si>
  <si>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</si>
  <si>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</si>
  <si>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</si>
  <si>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</si>
  <si>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</si>
  <si>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</si>
  <si>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</si>
  <si>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大正7年の市民給水開始から100年以上経過していることから老朽施設が多くなっていますが，毎年度着実な更新を行っていますので，類似団体と同様の水準となっています。
「②管路経年化率」
　令和３年度から水道施設情報管理システムを使用してより正確に経年管延長を集計した結果,実態は大幅に経年化が進んでいることが判明したため,それ以前の年度と比較して率が大きく悪化（上昇）しています。
「③管路更新率」
　平成30年度は豪雨災害で被災した水道施設の復旧を優先したため一時的に低下しましたが,その後は，類似団体と同様の水準で推移しています。</t>
    <rPh sb="2" eb="4">
      <t>ユウケイ</t>
    </rPh>
    <rPh sb="4" eb="6">
      <t>コテイ</t>
    </rPh>
    <rPh sb="6" eb="8">
      <t>シサン</t>
    </rPh>
    <rPh sb="8" eb="12">
      <t>ゲンカショウキャク</t>
    </rPh>
    <rPh sb="12" eb="13">
      <t>リツ</t>
    </rPh>
    <rPh sb="16" eb="18">
      <t>タイショウ</t>
    </rPh>
    <rPh sb="19" eb="20">
      <t>ネン</t>
    </rPh>
    <rPh sb="21" eb="23">
      <t>シミン</t>
    </rPh>
    <rPh sb="23" eb="25">
      <t>キュウスイ</t>
    </rPh>
    <rPh sb="25" eb="27">
      <t>カイシ</t>
    </rPh>
    <rPh sb="32" eb="33">
      <t>ネン</t>
    </rPh>
    <rPh sb="33" eb="35">
      <t>イジョウ</t>
    </rPh>
    <rPh sb="35" eb="37">
      <t>ケイカ</t>
    </rPh>
    <rPh sb="45" eb="47">
      <t>ロウキュウ</t>
    </rPh>
    <rPh sb="47" eb="49">
      <t>シセツ</t>
    </rPh>
    <rPh sb="50" eb="51">
      <t>オオ</t>
    </rPh>
    <rPh sb="60" eb="63">
      <t>マイネンド</t>
    </rPh>
    <rPh sb="63" eb="65">
      <t>チャクジツ</t>
    </rPh>
    <rPh sb="66" eb="68">
      <t>コウシン</t>
    </rPh>
    <rPh sb="69" eb="70">
      <t>オコナ</t>
    </rPh>
    <rPh sb="78" eb="80">
      <t>ルイジ</t>
    </rPh>
    <rPh sb="80" eb="82">
      <t>ダンタイ</t>
    </rPh>
    <rPh sb="83" eb="85">
      <t>ドウヨウ</t>
    </rPh>
    <rPh sb="86" eb="88">
      <t>スイジュン</t>
    </rPh>
    <rPh sb="99" eb="101">
      <t>カンロ</t>
    </rPh>
    <rPh sb="101" eb="103">
      <t>ケイネン</t>
    </rPh>
    <rPh sb="103" eb="104">
      <t>カ</t>
    </rPh>
    <rPh sb="104" eb="105">
      <t>リツ</t>
    </rPh>
    <rPh sb="108" eb="110">
      <t>レイワ</t>
    </rPh>
    <rPh sb="111" eb="113">
      <t>ネンド</t>
    </rPh>
    <rPh sb="115" eb="117">
      <t>スイドウ</t>
    </rPh>
    <rPh sb="117" eb="119">
      <t>シセツ</t>
    </rPh>
    <rPh sb="119" eb="121">
      <t>ジョウホウ</t>
    </rPh>
    <rPh sb="121" eb="123">
      <t>カンリ</t>
    </rPh>
    <rPh sb="128" eb="130">
      <t>シヨウ</t>
    </rPh>
    <rPh sb="134" eb="136">
      <t>セイカク</t>
    </rPh>
    <rPh sb="137" eb="139">
      <t>ケイネン</t>
    </rPh>
    <rPh sb="139" eb="140">
      <t>カン</t>
    </rPh>
    <rPh sb="140" eb="142">
      <t>エンチョウ</t>
    </rPh>
    <rPh sb="143" eb="145">
      <t>シュウケイ</t>
    </rPh>
    <rPh sb="147" eb="149">
      <t>ケッカ</t>
    </rPh>
    <rPh sb="150" eb="152">
      <t>ジッタイ</t>
    </rPh>
    <rPh sb="153" eb="155">
      <t>オオハバ</t>
    </rPh>
    <rPh sb="156" eb="158">
      <t>ケイネン</t>
    </rPh>
    <rPh sb="158" eb="159">
      <t>カ</t>
    </rPh>
    <rPh sb="160" eb="161">
      <t>スス</t>
    </rPh>
    <rPh sb="168" eb="170">
      <t>ハンメイ</t>
    </rPh>
    <rPh sb="177" eb="179">
      <t>イゼン</t>
    </rPh>
    <rPh sb="180" eb="182">
      <t>ネンド</t>
    </rPh>
    <rPh sb="183" eb="185">
      <t>ヒカク</t>
    </rPh>
    <rPh sb="187" eb="188">
      <t>リツ</t>
    </rPh>
    <rPh sb="189" eb="190">
      <t>オオ</t>
    </rPh>
    <rPh sb="192" eb="194">
      <t>アッカ</t>
    </rPh>
    <rPh sb="195" eb="197">
      <t>ジョウショウ</t>
    </rPh>
    <rPh sb="215" eb="217">
      <t>ヘイセイ</t>
    </rPh>
    <rPh sb="219" eb="221">
      <t>ネンド</t>
    </rPh>
    <rPh sb="222" eb="224">
      <t>ゴウウ</t>
    </rPh>
    <rPh sb="224" eb="226">
      <t>サイガイ</t>
    </rPh>
    <rPh sb="227" eb="229">
      <t>ヒサイ</t>
    </rPh>
    <rPh sb="231" eb="233">
      <t>スイドウ</t>
    </rPh>
    <rPh sb="233" eb="235">
      <t>シセツ</t>
    </rPh>
    <rPh sb="236" eb="238">
      <t>フッキュウ</t>
    </rPh>
    <rPh sb="239" eb="241">
      <t>ユウセン</t>
    </rPh>
    <rPh sb="245" eb="248">
      <t>イチジテキ</t>
    </rPh>
    <rPh sb="249" eb="251">
      <t>テイカ</t>
    </rPh>
    <rPh sb="259" eb="260">
      <t>ゴ</t>
    </rPh>
    <rPh sb="262" eb="264">
      <t>ルイジ</t>
    </rPh>
    <rPh sb="264" eb="266">
      <t>ダンタイ</t>
    </rPh>
    <rPh sb="267" eb="269">
      <t>ドウヨウ</t>
    </rPh>
    <rPh sb="270" eb="272">
      <t>スイジュン</t>
    </rPh>
    <rPh sb="273" eb="275">
      <t>スイイ</t>
    </rPh>
    <phoneticPr fontId="4"/>
  </si>
  <si>
    <r>
      <t>　</t>
    </r>
    <r>
      <rPr>
        <sz val="11"/>
        <rFont val="ＭＳ ゴシック"/>
        <family val="3"/>
        <charset val="128"/>
      </rPr>
      <t>本市は点在する給水地区につながる管路が長く，他都市に比べて施設数が多い本市の特性により，特に経営の健全性・効率性において多くの指標で類似団体を下回っています。
　そのため，常に経費節減に取り組み，また定期的に料金水準の見直しを行うことで，各指標の改善に努めていきます。</t>
    </r>
    <r>
      <rPr>
        <sz val="11"/>
        <color rgb="FFFF0000"/>
        <rFont val="ＭＳ ゴシック"/>
        <family val="3"/>
        <charset val="128"/>
      </rPr>
      <t xml:space="preserve">
　</t>
    </r>
    <r>
      <rPr>
        <sz val="11"/>
        <rFont val="ＭＳ ゴシック"/>
        <family val="3"/>
        <charset val="128"/>
      </rPr>
      <t>管路の更新については,本市では耐用年数ではなくアセットマネジメント計画で定めた管種ごとの更新基準年数（40年～100年）で更新の判断をしているため,耐用年数で算定される管路経年化率は悪化（上昇）傾向にありますが,脆弱管や基幹管路の更新を優先することによって,効果的な更新を行っています。</t>
    </r>
    <rPh sb="64" eb="66">
      <t>シヒョウ</t>
    </rPh>
    <rPh sb="87" eb="88">
      <t>ツネ</t>
    </rPh>
    <rPh sb="89" eb="91">
      <t>ケイヒ</t>
    </rPh>
    <rPh sb="91" eb="93">
      <t>セツゲン</t>
    </rPh>
    <rPh sb="94" eb="95">
      <t>ト</t>
    </rPh>
    <rPh sb="96" eb="97">
      <t>ク</t>
    </rPh>
    <rPh sb="101" eb="104">
      <t>テイキテキ</t>
    </rPh>
    <rPh sb="105" eb="107">
      <t>リョウキン</t>
    </rPh>
    <rPh sb="107" eb="109">
      <t>スイジュン</t>
    </rPh>
    <rPh sb="110" eb="112">
      <t>ミナオ</t>
    </rPh>
    <rPh sb="114" eb="115">
      <t>オコナ</t>
    </rPh>
    <rPh sb="121" eb="123">
      <t>シヒョウ</t>
    </rPh>
    <rPh sb="124" eb="126">
      <t>カイゼン</t>
    </rPh>
    <rPh sb="127" eb="128">
      <t>ツト</t>
    </rPh>
    <rPh sb="137" eb="139">
      <t>カンロ</t>
    </rPh>
    <rPh sb="140" eb="142">
      <t>コウシン</t>
    </rPh>
    <rPh sb="148" eb="150">
      <t>ホンシ</t>
    </rPh>
    <rPh sb="152" eb="154">
      <t>タイヨウ</t>
    </rPh>
    <rPh sb="154" eb="156">
      <t>ネンスウ</t>
    </rPh>
    <rPh sb="170" eb="172">
      <t>ケイカク</t>
    </rPh>
    <rPh sb="173" eb="174">
      <t>サダ</t>
    </rPh>
    <rPh sb="190" eb="191">
      <t>ネン</t>
    </rPh>
    <rPh sb="195" eb="196">
      <t>ネン</t>
    </rPh>
    <rPh sb="198" eb="200">
      <t>コウシン</t>
    </rPh>
    <rPh sb="201" eb="203">
      <t>ハンダン</t>
    </rPh>
    <rPh sb="211" eb="213">
      <t>タイヨウ</t>
    </rPh>
    <rPh sb="213" eb="214">
      <t>ネン</t>
    </rPh>
    <rPh sb="214" eb="215">
      <t>スウ</t>
    </rPh>
    <rPh sb="216" eb="218">
      <t>サンテイ</t>
    </rPh>
    <rPh sb="221" eb="223">
      <t>カンロ</t>
    </rPh>
    <rPh sb="223" eb="225">
      <t>ケイネン</t>
    </rPh>
    <rPh sb="225" eb="226">
      <t>カ</t>
    </rPh>
    <rPh sb="226" eb="227">
      <t>リツ</t>
    </rPh>
    <rPh sb="228" eb="230">
      <t>アッカ</t>
    </rPh>
    <rPh sb="231" eb="233">
      <t>ジョウショウ</t>
    </rPh>
    <rPh sb="234" eb="236">
      <t>ケイコウ</t>
    </rPh>
    <rPh sb="243" eb="245">
      <t>ゼイジャク</t>
    </rPh>
    <rPh sb="252" eb="254">
      <t>コウシン</t>
    </rPh>
    <rPh sb="255" eb="257">
      <t>ユウセン</t>
    </rPh>
    <rPh sb="266" eb="269">
      <t>コウカテキ</t>
    </rPh>
    <rPh sb="270" eb="272">
      <t>コウシン</t>
    </rPh>
    <rPh sb="273" eb="274">
      <t>オコナ</t>
    </rPh>
    <phoneticPr fontId="4"/>
  </si>
  <si>
    <r>
      <rPr>
        <sz val="11"/>
        <rFont val="ＭＳ ゴシック"/>
        <family val="3"/>
        <charset val="128"/>
      </rPr>
      <t>「①経常収支比率，②累積欠損金比率」
　経常収支比率が黒字を示す100％を超え，累積欠損金の発生もありませんが，給水収益の減少等によって経営状況は徐々に悪化しています。
「③流動比率」
　全国平均を大幅に下回っているものの，100％超えを維持し，資金繰りは良好な状態にあります。</t>
    </r>
    <r>
      <rPr>
        <sz val="11"/>
        <color rgb="FFFF0000"/>
        <rFont val="ＭＳ ゴシック"/>
        <family val="3"/>
        <charset val="128"/>
      </rPr>
      <t xml:space="preserve">
</t>
    </r>
    <r>
      <rPr>
        <sz val="11"/>
        <rFont val="ＭＳ ゴシック"/>
        <family val="3"/>
        <charset val="128"/>
      </rPr>
      <t>「④企業債残高対給水収益比率」「⑤料金回収率」</t>
    </r>
    <r>
      <rPr>
        <sz val="11"/>
        <color rgb="FFFF0000"/>
        <rFont val="ＭＳ ゴシック"/>
        <family val="3"/>
        <charset val="128"/>
      </rPr>
      <t xml:space="preserve">
　</t>
    </r>
    <r>
      <rPr>
        <sz val="11"/>
        <rFont val="ＭＳ ゴシック"/>
        <family val="3"/>
        <charset val="128"/>
      </rPr>
      <t>令和４年度は新型コロナウイルス感染症対策として６か月分の基本料金の免除を実施し，給水収益が大きく減少した影響で前年度から大幅に悪化（④は上昇，⑤は下降）していますが，免除額は全て国の交付金を財源とした一般会計からの補助金ですべて補てんされているため，事業運営への影響はありません。
　なお，基本料金免除の影響を除いた企業債残高対給水収益比率は353.87％，料金回収率は97.18%となります。</t>
    </r>
    <r>
      <rPr>
        <sz val="11"/>
        <color rgb="FFFF0000"/>
        <rFont val="ＭＳ ゴシック"/>
        <family val="3"/>
        <charset val="128"/>
      </rPr>
      <t xml:space="preserve">
</t>
    </r>
    <r>
      <rPr>
        <sz val="11"/>
        <rFont val="ＭＳ ゴシック"/>
        <family val="3"/>
        <charset val="128"/>
      </rPr>
      <t>「⑥給水原価」</t>
    </r>
    <r>
      <rPr>
        <sz val="11"/>
        <color rgb="FFFF0000"/>
        <rFont val="ＭＳ ゴシック"/>
        <family val="3"/>
        <charset val="128"/>
      </rPr>
      <t xml:space="preserve">
　</t>
    </r>
    <r>
      <rPr>
        <sz val="11"/>
        <rFont val="ＭＳ ゴシック"/>
        <family val="3"/>
        <charset val="128"/>
      </rPr>
      <t>令和４年度は電気料金の高騰の影響等により，前年度から悪化（上昇）しています。</t>
    </r>
    <r>
      <rPr>
        <sz val="11"/>
        <color rgb="FFFF0000"/>
        <rFont val="ＭＳ ゴシック"/>
        <family val="3"/>
        <charset val="128"/>
      </rPr>
      <t xml:space="preserve">
</t>
    </r>
    <r>
      <rPr>
        <sz val="11"/>
        <rFont val="ＭＳ ゴシック"/>
        <family val="3"/>
        <charset val="128"/>
      </rPr>
      <t xml:space="preserve">「⑦施設利用率」
　施設能力は一定ですが水需要の減により，近年は悪化（下降）傾向となっています。
「⑧有収率」
　令和４年度は長期の漏水により悪化（下降）しましたが，類似団体と同様の水準を維持しています。
</t>
    </r>
    <r>
      <rPr>
        <sz val="11"/>
        <color rgb="FFFF0000"/>
        <rFont val="ＭＳ ゴシック"/>
        <family val="3"/>
        <charset val="128"/>
      </rPr>
      <t xml:space="preserve">
</t>
    </r>
    <rPh sb="56" eb="58">
      <t>キュウスイ</t>
    </rPh>
    <rPh sb="58" eb="60">
      <t>シュウエキ</t>
    </rPh>
    <rPh sb="61" eb="63">
      <t>ゲンショウ</t>
    </rPh>
    <rPh sb="63" eb="64">
      <t>トウ</t>
    </rPh>
    <rPh sb="68" eb="70">
      <t>ケイエイ</t>
    </rPh>
    <rPh sb="70" eb="72">
      <t>ジョウキョウ</t>
    </rPh>
    <rPh sb="73" eb="75">
      <t>ジョジョ</t>
    </rPh>
    <rPh sb="76" eb="78">
      <t>アッカ</t>
    </rPh>
    <rPh sb="123" eb="125">
      <t>シキン</t>
    </rPh>
    <rPh sb="125" eb="126">
      <t>グ</t>
    </rPh>
    <rPh sb="128" eb="130">
      <t>リョウコウ</t>
    </rPh>
    <rPh sb="131" eb="133">
      <t>ジョウタイ</t>
    </rPh>
    <rPh sb="157" eb="159">
      <t>リョウキン</t>
    </rPh>
    <rPh sb="159" eb="162">
      <t>カイシュウリツ</t>
    </rPh>
    <rPh sb="165" eb="167">
      <t>レイワ</t>
    </rPh>
    <rPh sb="168" eb="170">
      <t>ネンド</t>
    </rPh>
    <rPh sb="171" eb="173">
      <t>シンガタ</t>
    </rPh>
    <rPh sb="180" eb="183">
      <t>カンセンショウ</t>
    </rPh>
    <rPh sb="190" eb="191">
      <t>ゲツ</t>
    </rPh>
    <rPh sb="191" eb="192">
      <t>ブン</t>
    </rPh>
    <rPh sb="193" eb="195">
      <t>キホン</t>
    </rPh>
    <rPh sb="195" eb="197">
      <t>リョウキン</t>
    </rPh>
    <rPh sb="198" eb="200">
      <t>メンジョ</t>
    </rPh>
    <rPh sb="201" eb="203">
      <t>ジッシ</t>
    </rPh>
    <rPh sb="205" eb="207">
      <t>キュウスイ</t>
    </rPh>
    <rPh sb="207" eb="209">
      <t>シュウエキ</t>
    </rPh>
    <rPh sb="210" eb="211">
      <t>オオ</t>
    </rPh>
    <rPh sb="213" eb="215">
      <t>ゲンショウ</t>
    </rPh>
    <rPh sb="217" eb="219">
      <t>エイキョウ</t>
    </rPh>
    <rPh sb="220" eb="223">
      <t>ゼンネンド</t>
    </rPh>
    <rPh sb="225" eb="227">
      <t>オオハバ</t>
    </rPh>
    <rPh sb="228" eb="230">
      <t>アッカ</t>
    </rPh>
    <rPh sb="233" eb="235">
      <t>ジョウショウ</t>
    </rPh>
    <rPh sb="238" eb="240">
      <t>カコウ</t>
    </rPh>
    <rPh sb="248" eb="250">
      <t>メンジョ</t>
    </rPh>
    <rPh sb="250" eb="251">
      <t>ガク</t>
    </rPh>
    <rPh sb="252" eb="253">
      <t>スベ</t>
    </rPh>
    <rPh sb="254" eb="255">
      <t>クニ</t>
    </rPh>
    <rPh sb="256" eb="259">
      <t>コウフキン</t>
    </rPh>
    <rPh sb="260" eb="262">
      <t>ザイゲン</t>
    </rPh>
    <rPh sb="265" eb="267">
      <t>イッパン</t>
    </rPh>
    <rPh sb="267" eb="269">
      <t>カイケイ</t>
    </rPh>
    <rPh sb="272" eb="275">
      <t>ホジョキン</t>
    </rPh>
    <rPh sb="290" eb="292">
      <t>ジギョウ</t>
    </rPh>
    <rPh sb="292" eb="294">
      <t>ウンエイ</t>
    </rPh>
    <rPh sb="296" eb="298">
      <t>エイキョウ</t>
    </rPh>
    <rPh sb="310" eb="312">
      <t>キホン</t>
    </rPh>
    <rPh sb="312" eb="314">
      <t>リョウキン</t>
    </rPh>
    <rPh sb="314" eb="316">
      <t>メンジョ</t>
    </rPh>
    <rPh sb="317" eb="319">
      <t>エイキョウ</t>
    </rPh>
    <rPh sb="320" eb="321">
      <t>ノゾ</t>
    </rPh>
    <rPh sb="323" eb="326">
      <t>キギョウサイ</t>
    </rPh>
    <rPh sb="326" eb="328">
      <t>ザンダカ</t>
    </rPh>
    <rPh sb="328" eb="329">
      <t>タイ</t>
    </rPh>
    <rPh sb="329" eb="331">
      <t>キュウスイ</t>
    </rPh>
    <rPh sb="331" eb="333">
      <t>シュウエキ</t>
    </rPh>
    <rPh sb="333" eb="335">
      <t>ヒリツ</t>
    </rPh>
    <rPh sb="344" eb="346">
      <t>リョウキン</t>
    </rPh>
    <rPh sb="346" eb="349">
      <t>カイシュウリツ</t>
    </rPh>
    <rPh sb="372" eb="374">
      <t>レイワ</t>
    </rPh>
    <rPh sb="375" eb="377">
      <t>ネンド</t>
    </rPh>
    <rPh sb="378" eb="380">
      <t>デンキ</t>
    </rPh>
    <rPh sb="380" eb="382">
      <t>リョウキン</t>
    </rPh>
    <rPh sb="383" eb="385">
      <t>コウトウ</t>
    </rPh>
    <rPh sb="386" eb="388">
      <t>エイキョウ</t>
    </rPh>
    <rPh sb="388" eb="389">
      <t>トウ</t>
    </rPh>
    <rPh sb="393" eb="396">
      <t>ゼンネンド</t>
    </rPh>
    <rPh sb="398" eb="400">
      <t>アッカ</t>
    </rPh>
    <rPh sb="401" eb="403">
      <t>ジョウショウ</t>
    </rPh>
    <rPh sb="443" eb="445">
      <t>アッカ</t>
    </rPh>
    <rPh sb="446" eb="448">
      <t>カコウ</t>
    </rPh>
    <rPh sb="462" eb="465">
      <t>ユウシュウリツ</t>
    </rPh>
    <rPh sb="468" eb="470">
      <t>レイワ</t>
    </rPh>
    <rPh sb="471" eb="473">
      <t>ネンド</t>
    </rPh>
    <rPh sb="474" eb="476">
      <t>チョウキ</t>
    </rPh>
    <rPh sb="477" eb="479">
      <t>ロウスイ</t>
    </rPh>
    <rPh sb="482" eb="484">
      <t>アッカ</t>
    </rPh>
    <rPh sb="485" eb="487">
      <t>カコウ</t>
    </rPh>
    <rPh sb="494" eb="498">
      <t>ルイジダンタイ</t>
    </rPh>
    <rPh sb="499" eb="501">
      <t>ドウヨウ</t>
    </rPh>
    <rPh sb="502" eb="504">
      <t>スイジュン</t>
    </rPh>
    <rPh sb="505" eb="507">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</si>
</sst>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0.42</c:v>
                </c:pt>
                <c:pt idx="1">
                  <c:v>0.71</c:v>
                </c:pt>
                <c:pt idx="2">
                  <c:v>0.84</c:v>
                </c:pt>
                <c:pt idx="3">
                  <c:v>0.74</c:v>
                </c:pt>
                <c:pt idx="4">
                  <c:v>0.75</c:v>
                </c:pt>
              </c:numCache>
            </c:numRef>
          </c:val>
          <c:extLst>
            <c:ext xmlns:c16="http://schemas.microsoft.com/office/drawing/2014/chart" uri="{C3380CC4-5D6E-409C-BE32-E72D297353CC}">
              <c16:uniqueId val="{00000000-D8C5-456D-B43D-D77C97D2C1B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D8C5-456D-B43D-D77C97D2C1B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57.13</c:v>
                </c:pt>
                <c:pt idx="1">
                  <c:v>55.56</c:v>
                </c:pt>
                <c:pt idx="2">
                  <c:v>55.41</c:v>
                </c:pt>
                <c:pt idx="3">
                  <c:v>53.94</c:v>
                </c:pt>
                <c:pt idx="4">
                  <c:v>53.25</c:v>
                </c:pt>
              </c:numCache>
            </c:numRef>
          </c:val>
          <c:extLst>
            <c:ext xmlns:c16="http://schemas.microsoft.com/office/drawing/2014/chart" uri="{C3380CC4-5D6E-409C-BE32-E72D297353CC}">
              <c16:uniqueId val="{00000000-DCB2-406F-9C10-A393F29487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DCB2-406F-9C10-A393F29487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89.72</c:v>
                </c:pt>
                <c:pt idx="1">
                  <c:v>91.24</c:v>
                </c:pt>
                <c:pt idx="2">
                  <c:v>91.96</c:v>
                </c:pt>
                <c:pt idx="3">
                  <c:v>92.24</c:v>
                </c:pt>
                <c:pt idx="4">
                  <c:v>90.16</c:v>
                </c:pt>
              </c:numCache>
            </c:numRef>
          </c:val>
          <c:extLst>
            <c:ext xmlns:c16="http://schemas.microsoft.com/office/drawing/2014/chart" uri="{C3380CC4-5D6E-409C-BE32-E72D297353CC}">
              <c16:uniqueId val="{00000000-03C0-4AC1-B5AF-9BA49F8CBA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03C0-4AC1-B5AF-9BA49F8CBA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99.92</c:v>
                </c:pt>
                <c:pt idx="1">
                  <c:v>101.11</c:v>
                </c:pt>
                <c:pt idx="2">
                  <c:v>109.24</c:v>
                </c:pt>
                <c:pt idx="3">
                  <c:v>107.49</c:v>
                </c:pt>
                <c:pt idx="4">
                  <c:v>102.11</c:v>
                </c:pt>
              </c:numCache>
            </c:numRef>
          </c:val>
          <c:extLst>
            <c:ext xmlns:c16="http://schemas.microsoft.com/office/drawing/2014/chart" uri="{C3380CC4-5D6E-409C-BE32-E72D297353CC}">
              <c16:uniqueId val="{00000000-C2D5-4DAF-8BD7-D1E0BE82D18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C2D5-4DAF-8BD7-D1E0BE82D18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47.41</c:v>
                </c:pt>
                <c:pt idx="1">
                  <c:v>48.73</c:v>
                </c:pt>
                <c:pt idx="2">
                  <c:v>49.55</c:v>
                </c:pt>
                <c:pt idx="3">
                  <c:v>50.83</c:v>
                </c:pt>
                <c:pt idx="4">
                  <c:v>51.91</c:v>
                </c:pt>
              </c:numCache>
            </c:numRef>
          </c:val>
          <c:extLst>
            <c:ext xmlns:c16="http://schemas.microsoft.com/office/drawing/2014/chart" uri="{C3380CC4-5D6E-409C-BE32-E72D297353CC}">
              <c16:uniqueId val="{00000000-DE34-4920-828D-943F11EF4C4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DE34-4920-828D-943F11EF4C4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3.54</c:v>
                </c:pt>
                <c:pt idx="1">
                  <c:v>3.55</c:v>
                </c:pt>
                <c:pt idx="2">
                  <c:v>3.54</c:v>
                </c:pt>
                <c:pt idx="3">
                  <c:v>32.450000000000003</c:v>
                </c:pt>
                <c:pt idx="4">
                  <c:v>33.270000000000003</c:v>
                </c:pt>
              </c:numCache>
            </c:numRef>
          </c:val>
          <c:extLst>
            <c:ext xmlns:c16="http://schemas.microsoft.com/office/drawing/2014/chart" uri="{C3380CC4-5D6E-409C-BE32-E72D297353CC}">
              <c16:uniqueId val="{00000000-B3E7-4479-A203-151858F360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B3E7-4479-A203-151858F360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AA-4533-9717-DC9C1530F7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44AA-4533-9717-DC9C1530F7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126.51</c:v>
                </c:pt>
                <c:pt idx="1">
                  <c:v>132.55000000000001</c:v>
                </c:pt>
                <c:pt idx="2">
                  <c:v>152.84</c:v>
                </c:pt>
                <c:pt idx="3">
                  <c:v>146.18</c:v>
                </c:pt>
                <c:pt idx="4">
                  <c:v>142.19999999999999</c:v>
                </c:pt>
              </c:numCache>
            </c:numRef>
          </c:val>
          <c:extLst>
            <c:ext xmlns:c16="http://schemas.microsoft.com/office/drawing/2014/chart" uri="{C3380CC4-5D6E-409C-BE32-E72D297353CC}">
              <c16:uniqueId val="{00000000-652B-4A7A-9482-70436CB559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652B-4A7A-9482-70436CB559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401.44</c:v>
                </c:pt>
                <c:pt idx="1">
                  <c:v>390.97</c:v>
                </c:pt>
                <c:pt idx="2">
                  <c:v>361.8</c:v>
                </c:pt>
                <c:pt idx="3">
                  <c:v>347.84</c:v>
                </c:pt>
                <c:pt idx="4">
                  <c:v>426.96</c:v>
                </c:pt>
              </c:numCache>
            </c:numRef>
          </c:val>
          <c:extLst>
            <c:ext xmlns:c16="http://schemas.microsoft.com/office/drawing/2014/chart" uri="{C3380CC4-5D6E-409C-BE32-E72D297353CC}">
              <c16:uniqueId val="{00000000-7A6A-455A-BD56-D09DC1AF08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7A6A-455A-BD56-D09DC1AF08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92.27</c:v>
                </c:pt>
                <c:pt idx="1">
                  <c:v>97.65</c:v>
                </c:pt>
                <c:pt idx="2">
                  <c:v>107.08</c:v>
                </c:pt>
                <c:pt idx="3">
                  <c:v>105.12</c:v>
                </c:pt>
                <c:pt idx="4">
                  <c:v>80.540000000000006</c:v>
                </c:pt>
              </c:numCache>
            </c:numRef>
          </c:val>
          <c:extLst>
            <c:ext xmlns:c16="http://schemas.microsoft.com/office/drawing/2014/chart" uri="{C3380CC4-5D6E-409C-BE32-E72D297353CC}">
              <c16:uniqueId val="{00000000-F2B4-4683-99D2-57243E4CE77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F2B4-4683-99D2-57243E4CE77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230.48</c:v>
                </c:pt>
                <c:pt idx="1">
                  <c:v>221.11</c:v>
                </c:pt>
                <c:pt idx="2">
                  <c:v>216.25</c:v>
                </c:pt>
                <c:pt idx="3">
                  <c:v>224.08</c:v>
                </c:pt>
                <c:pt idx="4">
                  <c:v>243.04</c:v>
                </c:pt>
              </c:numCache>
            </c:numRef>
          </c:val>
          <c:extLst>
            <c:ext xmlns:c16="http://schemas.microsoft.com/office/drawing/2014/chart" uri="{C3380CC4-5D6E-409C-BE32-E72D297353CC}">
              <c16:uniqueId val="{00000000-099A-4325-82E1-D329AC1B980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099A-4325-82E1-D329AC1B980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3" zoomScale="85" zoomScaleNormal="85" workbookViewId="0">
      <selection activeCell="AV36" sqref="AV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広島県　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209241</v>
      </c>
      <c r="AM8" s="45"/>
      <c r="AN8" s="45"/>
      <c r="AO8" s="45"/>
      <c r="AP8" s="45"/>
      <c r="AQ8" s="45"/>
      <c r="AR8" s="45"/>
      <c r="AS8" s="45"/>
      <c r="AT8" s="46">
        <f>データ!$S$6</f>
        <v>352.83</v>
      </c>
      <c r="AU8" s="47"/>
      <c r="AV8" s="47"/>
      <c r="AW8" s="47"/>
      <c r="AX8" s="47"/>
      <c r="AY8" s="47"/>
      <c r="AZ8" s="47"/>
      <c r="BA8" s="47"/>
      <c r="BB8" s="48">
        <f>データ!$T$6</f>
        <v>593.04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57.81</v>
      </c>
      <c r="J10" s="47"/>
      <c r="K10" s="47"/>
      <c r="L10" s="47"/>
      <c r="M10" s="47"/>
      <c r="N10" s="47"/>
      <c r="O10" s="81"/>
      <c r="P10" s="48">
        <f>データ!$P$6</f>
        <v>99.25</v>
      </c>
      <c r="Q10" s="48"/>
      <c r="R10" s="48"/>
      <c r="S10" s="48"/>
      <c r="T10" s="48"/>
      <c r="U10" s="48"/>
      <c r="V10" s="48"/>
      <c r="W10" s="45">
        <f>データ!$Q$6</f>
        <v>4147</v>
      </c>
      <c r="X10" s="45"/>
      <c r="Y10" s="45"/>
      <c r="Z10" s="45"/>
      <c r="AA10" s="45"/>
      <c r="AB10" s="45"/>
      <c r="AC10" s="45"/>
      <c r="AD10" s="2"/>
      <c r="AE10" s="2"/>
      <c r="AF10" s="2"/>
      <c r="AG10" s="2"/>
      <c r="AH10" s="2"/>
      <c r="AI10" s="2"/>
      <c r="AJ10" s="2"/>
      <c r="AK10" s="2"/>
      <c r="AL10" s="45">
        <f>データ!$U$6</f>
        <v>206536</v>
      </c>
      <c r="AM10" s="45"/>
      <c r="AN10" s="45"/>
      <c r="AO10" s="45"/>
      <c r="AP10" s="45"/>
      <c r="AQ10" s="45"/>
      <c r="AR10" s="45"/>
      <c r="AS10" s="45"/>
      <c r="AT10" s="46">
        <f>データ!$V$6</f>
        <v>85.92</v>
      </c>
      <c r="AU10" s="47"/>
      <c r="AV10" s="47"/>
      <c r="AW10" s="47"/>
      <c r="AX10" s="47"/>
      <c r="AY10" s="47"/>
      <c r="AZ10" s="47"/>
      <c r="BA10" s="47"/>
      <c r="BB10" s="48">
        <f>データ!$W$6</f>
        <v>2403.8200000000002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vUlcqRL4s/IKydZ0TdeprYwz3JuctA2OwK3OKMWXKoRRWpsLVzsFQIQKHYbMr2M/A3SIGAb6/Gk0DTabiL6g==" saltValue="v7aPUn/L5NTsw09Dr/Urc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342025</v>
      </c>
      <c r="D6" s="20">
        <f t="shared" si="3"/>
        <v>46</v>
      </c>
      <c r="E6" s="20">
        <f t="shared" si="3"/>
        <v>1</v>
      </c>
      <c r="F6" s="20">
        <f t="shared" si="3"/>
        <v>0</v>
      </c>
      <c r="G6" s="20">
        <f t="shared" si="3"/>
        <v>1</v>
      </c>
      <c r="H6" s="20" t="str">
        <f t="shared" si="3"/>
        <v>広島県　呉市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57.81</v>
      </c>
      <c r="P6" s="21">
        <f t="shared" si="3"/>
        <v>99.25</v>
      </c>
      <c r="Q6" s="21">
        <f t="shared" si="3"/>
        <v>4147</v>
      </c>
      <c r="R6" s="21">
        <f t="shared" si="3"/>
        <v>209241</v>
      </c>
      <c r="S6" s="21">
        <f t="shared" si="3"/>
        <v>352.83</v>
      </c>
      <c r="T6" s="21">
        <f t="shared" si="3"/>
        <v>593.04</v>
      </c>
      <c r="U6" s="21">
        <f t="shared" si="3"/>
        <v>206536</v>
      </c>
      <c r="V6" s="21">
        <f t="shared" si="3"/>
        <v>85.92</v>
      </c>
      <c r="W6" s="21">
        <f t="shared" si="3"/>
        <v>2403.8200000000002</v>
      </c>
      <c r="X6" s="22">
        <f>IF(X7="",NA(),X7)</f>
        <v>99.92</v>
      </c>
      <c r="Y6" s="22">
        <f t="shared" ref="Y6:AG6" si="4">IF(Y7="",NA(),Y7)</f>
        <v>101.11</v>
      </c>
      <c r="Z6" s="22">
        <f t="shared" si="4"/>
        <v>109.24</v>
      </c>
      <c r="AA6" s="22">
        <f t="shared" si="4"/>
        <v>107.49</v>
      </c>
      <c r="AB6" s="22">
        <f t="shared" si="4"/>
        <v>102.11</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126.51</v>
      </c>
      <c r="AU6" s="22">
        <f t="shared" ref="AU6:BC6" si="6">IF(AU7="",NA(),AU7)</f>
        <v>132.55000000000001</v>
      </c>
      <c r="AV6" s="22">
        <f t="shared" si="6"/>
        <v>152.84</v>
      </c>
      <c r="AW6" s="22">
        <f t="shared" si="6"/>
        <v>146.18</v>
      </c>
      <c r="AX6" s="22">
        <f t="shared" si="6"/>
        <v>142.19999999999999</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401.44</v>
      </c>
      <c r="BF6" s="22">
        <f t="shared" ref="BF6:BN6" si="7">IF(BF7="",NA(),BF7)</f>
        <v>390.97</v>
      </c>
      <c r="BG6" s="22">
        <f t="shared" si="7"/>
        <v>361.8</v>
      </c>
      <c r="BH6" s="22">
        <f t="shared" si="7"/>
        <v>347.84</v>
      </c>
      <c r="BI6" s="22">
        <f t="shared" si="7"/>
        <v>426.96</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92.27</v>
      </c>
      <c r="BQ6" s="22">
        <f t="shared" ref="BQ6:BY6" si="8">IF(BQ7="",NA(),BQ7)</f>
        <v>97.65</v>
      </c>
      <c r="BR6" s="22">
        <f t="shared" si="8"/>
        <v>107.08</v>
      </c>
      <c r="BS6" s="22">
        <f t="shared" si="8"/>
        <v>105.12</v>
      </c>
      <c r="BT6" s="22">
        <f t="shared" si="8"/>
        <v>80.540000000000006</v>
      </c>
      <c r="BU6" s="22">
        <f t="shared" si="8"/>
        <v>104.84</v>
      </c>
      <c r="BV6" s="22">
        <f t="shared" si="8"/>
        <v>106.11</v>
      </c>
      <c r="BW6" s="22">
        <f t="shared" si="8"/>
        <v>103.75</v>
      </c>
      <c r="BX6" s="22">
        <f t="shared" si="8"/>
        <v>105.3</v>
      </c>
      <c r="BY6" s="22">
        <f t="shared" si="8"/>
        <v>99.41</v>
      </c>
      <c r="BZ6" s="21" t="str">
        <f>IF(BZ7="","",IF(BZ7="-","【-】","【"&amp;SUBSTITUTE(TEXT(BZ7,"#,##0.00"),"-","△")&amp;"】"))</f>
        <v>【97.47】</v>
      </c>
      <c r="CA6" s="22">
        <f>IF(CA7="",NA(),CA7)</f>
        <v>230.48</v>
      </c>
      <c r="CB6" s="22">
        <f t="shared" ref="CB6:CJ6" si="9">IF(CB7="",NA(),CB7)</f>
        <v>221.11</v>
      </c>
      <c r="CC6" s="22">
        <f t="shared" si="9"/>
        <v>216.25</v>
      </c>
      <c r="CD6" s="22">
        <f t="shared" si="9"/>
        <v>224.08</v>
      </c>
      <c r="CE6" s="22">
        <f t="shared" si="9"/>
        <v>243.04</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57.13</v>
      </c>
      <c r="CM6" s="22">
        <f t="shared" ref="CM6:CU6" si="10">IF(CM7="",NA(),CM7)</f>
        <v>55.56</v>
      </c>
      <c r="CN6" s="22">
        <f t="shared" si="10"/>
        <v>55.41</v>
      </c>
      <c r="CO6" s="22">
        <f t="shared" si="10"/>
        <v>53.94</v>
      </c>
      <c r="CP6" s="22">
        <f t="shared" si="10"/>
        <v>53.25</v>
      </c>
      <c r="CQ6" s="22">
        <f t="shared" si="10"/>
        <v>62.32</v>
      </c>
      <c r="CR6" s="22">
        <f t="shared" si="10"/>
        <v>61.71</v>
      </c>
      <c r="CS6" s="22">
        <f t="shared" si="10"/>
        <v>63.12</v>
      </c>
      <c r="CT6" s="22">
        <f t="shared" si="10"/>
        <v>62.57</v>
      </c>
      <c r="CU6" s="22">
        <f t="shared" si="10"/>
        <v>61.56</v>
      </c>
      <c r="CV6" s="21" t="str">
        <f>IF(CV7="","",IF(CV7="-","【-】","【"&amp;SUBSTITUTE(TEXT(CV7,"#,##0.00"),"-","△")&amp;"】"))</f>
        <v>【59.97】</v>
      </c>
      <c r="CW6" s="22">
        <f>IF(CW7="",NA(),CW7)</f>
        <v>89.72</v>
      </c>
      <c r="CX6" s="22">
        <f t="shared" ref="CX6:DF6" si="11">IF(CX7="",NA(),CX7)</f>
        <v>91.24</v>
      </c>
      <c r="CY6" s="22">
        <f t="shared" si="11"/>
        <v>91.96</v>
      </c>
      <c r="CZ6" s="22">
        <f t="shared" si="11"/>
        <v>92.24</v>
      </c>
      <c r="DA6" s="22">
        <f t="shared" si="11"/>
        <v>90.16</v>
      </c>
      <c r="DB6" s="22">
        <f t="shared" si="11"/>
        <v>90.19</v>
      </c>
      <c r="DC6" s="22">
        <f t="shared" si="11"/>
        <v>90.03</v>
      </c>
      <c r="DD6" s="22">
        <f t="shared" si="11"/>
        <v>90.09</v>
      </c>
      <c r="DE6" s="22">
        <f t="shared" si="11"/>
        <v>90.21</v>
      </c>
      <c r="DF6" s="22">
        <f t="shared" si="11"/>
        <v>90.11</v>
      </c>
      <c r="DG6" s="21" t="str">
        <f>IF(DG7="","",IF(DG7="-","【-】","【"&amp;SUBSTITUTE(TEXT(DG7,"#,##0.00"),"-","△")&amp;"】"))</f>
        <v>【89.76】</v>
      </c>
      <c r="DH6" s="22">
        <f>IF(DH7="",NA(),DH7)</f>
        <v>47.41</v>
      </c>
      <c r="DI6" s="22">
        <f t="shared" ref="DI6:DQ6" si="12">IF(DI7="",NA(),DI7)</f>
        <v>48.73</v>
      </c>
      <c r="DJ6" s="22">
        <f t="shared" si="12"/>
        <v>49.55</v>
      </c>
      <c r="DK6" s="22">
        <f t="shared" si="12"/>
        <v>50.83</v>
      </c>
      <c r="DL6" s="22">
        <f t="shared" si="12"/>
        <v>51.91</v>
      </c>
      <c r="DM6" s="22">
        <f t="shared" si="12"/>
        <v>48.86</v>
      </c>
      <c r="DN6" s="22">
        <f t="shared" si="12"/>
        <v>49.6</v>
      </c>
      <c r="DO6" s="22">
        <f t="shared" si="12"/>
        <v>50.31</v>
      </c>
      <c r="DP6" s="22">
        <f t="shared" si="12"/>
        <v>50.74</v>
      </c>
      <c r="DQ6" s="22">
        <f t="shared" si="12"/>
        <v>51.49</v>
      </c>
      <c r="DR6" s="21" t="str">
        <f>IF(DR7="","",IF(DR7="-","【-】","【"&amp;SUBSTITUTE(TEXT(DR7,"#,##0.00"),"-","△")&amp;"】"))</f>
        <v>【51.51】</v>
      </c>
      <c r="DS6" s="22">
        <f>IF(DS7="",NA(),DS7)</f>
        <v>3.54</v>
      </c>
      <c r="DT6" s="22">
        <f t="shared" ref="DT6:EB6" si="13">IF(DT7="",NA(),DT7)</f>
        <v>3.55</v>
      </c>
      <c r="DU6" s="22">
        <f t="shared" si="13"/>
        <v>3.54</v>
      </c>
      <c r="DV6" s="22">
        <f t="shared" si="13"/>
        <v>32.450000000000003</v>
      </c>
      <c r="DW6" s="22">
        <f t="shared" si="13"/>
        <v>33.270000000000003</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0.42</v>
      </c>
      <c r="EE6" s="22">
        <f t="shared" ref="EE6:EM6" si="14">IF(EE7="",NA(),EE7)</f>
        <v>0.71</v>
      </c>
      <c r="EF6" s="22">
        <f t="shared" si="14"/>
        <v>0.84</v>
      </c>
      <c r="EG6" s="22">
        <f t="shared" si="14"/>
        <v>0.74</v>
      </c>
      <c r="EH6" s="22">
        <f t="shared" si="14"/>
        <v>0.75</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342025</v>
      </c>
      <c r="D7" s="24">
        <v>46</v>
      </c>
      <c r="E7" s="24">
        <v>1</v>
      </c>
      <c r="F7" s="24">
        <v>0</v>
      </c>
      <c r="G7" s="24">
        <v>1</v>
      </c>
      <c r="H7" s="24" t="s">
        <v>93</v>
      </c>
      <c r="I7" s="24" t="s">
        <v>94</v>
      </c>
      <c r="J7" s="24" t="s">
        <v>95</v>
      </c>
      <c r="K7" s="24" t="s">
        <v>96</v>
      </c>
      <c r="L7" s="24" t="s">
        <v>97</v>
      </c>
      <c r="M7" s="24" t="s">
        <v>98</v>
      </c>
      <c r="N7" s="25" t="s">
        <v>99</v>
      </c>
      <c r="O7" s="25">
        <v>57.81</v>
      </c>
      <c r="P7" s="25">
        <v>99.25</v>
      </c>
      <c r="Q7" s="25">
        <v>4147</v>
      </c>
      <c r="R7" s="25">
        <v>209241</v>
      </c>
      <c r="S7" s="25">
        <v>352.83</v>
      </c>
      <c r="T7" s="25">
        <v>593.04</v>
      </c>
      <c r="U7" s="25">
        <v>206536</v>
      </c>
      <c r="V7" s="25">
        <v>85.92</v>
      </c>
      <c r="W7" s="25">
        <v>2403.8200000000002</v>
      </c>
      <c r="X7" s="25">
        <v>99.92</v>
      </c>
      <c r="Y7" s="25">
        <v>101.11</v>
      </c>
      <c r="Z7" s="25">
        <v>109.24</v>
      </c>
      <c r="AA7" s="25">
        <v>107.49</v>
      </c>
      <c r="AB7" s="25">
        <v>102.11</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126.51</v>
      </c>
      <c r="AU7" s="25">
        <v>132.55000000000001</v>
      </c>
      <c r="AV7" s="25">
        <v>152.84</v>
      </c>
      <c r="AW7" s="25">
        <v>146.18</v>
      </c>
      <c r="AX7" s="25">
        <v>142.19999999999999</v>
      </c>
      <c r="AY7" s="25">
        <v>318.89</v>
      </c>
      <c r="AZ7" s="25">
        <v>309.10000000000002</v>
      </c>
      <c r="BA7" s="25">
        <v>306.08</v>
      </c>
      <c r="BB7" s="25">
        <v>306.14999999999998</v>
      </c>
      <c r="BC7" s="25">
        <v>297.54000000000002</v>
      </c>
      <c r="BD7" s="25">
        <v>252.29</v>
      </c>
      <c r="BE7" s="25">
        <v>401.44</v>
      </c>
      <c r="BF7" s="25">
        <v>390.97</v>
      </c>
      <c r="BG7" s="25">
        <v>361.8</v>
      </c>
      <c r="BH7" s="25">
        <v>347.84</v>
      </c>
      <c r="BI7" s="25">
        <v>426.96</v>
      </c>
      <c r="BJ7" s="25">
        <v>290.07</v>
      </c>
      <c r="BK7" s="25">
        <v>290.42</v>
      </c>
      <c r="BL7" s="25">
        <v>294.66000000000003</v>
      </c>
      <c r="BM7" s="25">
        <v>285.27</v>
      </c>
      <c r="BN7" s="25">
        <v>294.73</v>
      </c>
      <c r="BO7" s="25">
        <v>268.07</v>
      </c>
      <c r="BP7" s="25">
        <v>92.27</v>
      </c>
      <c r="BQ7" s="25">
        <v>97.65</v>
      </c>
      <c r="BR7" s="25">
        <v>107.08</v>
      </c>
      <c r="BS7" s="25">
        <v>105.12</v>
      </c>
      <c r="BT7" s="25">
        <v>80.540000000000006</v>
      </c>
      <c r="BU7" s="25">
        <v>104.84</v>
      </c>
      <c r="BV7" s="25">
        <v>106.11</v>
      </c>
      <c r="BW7" s="25">
        <v>103.75</v>
      </c>
      <c r="BX7" s="25">
        <v>105.3</v>
      </c>
      <c r="BY7" s="25">
        <v>99.41</v>
      </c>
      <c r="BZ7" s="25">
        <v>97.47</v>
      </c>
      <c r="CA7" s="25">
        <v>230.48</v>
      </c>
      <c r="CB7" s="25">
        <v>221.11</v>
      </c>
      <c r="CC7" s="25">
        <v>216.25</v>
      </c>
      <c r="CD7" s="25">
        <v>224.08</v>
      </c>
      <c r="CE7" s="25">
        <v>243.04</v>
      </c>
      <c r="CF7" s="25">
        <v>161.82</v>
      </c>
      <c r="CG7" s="25">
        <v>161.03</v>
      </c>
      <c r="CH7" s="25">
        <v>159.93</v>
      </c>
      <c r="CI7" s="25">
        <v>162.77000000000001</v>
      </c>
      <c r="CJ7" s="25">
        <v>170.87</v>
      </c>
      <c r="CK7" s="25">
        <v>174.75</v>
      </c>
      <c r="CL7" s="25">
        <v>57.13</v>
      </c>
      <c r="CM7" s="25">
        <v>55.56</v>
      </c>
      <c r="CN7" s="25">
        <v>55.41</v>
      </c>
      <c r="CO7" s="25">
        <v>53.94</v>
      </c>
      <c r="CP7" s="25">
        <v>53.25</v>
      </c>
      <c r="CQ7" s="25">
        <v>62.32</v>
      </c>
      <c r="CR7" s="25">
        <v>61.71</v>
      </c>
      <c r="CS7" s="25">
        <v>63.12</v>
      </c>
      <c r="CT7" s="25">
        <v>62.57</v>
      </c>
      <c r="CU7" s="25">
        <v>61.56</v>
      </c>
      <c r="CV7" s="25">
        <v>59.97</v>
      </c>
      <c r="CW7" s="25">
        <v>89.72</v>
      </c>
      <c r="CX7" s="25">
        <v>91.24</v>
      </c>
      <c r="CY7" s="25">
        <v>91.96</v>
      </c>
      <c r="CZ7" s="25">
        <v>92.24</v>
      </c>
      <c r="DA7" s="25">
        <v>90.16</v>
      </c>
      <c r="DB7" s="25">
        <v>90.19</v>
      </c>
      <c r="DC7" s="25">
        <v>90.03</v>
      </c>
      <c r="DD7" s="25">
        <v>90.09</v>
      </c>
      <c r="DE7" s="25">
        <v>90.21</v>
      </c>
      <c r="DF7" s="25">
        <v>90.11</v>
      </c>
      <c r="DG7" s="25">
        <v>89.76</v>
      </c>
      <c r="DH7" s="25">
        <v>47.41</v>
      </c>
      <c r="DI7" s="25">
        <v>48.73</v>
      </c>
      <c r="DJ7" s="25">
        <v>49.55</v>
      </c>
      <c r="DK7" s="25">
        <v>50.83</v>
      </c>
      <c r="DL7" s="25">
        <v>51.91</v>
      </c>
      <c r="DM7" s="25">
        <v>48.86</v>
      </c>
      <c r="DN7" s="25">
        <v>49.6</v>
      </c>
      <c r="DO7" s="25">
        <v>50.31</v>
      </c>
      <c r="DP7" s="25">
        <v>50.74</v>
      </c>
      <c r="DQ7" s="25">
        <v>51.49</v>
      </c>
      <c r="DR7" s="25">
        <v>51.51</v>
      </c>
      <c r="DS7" s="25">
        <v>3.54</v>
      </c>
      <c r="DT7" s="25">
        <v>3.55</v>
      </c>
      <c r="DU7" s="25">
        <v>3.54</v>
      </c>
      <c r="DV7" s="25">
        <v>32.450000000000003</v>
      </c>
      <c r="DW7" s="25">
        <v>33.270000000000003</v>
      </c>
      <c r="DX7" s="25">
        <v>18.510000000000002</v>
      </c>
      <c r="DY7" s="25">
        <v>20.49</v>
      </c>
      <c r="DZ7" s="25">
        <v>21.34</v>
      </c>
      <c r="EA7" s="25">
        <v>23.27</v>
      </c>
      <c r="EB7" s="25">
        <v>25.18</v>
      </c>
      <c r="EC7" s="25">
        <v>23.75</v>
      </c>
      <c r="ED7" s="25">
        <v>0.42</v>
      </c>
      <c r="EE7" s="25">
        <v>0.71</v>
      </c>
      <c r="EF7" s="25">
        <v>0.84</v>
      </c>
      <c r="EG7" s="25">
        <v>0.74</v>
      </c>
      <c r="EH7" s="25">
        <v>0.75</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ｸﾗﾓﾄ ﾀｶﾋﾄ</cp:lastModifiedBy>
  <cp:lastPrinted>2024-01-18T02:00:47Z</cp:lastPrinted>
  <dcterms:created xsi:type="dcterms:W3CDTF">2023-12-05T00:59:18Z</dcterms:created>
  <dcterms:modified xsi:type="dcterms:W3CDTF">2024-01-24T01:59:08Z</dcterms:modified>
  <cp:category/>
</cp:coreProperties>
</file>