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h-zaisei-03\財政_共有NAS\財政課ハード③\準公営企業\R5年度（準公営企業）\済R060117公営企業に係る経営比較分析表（令和４年度決算）の分析等について（依頼）1月31日締切\04県からの指摘\060206農集・漁集指摘\"/>
    </mc:Choice>
  </mc:AlternateContent>
  <xr:revisionPtr revIDLastSave="0" documentId="13_ncr:1_{17267050-C607-47BE-97B2-5932CA728F3B}" xr6:coauthVersionLast="36" xr6:coauthVersionMax="36" xr10:uidLastSave="{00000000-0000-0000-0000-000000000000}"/>
  <workbookProtection workbookAlgorithmName="SHA-512" workbookHashValue="aYvMLrEeUYa1anljmLzMuSTCe2b71bnzix1B4qOXbac87Fi5ZNmHcBJsUmPm/rZB73w2tCWWRJE9IhayhF9FEQ==" workbookSaltValue="u4A1dj7TvaBHhWOSDOFtDA==" workbookSpinCount="100000" lockStructure="1"/>
  <bookViews>
    <workbookView xWindow="0" yWindow="0" windowWidth="20490" windowHeight="745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S6" i="5"/>
  <c r="AL8" i="4" s="1"/>
  <c r="R6" i="5"/>
  <c r="Q6" i="5"/>
  <c r="W10" i="4" s="1"/>
  <c r="P6" i="5"/>
  <c r="O6" i="5"/>
  <c r="I10" i="4" s="1"/>
  <c r="N6" i="5"/>
  <c r="M6" i="5"/>
  <c r="AD8" i="4" s="1"/>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H86" i="4"/>
  <c r="AL10" i="4"/>
  <c r="AD10" i="4"/>
  <c r="P10" i="4"/>
  <c r="B10" i="4"/>
  <c r="AT8" i="4"/>
  <c r="I8" i="4"/>
  <c r="B8" i="4"/>
</calcChain>
</file>

<file path=xl/sharedStrings.xml><?xml version="1.0" encoding="utf-8"?>
<sst xmlns="http://schemas.openxmlformats.org/spreadsheetml/2006/main" count="236" uniqueCount="119">
  <si>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</si>
  <si>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</si>
  <si>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</si>
  <si>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</si>
  <si>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</si>
  <si>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</si>
  <si>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</si>
  <si>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</si>
  <si>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</si>
  <si>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</si>
  <si>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</si>
  <si>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</si>
  <si>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</si>
  <si>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</si>
  <si>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</si>
  <si>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</si>
  <si>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</si>
  <si>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</si>
  <si>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</si>
  <si>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</si>
  <si>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</si>
  <si>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</si>
  <si>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</si>
  <si>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</si>
  <si>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</si>
  <si>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</si>
  <si>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</si>
  <si>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</si>
  <si>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</si>
  <si>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</si>
  <si>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</si>
  <si>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</si>
  <si>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</si>
  <si>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</si>
  <si>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</si>
  <si>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</si>
  <si>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</si>
  <si>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</si>
  <si>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</si>
  <si>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</si>
  <si>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</si>
  <si>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</si>
  <si>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</si>
  <si>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</si>
  <si>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</si>
  <si>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</si>
  <si>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</si>
  <si>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</si>
  <si>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</si>
  <si>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</si>
  <si>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</si>
  <si>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</si>
  <si>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</si>
  <si>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</si>
  <si>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</si>
  <si>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</si>
  <si>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</si>
  <si>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</si>
  <si>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</si>
  <si>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</si>
  <si>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</si>
  <si>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</si>
  <si>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</si>
  <si>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</si>
  <si>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</si>
  <si>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</si>
  <si>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</si>
  <si>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</si>
  <si>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</si>
  <si>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</si>
  <si>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</si>
  <si>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</si>
  <si>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</si>
  <si>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</si>
  <si>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</si>
  <si>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</si>
  <si>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</si>
  <si>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</si>
  <si>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</si>
  <si>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</si>
  <si>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</si>
  <si>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</si>
  <si>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</si>
  <si>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</si>
  <si>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</si>
  <si>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</si>
  <si>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</si>
  <si>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</si>
  <si>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</si>
  <si>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</si>
  <si>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</si>
  <si>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</si>
  <si>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</si>
  <si>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</si>
  <si>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</si>
  <si>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</si>
  <si>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</si>
  <si>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</si>
  <si>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呉市</t>
  </si>
  <si>
    <t>法非適用</t>
  </si>
  <si>
    <t>下水道事業</t>
  </si>
  <si>
    <t>漁業集落排水</t>
  </si>
  <si>
    <t>H2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</si>
  <si>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</si>
  <si>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</si>
  <si>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</si>
  <si>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</si>
  <si>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</si>
  <si>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</si>
  <si>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</si>
  <si>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</si>
  <si>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</si>
  <si>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</si>
  <si>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</si>
  <si>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</si>
  <si>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</si>
  <si>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平成12年度の供用開始から令和４年度末で23年ですので，法定耐用年数（50年）を経過した管渠はありません。</t>
    <phoneticPr fontId="4"/>
  </si>
  <si>
    <t xml:space="preserve">「①収益的収支比率」
　100％未満の赤字で推移しています。
「④企業債残高対事業規模比率」
　当該事業の企業債は大部分が公費（税金）で返済することとしているため，使用料収入で返済する部分はほとんどありません。
「⑤経費回収率，⑥汚水処理原価
　⑦施設利用率，⑧水洗化率」
　本市の水洗化率は上昇傾向にあるものの，全国平均・類似団体に比べ低くなっています。これは，使用料収入の基となる有収水量が少ないことを示しており，施設利用率の低さに繋がっています。
　また，有収水量が少ないことから，使用料収入も少なくなり，全国平均・類似団体に比べ，経費回収率は低く，汚水処理原価は高くなっています。
</t>
    <rPh sb="2" eb="5">
      <t>シュウエキテキ</t>
    </rPh>
    <rPh sb="5" eb="7">
      <t>シュウシ</t>
    </rPh>
    <rPh sb="7" eb="9">
      <t>ヒリツ</t>
    </rPh>
    <rPh sb="16" eb="18">
      <t>ミマン</t>
    </rPh>
    <rPh sb="19" eb="21">
      <t>アカジ</t>
    </rPh>
    <rPh sb="22" eb="24">
      <t>スイイ</t>
    </rPh>
    <rPh sb="33" eb="36">
      <t>キギョウサイ</t>
    </rPh>
    <rPh sb="36" eb="38">
      <t>ザンダカ</t>
    </rPh>
    <rPh sb="38" eb="39">
      <t>タイ</t>
    </rPh>
    <rPh sb="39" eb="41">
      <t>ジギョウ</t>
    </rPh>
    <rPh sb="41" eb="43">
      <t>キボ</t>
    </rPh>
    <rPh sb="43" eb="45">
      <t>ヒリツ</t>
    </rPh>
    <rPh sb="48" eb="50">
      <t>トウガイ</t>
    </rPh>
    <rPh sb="50" eb="52">
      <t>ジギョウ</t>
    </rPh>
    <rPh sb="53" eb="56">
      <t>キギョウサイ</t>
    </rPh>
    <rPh sb="57" eb="60">
      <t>ダイブブン</t>
    </rPh>
    <rPh sb="61" eb="63">
      <t>コウヒ</t>
    </rPh>
    <rPh sb="64" eb="66">
      <t>ゼイキン</t>
    </rPh>
    <rPh sb="68" eb="70">
      <t>ヘンサイ</t>
    </rPh>
    <rPh sb="82" eb="85">
      <t>シヨウリョウ</t>
    </rPh>
    <rPh sb="85" eb="87">
      <t>シュウニュウ</t>
    </rPh>
    <rPh sb="88" eb="90">
      <t>ヘンサイ</t>
    </rPh>
    <rPh sb="92" eb="94">
      <t>ブブン</t>
    </rPh>
    <rPh sb="108" eb="110">
      <t>ケイヒ</t>
    </rPh>
    <rPh sb="110" eb="112">
      <t>カイシュウ</t>
    </rPh>
    <rPh sb="112" eb="113">
      <t>リツ</t>
    </rPh>
    <rPh sb="115" eb="117">
      <t>オスイ</t>
    </rPh>
    <rPh sb="117" eb="119">
      <t>ショリ</t>
    </rPh>
    <rPh sb="119" eb="121">
      <t>ゲンカ</t>
    </rPh>
    <rPh sb="124" eb="126">
      <t>シセツ</t>
    </rPh>
    <rPh sb="126" eb="128">
      <t>リヨウ</t>
    </rPh>
    <rPh sb="128" eb="129">
      <t>リツ</t>
    </rPh>
    <rPh sb="131" eb="134">
      <t>スイセンカ</t>
    </rPh>
    <rPh sb="134" eb="135">
      <t>リツ</t>
    </rPh>
    <rPh sb="138" eb="140">
      <t>ホンシ</t>
    </rPh>
    <rPh sb="141" eb="144">
      <t>スイセンカ</t>
    </rPh>
    <rPh sb="144" eb="145">
      <t>リツ</t>
    </rPh>
    <rPh sb="146" eb="148">
      <t>ジョウショウ</t>
    </rPh>
    <rPh sb="148" eb="150">
      <t>ケイコウ</t>
    </rPh>
    <rPh sb="157" eb="159">
      <t>ゼンコク</t>
    </rPh>
    <rPh sb="159" eb="161">
      <t>ヘイキン</t>
    </rPh>
    <rPh sb="162" eb="164">
      <t>ルイジ</t>
    </rPh>
    <rPh sb="164" eb="166">
      <t>ダンタイ</t>
    </rPh>
    <rPh sb="167" eb="168">
      <t>クラ</t>
    </rPh>
    <rPh sb="169" eb="170">
      <t>ヒク</t>
    </rPh>
    <rPh sb="182" eb="185">
      <t>シヨウリョウ</t>
    </rPh>
    <rPh sb="185" eb="187">
      <t>シュウニュウ</t>
    </rPh>
    <rPh sb="188" eb="189">
      <t>モト</t>
    </rPh>
    <rPh sb="192" eb="194">
      <t>ユウシュウ</t>
    </rPh>
    <rPh sb="194" eb="196">
      <t>スイリョウ</t>
    </rPh>
    <rPh sb="197" eb="198">
      <t>スク</t>
    </rPh>
    <rPh sb="203" eb="204">
      <t>シメ</t>
    </rPh>
    <rPh sb="209" eb="211">
      <t>シセツ</t>
    </rPh>
    <rPh sb="211" eb="213">
      <t>リヨウ</t>
    </rPh>
    <rPh sb="213" eb="214">
      <t>リツ</t>
    </rPh>
    <rPh sb="215" eb="216">
      <t>ヒク</t>
    </rPh>
    <rPh sb="218" eb="219">
      <t>ツナ</t>
    </rPh>
    <rPh sb="231" eb="233">
      <t>ユウシュウ</t>
    </rPh>
    <rPh sb="233" eb="235">
      <t>スイリョウ</t>
    </rPh>
    <rPh sb="236" eb="237">
      <t>スク</t>
    </rPh>
    <rPh sb="244" eb="247">
      <t>シヨウリョウ</t>
    </rPh>
    <rPh sb="247" eb="249">
      <t>シュウニュウ</t>
    </rPh>
    <rPh sb="250" eb="251">
      <t>スク</t>
    </rPh>
    <rPh sb="256" eb="258">
      <t>ゼンコク</t>
    </rPh>
    <rPh sb="258" eb="260">
      <t>ヘイキン</t>
    </rPh>
    <rPh sb="261" eb="263">
      <t>ルイジ</t>
    </rPh>
    <rPh sb="263" eb="265">
      <t>ダンタイ</t>
    </rPh>
    <rPh sb="266" eb="267">
      <t>クラ</t>
    </rPh>
    <rPh sb="269" eb="271">
      <t>ケイヒ</t>
    </rPh>
    <rPh sb="271" eb="273">
      <t>カイシュウ</t>
    </rPh>
    <rPh sb="273" eb="274">
      <t>リツ</t>
    </rPh>
    <rPh sb="275" eb="276">
      <t>ヒク</t>
    </rPh>
    <rPh sb="278" eb="280">
      <t>オスイ</t>
    </rPh>
    <rPh sb="280" eb="282">
      <t>ショリ</t>
    </rPh>
    <rPh sb="282" eb="284">
      <t>ゲンカ</t>
    </rPh>
    <rPh sb="285" eb="286">
      <t>タカ</t>
    </rPh>
    <phoneticPr fontId="4"/>
  </si>
  <si>
    <t>　当該事業は，市内３地区の漁業集落における，し尿や生活雑排水等の汚水の処理，公共用水域の水質保全，当該区域の生活環境の改善を目的とした，区域内人口は1,500人に満たない小規模事業です。
　その経営は，対象区域の人口密度が低く，人口が少ないことから，経常的な経費を使用料収入だけでは賄えないため，不足分は公費（税金）で補てんしている状況です。
　令和６年度から，当該事業と農業集落排水事業,公共下水道事業,特定環境保全公共下水道事業の４事業を１つの会計へ統合する予定としています。
　会計統合によって事務コストの削減効果がある程度見込まれますが，収支不足の解消には至らないため，収支不足分は引き続き公費（税金）で補てんすることとしています。</t>
    <rPh sb="176" eb="178">
      <t>ネンド</t>
    </rPh>
    <rPh sb="186" eb="188">
      <t>ノウギョウ</t>
    </rPh>
    <rPh sb="250" eb="252">
      <t>ジム</t>
    </rPh>
    <rPh sb="256" eb="258">
      <t>サクゲン</t>
    </rPh>
    <rPh sb="258" eb="260">
      <t>コウカ</t>
    </rPh>
    <rPh sb="263" eb="265">
      <t>テイド</t>
    </rPh>
    <rPh sb="265" eb="267">
      <t>ミコ</t>
    </rPh>
    <rPh sb="273" eb="275">
      <t>シュウシ</t>
    </rPh>
    <rPh sb="275" eb="277">
      <t>フソク</t>
    </rPh>
    <rPh sb="278" eb="280">
      <t>カイショウ</t>
    </rPh>
    <rPh sb="282" eb="283">
      <t>イタ</t>
    </rPh>
    <rPh sb="289" eb="291">
      <t>シュウシ</t>
    </rPh>
    <rPh sb="291" eb="293">
      <t>フソク</t>
    </rPh>
    <rPh sb="293" eb="294">
      <t>ブン</t>
    </rPh>
    <rPh sb="295" eb="296">
      <t>ヒ</t>
    </rPh>
    <rPh sb="297" eb="298">
      <t>ツヅ</t>
    </rPh>
    <rPh sb="299" eb="301">
      <t>コウヒ</t>
    </rPh>
    <rPh sb="302" eb="304">
      <t>ゼイキン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</si>
</sst>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6"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C21-4D6B-961D-B06D0ED5EB2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1.6</c:v>
                </c:pt>
                <c:pt idx="3">
                  <c:v>0.01</c:v>
                </c:pt>
                <c:pt idx="4">
                  <c:v>0.01</c:v>
                </c:pt>
              </c:numCache>
            </c:numRef>
          </c:val>
          <c:smooth val="0"/>
          <c:extLst>
            <c:ext xmlns:c16="http://schemas.microsoft.com/office/drawing/2014/chart" uri="{C3380CC4-5D6E-409C-BE32-E72D297353CC}">
              <c16:uniqueId val="{00000001-AC21-4D6B-961D-B06D0ED5EB2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40.72</c:v>
                </c:pt>
                <c:pt idx="1">
                  <c:v>40.72</c:v>
                </c:pt>
                <c:pt idx="2">
                  <c:v>40.72</c:v>
                </c:pt>
                <c:pt idx="3">
                  <c:v>40.72</c:v>
                </c:pt>
                <c:pt idx="4">
                  <c:v>40.72</c:v>
                </c:pt>
              </c:numCache>
            </c:numRef>
          </c:val>
          <c:extLst>
            <c:ext xmlns:c16="http://schemas.microsoft.com/office/drawing/2014/chart" uri="{C3380CC4-5D6E-409C-BE32-E72D297353CC}">
              <c16:uniqueId val="{00000000-6887-4E49-95CB-11A85AA0C68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32.229999999999997</c:v>
                </c:pt>
                <c:pt idx="1">
                  <c:v>32.479999999999997</c:v>
                </c:pt>
                <c:pt idx="2">
                  <c:v>30.19</c:v>
                </c:pt>
                <c:pt idx="3">
                  <c:v>28.77</c:v>
                </c:pt>
                <c:pt idx="4">
                  <c:v>26.22</c:v>
                </c:pt>
              </c:numCache>
            </c:numRef>
          </c:val>
          <c:smooth val="0"/>
          <c:extLst>
            <c:ext xmlns:c16="http://schemas.microsoft.com/office/drawing/2014/chart" uri="{C3380CC4-5D6E-409C-BE32-E72D297353CC}">
              <c16:uniqueId val="{00000001-6887-4E49-95CB-11A85AA0C68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59.04</c:v>
                </c:pt>
                <c:pt idx="1">
                  <c:v>61.52</c:v>
                </c:pt>
                <c:pt idx="2">
                  <c:v>61.37</c:v>
                </c:pt>
                <c:pt idx="3">
                  <c:v>63.39</c:v>
                </c:pt>
                <c:pt idx="4">
                  <c:v>63.5</c:v>
                </c:pt>
              </c:numCache>
            </c:numRef>
          </c:val>
          <c:extLst>
            <c:ext xmlns:c16="http://schemas.microsoft.com/office/drawing/2014/chart" uri="{C3380CC4-5D6E-409C-BE32-E72D297353CC}">
              <c16:uniqueId val="{00000000-5AD6-4761-87DE-4E48B4546ED9}"/>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80.8</c:v>
                </c:pt>
                <c:pt idx="1">
                  <c:v>79.2</c:v>
                </c:pt>
                <c:pt idx="2">
                  <c:v>79.09</c:v>
                </c:pt>
                <c:pt idx="3">
                  <c:v>78.900000000000006</c:v>
                </c:pt>
                <c:pt idx="4">
                  <c:v>78.03</c:v>
                </c:pt>
              </c:numCache>
            </c:numRef>
          </c:val>
          <c:smooth val="0"/>
          <c:extLst>
            <c:ext xmlns:c16="http://schemas.microsoft.com/office/drawing/2014/chart" uri="{C3380CC4-5D6E-409C-BE32-E72D297353CC}">
              <c16:uniqueId val="{00000001-5AD6-4761-87DE-4E48B4546ED9}"/>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89.41</c:v>
                </c:pt>
                <c:pt idx="1">
                  <c:v>85.08</c:v>
                </c:pt>
                <c:pt idx="2">
                  <c:v>84.76</c:v>
                </c:pt>
                <c:pt idx="3">
                  <c:v>86.46</c:v>
                </c:pt>
                <c:pt idx="4">
                  <c:v>91.68</c:v>
                </c:pt>
              </c:numCache>
            </c:numRef>
          </c:val>
          <c:extLst>
            <c:ext xmlns:c16="http://schemas.microsoft.com/office/drawing/2014/chart" uri="{C3380CC4-5D6E-409C-BE32-E72D297353CC}">
              <c16:uniqueId val="{00000000-4194-4ADA-843B-BFA711878368}"/>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194-4ADA-843B-BFA711878368}"/>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8C5-4A4C-A7A0-E67F0D559FB3}"/>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8C5-4A4C-A7A0-E67F0D559FB3}"/>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765-4E49-B439-E002E0667CA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765-4E49-B439-E002E0667CA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917-4401-8010-32C0AFCB74C0}"/>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917-4401-8010-32C0AFCB74C0}"/>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3C7-4EB3-9F55-AF5C4F9EDF7E}"/>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3C7-4EB3-9F55-AF5C4F9EDF7E}"/>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2.2999999999999998</c:v>
                </c:pt>
                <c:pt idx="1">
                  <c:v>1.68</c:v>
                </c:pt>
                <c:pt idx="2">
                  <c:v>1.01</c:v>
                </c:pt>
                <c:pt idx="3">
                  <c:v>0.55000000000000004</c:v>
                </c:pt>
                <c:pt idx="4" formatCode="#,##0.00;&quot;△&quot;#,##0.00">
                  <c:v>0</c:v>
                </c:pt>
              </c:numCache>
            </c:numRef>
          </c:val>
          <c:extLst>
            <c:ext xmlns:c16="http://schemas.microsoft.com/office/drawing/2014/chart" uri="{C3380CC4-5D6E-409C-BE32-E72D297353CC}">
              <c16:uniqueId val="{00000000-65A6-4DC9-8461-DECE80003E3A}"/>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1006.65</c:v>
                </c:pt>
                <c:pt idx="1">
                  <c:v>998.42</c:v>
                </c:pt>
                <c:pt idx="2">
                  <c:v>1095.52</c:v>
                </c:pt>
                <c:pt idx="3">
                  <c:v>1056.55</c:v>
                </c:pt>
                <c:pt idx="4">
                  <c:v>1278.54</c:v>
                </c:pt>
              </c:numCache>
            </c:numRef>
          </c:val>
          <c:smooth val="0"/>
          <c:extLst>
            <c:ext xmlns:c16="http://schemas.microsoft.com/office/drawing/2014/chart" uri="{C3380CC4-5D6E-409C-BE32-E72D297353CC}">
              <c16:uniqueId val="{00000001-65A6-4DC9-8461-DECE80003E3A}"/>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27.82</c:v>
                </c:pt>
                <c:pt idx="1">
                  <c:v>27.86</c:v>
                </c:pt>
                <c:pt idx="2">
                  <c:v>30.69</c:v>
                </c:pt>
                <c:pt idx="3">
                  <c:v>29.42</c:v>
                </c:pt>
                <c:pt idx="4">
                  <c:v>28.12</c:v>
                </c:pt>
              </c:numCache>
            </c:numRef>
          </c:val>
          <c:extLst>
            <c:ext xmlns:c16="http://schemas.microsoft.com/office/drawing/2014/chart" uri="{C3380CC4-5D6E-409C-BE32-E72D297353CC}">
              <c16:uniqueId val="{00000000-0FF5-4CA0-9668-501D93A19F8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43.43</c:v>
                </c:pt>
                <c:pt idx="1">
                  <c:v>41.41</c:v>
                </c:pt>
                <c:pt idx="2">
                  <c:v>39.64</c:v>
                </c:pt>
                <c:pt idx="3">
                  <c:v>40</c:v>
                </c:pt>
                <c:pt idx="4">
                  <c:v>38.74</c:v>
                </c:pt>
              </c:numCache>
            </c:numRef>
          </c:val>
          <c:smooth val="0"/>
          <c:extLst>
            <c:ext xmlns:c16="http://schemas.microsoft.com/office/drawing/2014/chart" uri="{C3380CC4-5D6E-409C-BE32-E72D297353CC}">
              <c16:uniqueId val="{00000001-0FF5-4CA0-9668-501D93A19F8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742.25</c:v>
                </c:pt>
                <c:pt idx="1">
                  <c:v>716.39</c:v>
                </c:pt>
                <c:pt idx="2">
                  <c:v>719.78</c:v>
                </c:pt>
                <c:pt idx="3">
                  <c:v>761.65</c:v>
                </c:pt>
                <c:pt idx="4">
                  <c:v>809.97</c:v>
                </c:pt>
              </c:numCache>
            </c:numRef>
          </c:val>
          <c:extLst>
            <c:ext xmlns:c16="http://schemas.microsoft.com/office/drawing/2014/chart" uri="{C3380CC4-5D6E-409C-BE32-E72D297353CC}">
              <c16:uniqueId val="{00000000-54AB-4F4D-A635-B85B3F2A9463}"/>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400.44</c:v>
                </c:pt>
                <c:pt idx="1">
                  <c:v>417.56</c:v>
                </c:pt>
                <c:pt idx="2">
                  <c:v>449.72</c:v>
                </c:pt>
                <c:pt idx="3">
                  <c:v>437.27</c:v>
                </c:pt>
                <c:pt idx="4">
                  <c:v>456.72</c:v>
                </c:pt>
              </c:numCache>
            </c:numRef>
          </c:val>
          <c:smooth val="0"/>
          <c:extLst>
            <c:ext xmlns:c16="http://schemas.microsoft.com/office/drawing/2014/chart" uri="{C3380CC4-5D6E-409C-BE32-E72D297353CC}">
              <c16:uniqueId val="{00000001-54AB-4F4D-A635-B85B3F2A9463}"/>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【1,078.44】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【29.92】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Y58" zoomScale="85" zoomScaleNormal="8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広島県　呉市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7" t="s">
        <v>1</v>
      </c>
      <c r="C7" s="57"/>
      <c r="D7" s="57"/>
      <c r="E7" s="57"/>
      <c r="F7" s="57"/>
      <c r="G7" s="57"/>
      <c r="H7" s="57"/>
      <c r="I7" s="57" t="s">
        <v>2</v>
      </c>
      <c r="J7" s="57"/>
      <c r="K7" s="57"/>
      <c r="L7" s="57"/>
      <c r="M7" s="57"/>
      <c r="N7" s="57"/>
      <c r="O7" s="57"/>
      <c r="P7" s="57" t="s">
        <v>3</v>
      </c>
      <c r="Q7" s="57"/>
      <c r="R7" s="57"/>
      <c r="S7" s="57"/>
      <c r="T7" s="57"/>
      <c r="U7" s="57"/>
      <c r="V7" s="57"/>
      <c r="W7" s="57" t="s">
        <v>4</v>
      </c>
      <c r="X7" s="57"/>
      <c r="Y7" s="57"/>
      <c r="Z7" s="57"/>
      <c r="AA7" s="57"/>
      <c r="AB7" s="57"/>
      <c r="AC7" s="57"/>
      <c r="AD7" s="57" t="s">
        <v>5</v>
      </c>
      <c r="AE7" s="57"/>
      <c r="AF7" s="57"/>
      <c r="AG7" s="57"/>
      <c r="AH7" s="57"/>
      <c r="AI7" s="57"/>
      <c r="AJ7" s="57"/>
      <c r="AK7" s="3"/>
      <c r="AL7" s="57" t="s">
        <v>6</v>
      </c>
      <c r="AM7" s="57"/>
      <c r="AN7" s="57"/>
      <c r="AO7" s="57"/>
      <c r="AP7" s="57"/>
      <c r="AQ7" s="57"/>
      <c r="AR7" s="57"/>
      <c r="AS7" s="57"/>
      <c r="AT7" s="57" t="s">
        <v>7</v>
      </c>
      <c r="AU7" s="57"/>
      <c r="AV7" s="57"/>
      <c r="AW7" s="57"/>
      <c r="AX7" s="57"/>
      <c r="AY7" s="57"/>
      <c r="AZ7" s="57"/>
      <c r="BA7" s="57"/>
      <c r="BB7" s="57" t="s">
        <v>8</v>
      </c>
      <c r="BC7" s="57"/>
      <c r="BD7" s="57"/>
      <c r="BE7" s="57"/>
      <c r="BF7" s="57"/>
      <c r="BG7" s="57"/>
      <c r="BH7" s="57"/>
      <c r="BI7" s="57"/>
      <c r="BJ7" s="3"/>
      <c r="BK7" s="3"/>
      <c r="BL7" s="75" t="s">
        <v>9</v>
      </c>
      <c r="BM7" s="76"/>
      <c r="BN7" s="76"/>
      <c r="BO7" s="76"/>
      <c r="BP7" s="76"/>
      <c r="BQ7" s="76"/>
      <c r="BR7" s="76"/>
      <c r="BS7" s="76"/>
      <c r="BT7" s="76"/>
      <c r="BU7" s="76"/>
      <c r="BV7" s="76"/>
      <c r="BW7" s="76"/>
      <c r="BX7" s="76"/>
      <c r="BY7" s="77"/>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漁業集落排水</v>
      </c>
      <c r="Q8" s="71"/>
      <c r="R8" s="71"/>
      <c r="S8" s="71"/>
      <c r="T8" s="71"/>
      <c r="U8" s="71"/>
      <c r="V8" s="71"/>
      <c r="W8" s="71" t="str">
        <f>データ!L6</f>
        <v>H2</v>
      </c>
      <c r="X8" s="71"/>
      <c r="Y8" s="71"/>
      <c r="Z8" s="71"/>
      <c r="AA8" s="71"/>
      <c r="AB8" s="71"/>
      <c r="AC8" s="71"/>
      <c r="AD8" s="72" t="str">
        <f>データ!$M$6</f>
        <v>非設置</v>
      </c>
      <c r="AE8" s="72"/>
      <c r="AF8" s="72"/>
      <c r="AG8" s="72"/>
      <c r="AH8" s="72"/>
      <c r="AI8" s="72"/>
      <c r="AJ8" s="72"/>
      <c r="AK8" s="3"/>
      <c r="AL8" s="51">
        <f>データ!S6</f>
        <v>209241</v>
      </c>
      <c r="AM8" s="51"/>
      <c r="AN8" s="51"/>
      <c r="AO8" s="51"/>
      <c r="AP8" s="51"/>
      <c r="AQ8" s="51"/>
      <c r="AR8" s="51"/>
      <c r="AS8" s="51"/>
      <c r="AT8" s="52">
        <f>データ!T6</f>
        <v>352.83</v>
      </c>
      <c r="AU8" s="52"/>
      <c r="AV8" s="52"/>
      <c r="AW8" s="52"/>
      <c r="AX8" s="52"/>
      <c r="AY8" s="52"/>
      <c r="AZ8" s="52"/>
      <c r="BA8" s="52"/>
      <c r="BB8" s="52">
        <f>データ!U6</f>
        <v>593.04</v>
      </c>
      <c r="BC8" s="52"/>
      <c r="BD8" s="52"/>
      <c r="BE8" s="52"/>
      <c r="BF8" s="52"/>
      <c r="BG8" s="52"/>
      <c r="BH8" s="52"/>
      <c r="BI8" s="52"/>
      <c r="BJ8" s="3"/>
      <c r="BK8" s="3"/>
      <c r="BL8" s="67" t="s">
        <v>10</v>
      </c>
      <c r="BM8" s="68"/>
      <c r="BN8" s="69" t="s">
        <v>11</v>
      </c>
      <c r="BO8" s="69"/>
      <c r="BP8" s="69"/>
      <c r="BQ8" s="69"/>
      <c r="BR8" s="69"/>
      <c r="BS8" s="69"/>
      <c r="BT8" s="69"/>
      <c r="BU8" s="69"/>
      <c r="BV8" s="69"/>
      <c r="BW8" s="69"/>
      <c r="BX8" s="69"/>
      <c r="BY8" s="70"/>
    </row>
    <row r="9" spans="1:78" ht="18.75" customHeight="1" x14ac:dyDescent="0.15">
      <c r="A9" s="2"/>
      <c r="B9" s="57" t="s">
        <v>12</v>
      </c>
      <c r="C9" s="57"/>
      <c r="D9" s="57"/>
      <c r="E9" s="57"/>
      <c r="F9" s="57"/>
      <c r="G9" s="57"/>
      <c r="H9" s="57"/>
      <c r="I9" s="57" t="s">
        <v>13</v>
      </c>
      <c r="J9" s="57"/>
      <c r="K9" s="57"/>
      <c r="L9" s="57"/>
      <c r="M9" s="57"/>
      <c r="N9" s="57"/>
      <c r="O9" s="57"/>
      <c r="P9" s="57" t="s">
        <v>14</v>
      </c>
      <c r="Q9" s="57"/>
      <c r="R9" s="57"/>
      <c r="S9" s="57"/>
      <c r="T9" s="57"/>
      <c r="U9" s="57"/>
      <c r="V9" s="57"/>
      <c r="W9" s="57" t="s">
        <v>15</v>
      </c>
      <c r="X9" s="57"/>
      <c r="Y9" s="57"/>
      <c r="Z9" s="57"/>
      <c r="AA9" s="57"/>
      <c r="AB9" s="57"/>
      <c r="AC9" s="57"/>
      <c r="AD9" s="57" t="s">
        <v>16</v>
      </c>
      <c r="AE9" s="57"/>
      <c r="AF9" s="57"/>
      <c r="AG9" s="57"/>
      <c r="AH9" s="57"/>
      <c r="AI9" s="57"/>
      <c r="AJ9" s="57"/>
      <c r="AK9" s="3"/>
      <c r="AL9" s="57" t="s">
        <v>17</v>
      </c>
      <c r="AM9" s="57"/>
      <c r="AN9" s="57"/>
      <c r="AO9" s="57"/>
      <c r="AP9" s="57"/>
      <c r="AQ9" s="57"/>
      <c r="AR9" s="57"/>
      <c r="AS9" s="57"/>
      <c r="AT9" s="57" t="s">
        <v>18</v>
      </c>
      <c r="AU9" s="57"/>
      <c r="AV9" s="57"/>
      <c r="AW9" s="57"/>
      <c r="AX9" s="57"/>
      <c r="AY9" s="57"/>
      <c r="AZ9" s="57"/>
      <c r="BA9" s="57"/>
      <c r="BB9" s="57" t="s">
        <v>19</v>
      </c>
      <c r="BC9" s="57"/>
      <c r="BD9" s="57"/>
      <c r="BE9" s="57"/>
      <c r="BF9" s="57"/>
      <c r="BG9" s="57"/>
      <c r="BH9" s="57"/>
      <c r="BI9" s="57"/>
      <c r="BJ9" s="3"/>
      <c r="BK9" s="3"/>
      <c r="BL9" s="58" t="s">
        <v>20</v>
      </c>
      <c r="BM9" s="59"/>
      <c r="BN9" s="60" t="s">
        <v>21</v>
      </c>
      <c r="BO9" s="60"/>
      <c r="BP9" s="60"/>
      <c r="BQ9" s="60"/>
      <c r="BR9" s="60"/>
      <c r="BS9" s="60"/>
      <c r="BT9" s="60"/>
      <c r="BU9" s="60"/>
      <c r="BV9" s="60"/>
      <c r="BW9" s="60"/>
      <c r="BX9" s="60"/>
      <c r="BY9" s="61"/>
    </row>
    <row r="10" spans="1:78" ht="18.75" customHeight="1" x14ac:dyDescent="0.15">
      <c r="A10" s="2"/>
      <c r="B10" s="52" t="str">
        <f>データ!N6</f>
        <v>-</v>
      </c>
      <c r="C10" s="52"/>
      <c r="D10" s="52"/>
      <c r="E10" s="52"/>
      <c r="F10" s="52"/>
      <c r="G10" s="52"/>
      <c r="H10" s="52"/>
      <c r="I10" s="52" t="str">
        <f>データ!O6</f>
        <v>該当数値なし</v>
      </c>
      <c r="J10" s="52"/>
      <c r="K10" s="52"/>
      <c r="L10" s="52"/>
      <c r="M10" s="52"/>
      <c r="N10" s="52"/>
      <c r="O10" s="52"/>
      <c r="P10" s="52">
        <f>データ!P6</f>
        <v>0.7</v>
      </c>
      <c r="Q10" s="52"/>
      <c r="R10" s="52"/>
      <c r="S10" s="52"/>
      <c r="T10" s="52"/>
      <c r="U10" s="52"/>
      <c r="V10" s="52"/>
      <c r="W10" s="52">
        <f>データ!Q6</f>
        <v>96.58</v>
      </c>
      <c r="X10" s="52"/>
      <c r="Y10" s="52"/>
      <c r="Z10" s="52"/>
      <c r="AA10" s="52"/>
      <c r="AB10" s="52"/>
      <c r="AC10" s="52"/>
      <c r="AD10" s="51">
        <f>データ!R6</f>
        <v>3894</v>
      </c>
      <c r="AE10" s="51"/>
      <c r="AF10" s="51"/>
      <c r="AG10" s="51"/>
      <c r="AH10" s="51"/>
      <c r="AI10" s="51"/>
      <c r="AJ10" s="51"/>
      <c r="AK10" s="2"/>
      <c r="AL10" s="51">
        <f>データ!V6</f>
        <v>1452</v>
      </c>
      <c r="AM10" s="51"/>
      <c r="AN10" s="51"/>
      <c r="AO10" s="51"/>
      <c r="AP10" s="51"/>
      <c r="AQ10" s="51"/>
      <c r="AR10" s="51"/>
      <c r="AS10" s="51"/>
      <c r="AT10" s="52">
        <f>データ!W6</f>
        <v>0.57999999999999996</v>
      </c>
      <c r="AU10" s="52"/>
      <c r="AV10" s="52"/>
      <c r="AW10" s="52"/>
      <c r="AX10" s="52"/>
      <c r="AY10" s="52"/>
      <c r="AZ10" s="52"/>
      <c r="BA10" s="52"/>
      <c r="BB10" s="52">
        <f>データ!X6</f>
        <v>2503.4499999999998</v>
      </c>
      <c r="BC10" s="52"/>
      <c r="BD10" s="52"/>
      <c r="BE10" s="52"/>
      <c r="BF10" s="52"/>
      <c r="BG10" s="52"/>
      <c r="BH10" s="52"/>
      <c r="BI10" s="52"/>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2" t="s">
        <v>24</v>
      </c>
      <c r="BM11" s="62"/>
      <c r="BN11" s="62"/>
      <c r="BO11" s="62"/>
      <c r="BP11" s="62"/>
      <c r="BQ11" s="62"/>
      <c r="BR11" s="62"/>
      <c r="BS11" s="62"/>
      <c r="BT11" s="62"/>
      <c r="BU11" s="62"/>
      <c r="BV11" s="62"/>
      <c r="BW11" s="62"/>
      <c r="BX11" s="62"/>
      <c r="BY11" s="62"/>
      <c r="BZ11" s="6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2"/>
      <c r="BM12" s="62"/>
      <c r="BN12" s="62"/>
      <c r="BO12" s="62"/>
      <c r="BP12" s="62"/>
      <c r="BQ12" s="62"/>
      <c r="BR12" s="62"/>
      <c r="BS12" s="62"/>
      <c r="BT12" s="62"/>
      <c r="BU12" s="62"/>
      <c r="BV12" s="62"/>
      <c r="BW12" s="62"/>
      <c r="BX12" s="62"/>
      <c r="BY12" s="62"/>
      <c r="BZ12" s="6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3"/>
      <c r="BM13" s="63"/>
      <c r="BN13" s="63"/>
      <c r="BO13" s="63"/>
      <c r="BP13" s="63"/>
      <c r="BQ13" s="63"/>
      <c r="BR13" s="63"/>
      <c r="BS13" s="63"/>
      <c r="BT13" s="63"/>
      <c r="BU13" s="63"/>
      <c r="BV13" s="63"/>
      <c r="BW13" s="63"/>
      <c r="BX13" s="63"/>
      <c r="BY13" s="63"/>
      <c r="BZ13" s="63"/>
    </row>
    <row r="14" spans="1:78" ht="13.5" customHeight="1" x14ac:dyDescent="0.15">
      <c r="A14" s="2"/>
      <c r="B14" s="64" t="s">
        <v>25</v>
      </c>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c r="AW14" s="65"/>
      <c r="AX14" s="65"/>
      <c r="AY14" s="65"/>
      <c r="AZ14" s="65"/>
      <c r="BA14" s="65"/>
      <c r="BB14" s="65"/>
      <c r="BC14" s="65"/>
      <c r="BD14" s="65"/>
      <c r="BE14" s="65"/>
      <c r="BF14" s="65"/>
      <c r="BG14" s="65"/>
      <c r="BH14" s="65"/>
      <c r="BI14" s="65"/>
      <c r="BJ14" s="66"/>
      <c r="BK14" s="2"/>
      <c r="BL14" s="39" t="s">
        <v>26</v>
      </c>
      <c r="BM14" s="40"/>
      <c r="BN14" s="40"/>
      <c r="BO14" s="40"/>
      <c r="BP14" s="40"/>
      <c r="BQ14" s="40"/>
      <c r="BR14" s="40"/>
      <c r="BS14" s="40"/>
      <c r="BT14" s="40"/>
      <c r="BU14" s="40"/>
      <c r="BV14" s="40"/>
      <c r="BW14" s="40"/>
      <c r="BX14" s="40"/>
      <c r="BY14" s="40"/>
      <c r="BZ14" s="41"/>
    </row>
    <row r="15" spans="1:78" ht="13.5" customHeight="1" x14ac:dyDescent="0.15">
      <c r="A15" s="2"/>
      <c r="B15" s="36"/>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8"/>
      <c r="BK15" s="2"/>
      <c r="BL15" s="42"/>
      <c r="BM15" s="43"/>
      <c r="BN15" s="43"/>
      <c r="BO15" s="43"/>
      <c r="BP15" s="43"/>
      <c r="BQ15" s="43"/>
      <c r="BR15" s="43"/>
      <c r="BS15" s="43"/>
      <c r="BT15" s="43"/>
      <c r="BU15" s="43"/>
      <c r="BV15" s="43"/>
      <c r="BW15" s="43"/>
      <c r="BX15" s="43"/>
      <c r="BY15" s="43"/>
      <c r="BZ15" s="44"/>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117</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2"/>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2"/>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2"/>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2"/>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2"/>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2"/>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2"/>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2"/>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2"/>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2"/>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2"/>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2"/>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2"/>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2"/>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2"/>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2"/>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2"/>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2"/>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2"/>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2"/>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2"/>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2"/>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2"/>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2"/>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2"/>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2"/>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2"/>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3"/>
      <c r="BM44" s="34"/>
      <c r="BN44" s="34"/>
      <c r="BO44" s="34"/>
      <c r="BP44" s="34"/>
      <c r="BQ44" s="34"/>
      <c r="BR44" s="34"/>
      <c r="BS44" s="34"/>
      <c r="BT44" s="34"/>
      <c r="BU44" s="34"/>
      <c r="BV44" s="34"/>
      <c r="BW44" s="34"/>
      <c r="BX44" s="34"/>
      <c r="BY44" s="34"/>
      <c r="BZ44" s="3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9" t="s">
        <v>27</v>
      </c>
      <c r="BM45" s="40"/>
      <c r="BN45" s="40"/>
      <c r="BO45" s="40"/>
      <c r="BP45" s="40"/>
      <c r="BQ45" s="40"/>
      <c r="BR45" s="40"/>
      <c r="BS45" s="40"/>
      <c r="BT45" s="40"/>
      <c r="BU45" s="40"/>
      <c r="BV45" s="40"/>
      <c r="BW45" s="40"/>
      <c r="BX45" s="40"/>
      <c r="BY45" s="40"/>
      <c r="BZ45" s="41"/>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2"/>
      <c r="BM46" s="43"/>
      <c r="BN46" s="43"/>
      <c r="BO46" s="43"/>
      <c r="BP46" s="43"/>
      <c r="BQ46" s="43"/>
      <c r="BR46" s="43"/>
      <c r="BS46" s="43"/>
      <c r="BT46" s="43"/>
      <c r="BU46" s="43"/>
      <c r="BV46" s="43"/>
      <c r="BW46" s="43"/>
      <c r="BX46" s="43"/>
      <c r="BY46" s="43"/>
      <c r="BZ46" s="44"/>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116</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2"/>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2"/>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2"/>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2"/>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2"/>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2"/>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2"/>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2"/>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2"/>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2"/>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2"/>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2"/>
      <c r="BM59" s="30"/>
      <c r="BN59" s="30"/>
      <c r="BO59" s="30"/>
      <c r="BP59" s="30"/>
      <c r="BQ59" s="30"/>
      <c r="BR59" s="30"/>
      <c r="BS59" s="30"/>
      <c r="BT59" s="30"/>
      <c r="BU59" s="30"/>
      <c r="BV59" s="30"/>
      <c r="BW59" s="30"/>
      <c r="BX59" s="30"/>
      <c r="BY59" s="30"/>
      <c r="BZ59" s="31"/>
    </row>
    <row r="60" spans="1:78" ht="13.5" customHeight="1" x14ac:dyDescent="0.15">
      <c r="A60" s="2"/>
      <c r="B60" s="36" t="s">
        <v>28</v>
      </c>
      <c r="C60" s="37"/>
      <c r="D60" s="37"/>
      <c r="E60" s="37"/>
      <c r="F60" s="37"/>
      <c r="G60" s="37"/>
      <c r="H60" s="37"/>
      <c r="I60" s="37"/>
      <c r="J60" s="37"/>
      <c r="K60" s="37"/>
      <c r="L60" s="37"/>
      <c r="M60" s="37"/>
      <c r="N60" s="37"/>
      <c r="O60" s="37"/>
      <c r="P60" s="37"/>
      <c r="Q60" s="37"/>
      <c r="R60" s="37"/>
      <c r="S60" s="37"/>
      <c r="T60" s="37"/>
      <c r="U60" s="37"/>
      <c r="V60" s="37"/>
      <c r="W60" s="37"/>
      <c r="X60" s="37"/>
      <c r="Y60" s="37"/>
      <c r="Z60" s="37"/>
      <c r="AA60" s="37"/>
      <c r="AB60" s="37"/>
      <c r="AC60" s="37"/>
      <c r="AD60" s="37"/>
      <c r="AE60" s="37"/>
      <c r="AF60" s="37"/>
      <c r="AG60" s="37"/>
      <c r="AH60" s="37"/>
      <c r="AI60" s="37"/>
      <c r="AJ60" s="37"/>
      <c r="AK60" s="37"/>
      <c r="AL60" s="37"/>
      <c r="AM60" s="37"/>
      <c r="AN60" s="37"/>
      <c r="AO60" s="37"/>
      <c r="AP60" s="37"/>
      <c r="AQ60" s="37"/>
      <c r="AR60" s="37"/>
      <c r="AS60" s="37"/>
      <c r="AT60" s="37"/>
      <c r="AU60" s="37"/>
      <c r="AV60" s="37"/>
      <c r="AW60" s="37"/>
      <c r="AX60" s="37"/>
      <c r="AY60" s="37"/>
      <c r="AZ60" s="37"/>
      <c r="BA60" s="37"/>
      <c r="BB60" s="37"/>
      <c r="BC60" s="37"/>
      <c r="BD60" s="37"/>
      <c r="BE60" s="37"/>
      <c r="BF60" s="37"/>
      <c r="BG60" s="37"/>
      <c r="BH60" s="37"/>
      <c r="BI60" s="37"/>
      <c r="BJ60" s="38"/>
      <c r="BK60" s="2"/>
      <c r="BL60" s="32"/>
      <c r="BM60" s="30"/>
      <c r="BN60" s="30"/>
      <c r="BO60" s="30"/>
      <c r="BP60" s="30"/>
      <c r="BQ60" s="30"/>
      <c r="BR60" s="30"/>
      <c r="BS60" s="30"/>
      <c r="BT60" s="30"/>
      <c r="BU60" s="30"/>
      <c r="BV60" s="30"/>
      <c r="BW60" s="30"/>
      <c r="BX60" s="30"/>
      <c r="BY60" s="30"/>
      <c r="BZ60" s="31"/>
    </row>
    <row r="61" spans="1:78" ht="13.5" customHeight="1" x14ac:dyDescent="0.15">
      <c r="A61" s="2"/>
      <c r="B61" s="36"/>
      <c r="C61" s="37"/>
      <c r="D61" s="37"/>
      <c r="E61" s="37"/>
      <c r="F61" s="37"/>
      <c r="G61" s="37"/>
      <c r="H61" s="37"/>
      <c r="I61" s="37"/>
      <c r="J61" s="37"/>
      <c r="K61" s="37"/>
      <c r="L61" s="37"/>
      <c r="M61" s="37"/>
      <c r="N61" s="37"/>
      <c r="O61" s="37"/>
      <c r="P61" s="37"/>
      <c r="Q61" s="37"/>
      <c r="R61" s="37"/>
      <c r="S61" s="37"/>
      <c r="T61" s="37"/>
      <c r="U61" s="37"/>
      <c r="V61" s="37"/>
      <c r="W61" s="37"/>
      <c r="X61" s="37"/>
      <c r="Y61" s="37"/>
      <c r="Z61" s="37"/>
      <c r="AA61" s="37"/>
      <c r="AB61" s="37"/>
      <c r="AC61" s="37"/>
      <c r="AD61" s="37"/>
      <c r="AE61" s="37"/>
      <c r="AF61" s="37"/>
      <c r="AG61" s="37"/>
      <c r="AH61" s="37"/>
      <c r="AI61" s="37"/>
      <c r="AJ61" s="37"/>
      <c r="AK61" s="37"/>
      <c r="AL61" s="37"/>
      <c r="AM61" s="37"/>
      <c r="AN61" s="37"/>
      <c r="AO61" s="37"/>
      <c r="AP61" s="37"/>
      <c r="AQ61" s="37"/>
      <c r="AR61" s="37"/>
      <c r="AS61" s="37"/>
      <c r="AT61" s="37"/>
      <c r="AU61" s="37"/>
      <c r="AV61" s="37"/>
      <c r="AW61" s="37"/>
      <c r="AX61" s="37"/>
      <c r="AY61" s="37"/>
      <c r="AZ61" s="37"/>
      <c r="BA61" s="37"/>
      <c r="BB61" s="37"/>
      <c r="BC61" s="37"/>
      <c r="BD61" s="37"/>
      <c r="BE61" s="37"/>
      <c r="BF61" s="37"/>
      <c r="BG61" s="37"/>
      <c r="BH61" s="37"/>
      <c r="BI61" s="37"/>
      <c r="BJ61" s="38"/>
      <c r="BK61" s="2"/>
      <c r="BL61" s="32"/>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2"/>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3"/>
      <c r="BM63" s="34"/>
      <c r="BN63" s="34"/>
      <c r="BO63" s="34"/>
      <c r="BP63" s="34"/>
      <c r="BQ63" s="34"/>
      <c r="BR63" s="34"/>
      <c r="BS63" s="34"/>
      <c r="BT63" s="34"/>
      <c r="BU63" s="34"/>
      <c r="BV63" s="34"/>
      <c r="BW63" s="34"/>
      <c r="BX63" s="34"/>
      <c r="BY63" s="34"/>
      <c r="BZ63" s="3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9" t="s">
        <v>29</v>
      </c>
      <c r="BM64" s="40"/>
      <c r="BN64" s="40"/>
      <c r="BO64" s="40"/>
      <c r="BP64" s="40"/>
      <c r="BQ64" s="40"/>
      <c r="BR64" s="40"/>
      <c r="BS64" s="40"/>
      <c r="BT64" s="40"/>
      <c r="BU64" s="40"/>
      <c r="BV64" s="40"/>
      <c r="BW64" s="40"/>
      <c r="BX64" s="40"/>
      <c r="BY64" s="40"/>
      <c r="BZ64" s="41"/>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2"/>
      <c r="BM65" s="43"/>
      <c r="BN65" s="43"/>
      <c r="BO65" s="43"/>
      <c r="BP65" s="43"/>
      <c r="BQ65" s="43"/>
      <c r="BR65" s="43"/>
      <c r="BS65" s="43"/>
      <c r="BT65" s="43"/>
      <c r="BU65" s="43"/>
      <c r="BV65" s="43"/>
      <c r="BW65" s="43"/>
      <c r="BX65" s="43"/>
      <c r="BY65" s="43"/>
      <c r="BZ65" s="44"/>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118</v>
      </c>
      <c r="BM66" s="45"/>
      <c r="BN66" s="45"/>
      <c r="BO66" s="45"/>
      <c r="BP66" s="45"/>
      <c r="BQ66" s="45"/>
      <c r="BR66" s="45"/>
      <c r="BS66" s="45"/>
      <c r="BT66" s="45"/>
      <c r="BU66" s="45"/>
      <c r="BV66" s="45"/>
      <c r="BW66" s="45"/>
      <c r="BX66" s="45"/>
      <c r="BY66" s="45"/>
      <c r="BZ66" s="4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45"/>
      <c r="BN67" s="45"/>
      <c r="BO67" s="45"/>
      <c r="BP67" s="45"/>
      <c r="BQ67" s="45"/>
      <c r="BR67" s="45"/>
      <c r="BS67" s="45"/>
      <c r="BT67" s="45"/>
      <c r="BU67" s="45"/>
      <c r="BV67" s="45"/>
      <c r="BW67" s="45"/>
      <c r="BX67" s="45"/>
      <c r="BY67" s="45"/>
      <c r="BZ67" s="4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45"/>
      <c r="BN68" s="45"/>
      <c r="BO68" s="45"/>
      <c r="BP68" s="45"/>
      <c r="BQ68" s="45"/>
      <c r="BR68" s="45"/>
      <c r="BS68" s="45"/>
      <c r="BT68" s="45"/>
      <c r="BU68" s="45"/>
      <c r="BV68" s="45"/>
      <c r="BW68" s="45"/>
      <c r="BX68" s="45"/>
      <c r="BY68" s="45"/>
      <c r="BZ68" s="4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45"/>
      <c r="BN69" s="45"/>
      <c r="BO69" s="45"/>
      <c r="BP69" s="45"/>
      <c r="BQ69" s="45"/>
      <c r="BR69" s="45"/>
      <c r="BS69" s="45"/>
      <c r="BT69" s="45"/>
      <c r="BU69" s="45"/>
      <c r="BV69" s="45"/>
      <c r="BW69" s="45"/>
      <c r="BX69" s="45"/>
      <c r="BY69" s="45"/>
      <c r="BZ69" s="4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45"/>
      <c r="BN70" s="45"/>
      <c r="BO70" s="45"/>
      <c r="BP70" s="45"/>
      <c r="BQ70" s="45"/>
      <c r="BR70" s="45"/>
      <c r="BS70" s="45"/>
      <c r="BT70" s="45"/>
      <c r="BU70" s="45"/>
      <c r="BV70" s="45"/>
      <c r="BW70" s="45"/>
      <c r="BX70" s="45"/>
      <c r="BY70" s="45"/>
      <c r="BZ70" s="4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45"/>
      <c r="BN71" s="45"/>
      <c r="BO71" s="45"/>
      <c r="BP71" s="45"/>
      <c r="BQ71" s="45"/>
      <c r="BR71" s="45"/>
      <c r="BS71" s="45"/>
      <c r="BT71" s="45"/>
      <c r="BU71" s="45"/>
      <c r="BV71" s="45"/>
      <c r="BW71" s="45"/>
      <c r="BX71" s="45"/>
      <c r="BY71" s="45"/>
      <c r="BZ71" s="4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45"/>
      <c r="BN72" s="45"/>
      <c r="BO72" s="45"/>
      <c r="BP72" s="45"/>
      <c r="BQ72" s="45"/>
      <c r="BR72" s="45"/>
      <c r="BS72" s="45"/>
      <c r="BT72" s="45"/>
      <c r="BU72" s="45"/>
      <c r="BV72" s="45"/>
      <c r="BW72" s="45"/>
      <c r="BX72" s="45"/>
      <c r="BY72" s="45"/>
      <c r="BZ72" s="4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45"/>
      <c r="BN73" s="45"/>
      <c r="BO73" s="45"/>
      <c r="BP73" s="45"/>
      <c r="BQ73" s="45"/>
      <c r="BR73" s="45"/>
      <c r="BS73" s="45"/>
      <c r="BT73" s="45"/>
      <c r="BU73" s="45"/>
      <c r="BV73" s="45"/>
      <c r="BW73" s="45"/>
      <c r="BX73" s="45"/>
      <c r="BY73" s="45"/>
      <c r="BZ73" s="4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45"/>
      <c r="BN74" s="45"/>
      <c r="BO74" s="45"/>
      <c r="BP74" s="45"/>
      <c r="BQ74" s="45"/>
      <c r="BR74" s="45"/>
      <c r="BS74" s="45"/>
      <c r="BT74" s="45"/>
      <c r="BU74" s="45"/>
      <c r="BV74" s="45"/>
      <c r="BW74" s="45"/>
      <c r="BX74" s="45"/>
      <c r="BY74" s="45"/>
      <c r="BZ74" s="4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45"/>
      <c r="BN75" s="45"/>
      <c r="BO75" s="45"/>
      <c r="BP75" s="45"/>
      <c r="BQ75" s="45"/>
      <c r="BR75" s="45"/>
      <c r="BS75" s="45"/>
      <c r="BT75" s="45"/>
      <c r="BU75" s="45"/>
      <c r="BV75" s="45"/>
      <c r="BW75" s="45"/>
      <c r="BX75" s="45"/>
      <c r="BY75" s="45"/>
      <c r="BZ75" s="4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45"/>
      <c r="BN76" s="45"/>
      <c r="BO76" s="45"/>
      <c r="BP76" s="45"/>
      <c r="BQ76" s="45"/>
      <c r="BR76" s="45"/>
      <c r="BS76" s="45"/>
      <c r="BT76" s="45"/>
      <c r="BU76" s="45"/>
      <c r="BV76" s="45"/>
      <c r="BW76" s="45"/>
      <c r="BX76" s="45"/>
      <c r="BY76" s="45"/>
      <c r="BZ76" s="4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45"/>
      <c r="BN77" s="45"/>
      <c r="BO77" s="45"/>
      <c r="BP77" s="45"/>
      <c r="BQ77" s="45"/>
      <c r="BR77" s="45"/>
      <c r="BS77" s="45"/>
      <c r="BT77" s="45"/>
      <c r="BU77" s="45"/>
      <c r="BV77" s="45"/>
      <c r="BW77" s="45"/>
      <c r="BX77" s="45"/>
      <c r="BY77" s="45"/>
      <c r="BZ77" s="4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45"/>
      <c r="BN78" s="45"/>
      <c r="BO78" s="45"/>
      <c r="BP78" s="45"/>
      <c r="BQ78" s="45"/>
      <c r="BR78" s="45"/>
      <c r="BS78" s="45"/>
      <c r="BT78" s="45"/>
      <c r="BU78" s="45"/>
      <c r="BV78" s="45"/>
      <c r="BW78" s="45"/>
      <c r="BX78" s="45"/>
      <c r="BY78" s="45"/>
      <c r="BZ78" s="4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45"/>
      <c r="BN79" s="45"/>
      <c r="BO79" s="45"/>
      <c r="BP79" s="45"/>
      <c r="BQ79" s="45"/>
      <c r="BR79" s="45"/>
      <c r="BS79" s="45"/>
      <c r="BT79" s="45"/>
      <c r="BU79" s="45"/>
      <c r="BV79" s="45"/>
      <c r="BW79" s="45"/>
      <c r="BX79" s="45"/>
      <c r="BY79" s="45"/>
      <c r="BZ79" s="4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45"/>
      <c r="BN80" s="45"/>
      <c r="BO80" s="45"/>
      <c r="BP80" s="45"/>
      <c r="BQ80" s="45"/>
      <c r="BR80" s="45"/>
      <c r="BS80" s="45"/>
      <c r="BT80" s="45"/>
      <c r="BU80" s="45"/>
      <c r="BV80" s="45"/>
      <c r="BW80" s="45"/>
      <c r="BX80" s="45"/>
      <c r="BY80" s="45"/>
      <c r="BZ80" s="4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45"/>
      <c r="BN81" s="45"/>
      <c r="BO81" s="45"/>
      <c r="BP81" s="45"/>
      <c r="BQ81" s="45"/>
      <c r="BR81" s="45"/>
      <c r="BS81" s="45"/>
      <c r="BT81" s="45"/>
      <c r="BU81" s="45"/>
      <c r="BV81" s="45"/>
      <c r="BW81" s="45"/>
      <c r="BX81" s="45"/>
      <c r="BY81" s="45"/>
      <c r="BZ81" s="4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7"/>
      <c r="BM82" s="48"/>
      <c r="BN82" s="48"/>
      <c r="BO82" s="48"/>
      <c r="BP82" s="48"/>
      <c r="BQ82" s="48"/>
      <c r="BR82" s="48"/>
      <c r="BS82" s="48"/>
      <c r="BT82" s="48"/>
      <c r="BU82" s="48"/>
      <c r="BV82" s="48"/>
      <c r="BW82" s="48"/>
      <c r="BX82" s="48"/>
      <c r="BY82" s="48"/>
      <c r="BZ82" s="49"/>
    </row>
    <row r="83" spans="1:78" x14ac:dyDescent="0.15">
      <c r="C83" s="50" t="s">
        <v>30</v>
      </c>
      <c r="D83" s="50"/>
      <c r="E83" s="50"/>
      <c r="F83" s="50"/>
      <c r="G83" s="50"/>
      <c r="H83" s="50"/>
      <c r="I83" s="50"/>
      <c r="J83" s="50"/>
      <c r="K83" s="50"/>
      <c r="L83" s="50"/>
      <c r="M83" s="50"/>
      <c r="N83" s="50"/>
      <c r="O83" s="50"/>
      <c r="P83" s="50"/>
      <c r="Q83" s="50"/>
      <c r="R83" s="50"/>
      <c r="S83" s="50"/>
      <c r="T83" s="50"/>
      <c r="U83" s="50"/>
      <c r="V83" s="50"/>
      <c r="W83" s="50"/>
      <c r="X83" s="50"/>
      <c r="Y83" s="50"/>
      <c r="Z83" s="50"/>
      <c r="AA83" s="50"/>
      <c r="AB83" s="50"/>
      <c r="AC83" s="50"/>
      <c r="AD83" s="50"/>
      <c r="AE83" s="50"/>
      <c r="AF83" s="50"/>
      <c r="AG83" s="50"/>
      <c r="AH83" s="50"/>
      <c r="AI83" s="50"/>
      <c r="AJ83" s="50"/>
      <c r="AK83" s="50"/>
      <c r="AL83" s="50"/>
      <c r="AM83" s="50"/>
      <c r="AN83" s="50"/>
      <c r="AO83" s="50"/>
      <c r="AP83" s="50"/>
      <c r="AQ83" s="50"/>
      <c r="AR83" s="50"/>
      <c r="AS83" s="50"/>
      <c r="AT83" s="50"/>
      <c r="AU83" s="50"/>
      <c r="AV83" s="50"/>
      <c r="AW83" s="50"/>
      <c r="AX83" s="50"/>
      <c r="AY83" s="50"/>
      <c r="AZ83" s="50"/>
      <c r="BA83" s="50"/>
      <c r="BB83" s="50"/>
      <c r="BC83" s="50"/>
      <c r="BD83" s="50"/>
      <c r="BE83" s="50"/>
      <c r="BF83" s="50"/>
      <c r="BG83" s="50"/>
      <c r="BH83" s="50"/>
      <c r="BI83" s="50"/>
      <c r="BJ83" s="5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【1,078.44】</v>
      </c>
      <c r="I86" s="12" t="str">
        <f>データ!CA6</f>
        <v>【41.91】</v>
      </c>
      <c r="J86" s="12" t="str">
        <f>データ!CL6</f>
        <v>【420.17】</v>
      </c>
      <c r="K86" s="12" t="str">
        <f>データ!CW6</f>
        <v>【29.92】</v>
      </c>
      <c r="L86" s="12" t="str">
        <f>データ!DH6</f>
        <v>【80.39】</v>
      </c>
      <c r="M86" s="12" t="s">
        <v>44</v>
      </c>
      <c r="N86" s="12" t="s">
        <v>44</v>
      </c>
      <c r="O86" s="12" t="str">
        <f>データ!EO6</f>
        <v>【0.01】</v>
      </c>
    </row>
  </sheetData>
  <sheetProtection algorithmName="SHA-512" hashValue="2FF3gn2SQiaObBdDgxIPZBo7XjriGpeSbpkEq3/Tgr5MLjLq3dL2m8SaOOg4aXcdGUuaN6wADuidsATKVopBxw==" saltValue="IBpudfrgVh0fOFv1CiH/r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9" t="s">
        <v>54</v>
      </c>
      <c r="I3" s="80"/>
      <c r="J3" s="80"/>
      <c r="K3" s="80"/>
      <c r="L3" s="80"/>
      <c r="M3" s="80"/>
      <c r="N3" s="80"/>
      <c r="O3" s="80"/>
      <c r="P3" s="80"/>
      <c r="Q3" s="80"/>
      <c r="R3" s="80"/>
      <c r="S3" s="80"/>
      <c r="T3" s="80"/>
      <c r="U3" s="80"/>
      <c r="V3" s="80"/>
      <c r="W3" s="80"/>
      <c r="X3" s="81"/>
      <c r="Y3" s="85" t="s">
        <v>55</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56</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5" x14ac:dyDescent="0.15">
      <c r="A4" s="14" t="s">
        <v>57</v>
      </c>
      <c r="B4" s="16"/>
      <c r="C4" s="16"/>
      <c r="D4" s="16"/>
      <c r="E4" s="16"/>
      <c r="F4" s="16"/>
      <c r="G4" s="16"/>
      <c r="H4" s="82"/>
      <c r="I4" s="83"/>
      <c r="J4" s="83"/>
      <c r="K4" s="83"/>
      <c r="L4" s="83"/>
      <c r="M4" s="83"/>
      <c r="N4" s="83"/>
      <c r="O4" s="83"/>
      <c r="P4" s="83"/>
      <c r="Q4" s="83"/>
      <c r="R4" s="83"/>
      <c r="S4" s="83"/>
      <c r="T4" s="83"/>
      <c r="U4" s="83"/>
      <c r="V4" s="83"/>
      <c r="W4" s="83"/>
      <c r="X4" s="84"/>
      <c r="Y4" s="78" t="s">
        <v>58</v>
      </c>
      <c r="Z4" s="78"/>
      <c r="AA4" s="78"/>
      <c r="AB4" s="78"/>
      <c r="AC4" s="78"/>
      <c r="AD4" s="78"/>
      <c r="AE4" s="78"/>
      <c r="AF4" s="78"/>
      <c r="AG4" s="78"/>
      <c r="AH4" s="78"/>
      <c r="AI4" s="78"/>
      <c r="AJ4" s="78" t="s">
        <v>59</v>
      </c>
      <c r="AK4" s="78"/>
      <c r="AL4" s="78"/>
      <c r="AM4" s="78"/>
      <c r="AN4" s="78"/>
      <c r="AO4" s="78"/>
      <c r="AP4" s="78"/>
      <c r="AQ4" s="78"/>
      <c r="AR4" s="78"/>
      <c r="AS4" s="78"/>
      <c r="AT4" s="78"/>
      <c r="AU4" s="78" t="s">
        <v>60</v>
      </c>
      <c r="AV4" s="78"/>
      <c r="AW4" s="78"/>
      <c r="AX4" s="78"/>
      <c r="AY4" s="78"/>
      <c r="AZ4" s="78"/>
      <c r="BA4" s="78"/>
      <c r="BB4" s="78"/>
      <c r="BC4" s="78"/>
      <c r="BD4" s="78"/>
      <c r="BE4" s="78"/>
      <c r="BF4" s="78" t="s">
        <v>61</v>
      </c>
      <c r="BG4" s="78"/>
      <c r="BH4" s="78"/>
      <c r="BI4" s="78"/>
      <c r="BJ4" s="78"/>
      <c r="BK4" s="78"/>
      <c r="BL4" s="78"/>
      <c r="BM4" s="78"/>
      <c r="BN4" s="78"/>
      <c r="BO4" s="78"/>
      <c r="BP4" s="78"/>
      <c r="BQ4" s="78" t="s">
        <v>62</v>
      </c>
      <c r="BR4" s="78"/>
      <c r="BS4" s="78"/>
      <c r="BT4" s="78"/>
      <c r="BU4" s="78"/>
      <c r="BV4" s="78"/>
      <c r="BW4" s="78"/>
      <c r="BX4" s="78"/>
      <c r="BY4" s="78"/>
      <c r="BZ4" s="78"/>
      <c r="CA4" s="78"/>
      <c r="CB4" s="78" t="s">
        <v>63</v>
      </c>
      <c r="CC4" s="78"/>
      <c r="CD4" s="78"/>
      <c r="CE4" s="78"/>
      <c r="CF4" s="78"/>
      <c r="CG4" s="78"/>
      <c r="CH4" s="78"/>
      <c r="CI4" s="78"/>
      <c r="CJ4" s="78"/>
      <c r="CK4" s="78"/>
      <c r="CL4" s="78"/>
      <c r="CM4" s="78" t="s">
        <v>64</v>
      </c>
      <c r="CN4" s="78"/>
      <c r="CO4" s="78"/>
      <c r="CP4" s="78"/>
      <c r="CQ4" s="78"/>
      <c r="CR4" s="78"/>
      <c r="CS4" s="78"/>
      <c r="CT4" s="78"/>
      <c r="CU4" s="78"/>
      <c r="CV4" s="78"/>
      <c r="CW4" s="78"/>
      <c r="CX4" s="78" t="s">
        <v>65</v>
      </c>
      <c r="CY4" s="78"/>
      <c r="CZ4" s="78"/>
      <c r="DA4" s="78"/>
      <c r="DB4" s="78"/>
      <c r="DC4" s="78"/>
      <c r="DD4" s="78"/>
      <c r="DE4" s="78"/>
      <c r="DF4" s="78"/>
      <c r="DG4" s="78"/>
      <c r="DH4" s="78"/>
      <c r="DI4" s="78" t="s">
        <v>66</v>
      </c>
      <c r="DJ4" s="78"/>
      <c r="DK4" s="78"/>
      <c r="DL4" s="78"/>
      <c r="DM4" s="78"/>
      <c r="DN4" s="78"/>
      <c r="DO4" s="78"/>
      <c r="DP4" s="78"/>
      <c r="DQ4" s="78"/>
      <c r="DR4" s="78"/>
      <c r="DS4" s="78"/>
      <c r="DT4" s="78" t="s">
        <v>67</v>
      </c>
      <c r="DU4" s="78"/>
      <c r="DV4" s="78"/>
      <c r="DW4" s="78"/>
      <c r="DX4" s="78"/>
      <c r="DY4" s="78"/>
      <c r="DZ4" s="78"/>
      <c r="EA4" s="78"/>
      <c r="EB4" s="78"/>
      <c r="EC4" s="78"/>
      <c r="ED4" s="78"/>
      <c r="EE4" s="78" t="s">
        <v>68</v>
      </c>
      <c r="EF4" s="78"/>
      <c r="EG4" s="78"/>
      <c r="EH4" s="78"/>
      <c r="EI4" s="78"/>
      <c r="EJ4" s="78"/>
      <c r="EK4" s="78"/>
      <c r="EL4" s="78"/>
      <c r="EM4" s="78"/>
      <c r="EN4" s="78"/>
      <c r="EO4" s="78"/>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342025</v>
      </c>
      <c r="D6" s="19">
        <f t="shared" si="3"/>
        <v>47</v>
      </c>
      <c r="E6" s="19">
        <f t="shared" si="3"/>
        <v>17</v>
      </c>
      <c r="F6" s="19">
        <f t="shared" si="3"/>
        <v>6</v>
      </c>
      <c r="G6" s="19">
        <f t="shared" si="3"/>
        <v>0</v>
      </c>
      <c r="H6" s="19" t="str">
        <f t="shared" si="3"/>
        <v>広島県　呉市</v>
      </c>
      <c r="I6" s="19" t="str">
        <f t="shared" si="3"/>
        <v>法非適用</v>
      </c>
      <c r="J6" s="19" t="str">
        <f t="shared" si="3"/>
        <v>下水道事業</v>
      </c>
      <c r="K6" s="19" t="str">
        <f t="shared" si="3"/>
        <v>漁業集落排水</v>
      </c>
      <c r="L6" s="19" t="str">
        <f t="shared" si="3"/>
        <v>H2</v>
      </c>
      <c r="M6" s="19" t="str">
        <f t="shared" si="3"/>
        <v>非設置</v>
      </c>
      <c r="N6" s="20" t="str">
        <f t="shared" si="3"/>
        <v>-</v>
      </c>
      <c r="O6" s="20" t="str">
        <f t="shared" si="3"/>
        <v>該当数値なし</v>
      </c>
      <c r="P6" s="20">
        <f t="shared" si="3"/>
        <v>0.7</v>
      </c>
      <c r="Q6" s="20">
        <f t="shared" si="3"/>
        <v>96.58</v>
      </c>
      <c r="R6" s="20">
        <f t="shared" si="3"/>
        <v>3894</v>
      </c>
      <c r="S6" s="20">
        <f t="shared" si="3"/>
        <v>209241</v>
      </c>
      <c r="T6" s="20">
        <f t="shared" si="3"/>
        <v>352.83</v>
      </c>
      <c r="U6" s="20">
        <f t="shared" si="3"/>
        <v>593.04</v>
      </c>
      <c r="V6" s="20">
        <f t="shared" si="3"/>
        <v>1452</v>
      </c>
      <c r="W6" s="20">
        <f t="shared" si="3"/>
        <v>0.57999999999999996</v>
      </c>
      <c r="X6" s="20">
        <f t="shared" si="3"/>
        <v>2503.4499999999998</v>
      </c>
      <c r="Y6" s="21">
        <f>IF(Y7="",NA(),Y7)</f>
        <v>89.41</v>
      </c>
      <c r="Z6" s="21">
        <f t="shared" ref="Z6:AH6" si="4">IF(Z7="",NA(),Z7)</f>
        <v>85.08</v>
      </c>
      <c r="AA6" s="21">
        <f t="shared" si="4"/>
        <v>84.76</v>
      </c>
      <c r="AB6" s="21">
        <f t="shared" si="4"/>
        <v>86.46</v>
      </c>
      <c r="AC6" s="21">
        <f t="shared" si="4"/>
        <v>91.68</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2.2999999999999998</v>
      </c>
      <c r="BG6" s="21">
        <f t="shared" ref="BG6:BO6" si="7">IF(BG7="",NA(),BG7)</f>
        <v>1.68</v>
      </c>
      <c r="BH6" s="21">
        <f t="shared" si="7"/>
        <v>1.01</v>
      </c>
      <c r="BI6" s="21">
        <f t="shared" si="7"/>
        <v>0.55000000000000004</v>
      </c>
      <c r="BJ6" s="20">
        <f t="shared" si="7"/>
        <v>0</v>
      </c>
      <c r="BK6" s="21">
        <f t="shared" si="7"/>
        <v>1006.65</v>
      </c>
      <c r="BL6" s="21">
        <f t="shared" si="7"/>
        <v>998.42</v>
      </c>
      <c r="BM6" s="21">
        <f t="shared" si="7"/>
        <v>1095.52</v>
      </c>
      <c r="BN6" s="21">
        <f t="shared" si="7"/>
        <v>1056.55</v>
      </c>
      <c r="BO6" s="21">
        <f t="shared" si="7"/>
        <v>1278.54</v>
      </c>
      <c r="BP6" s="20" t="str">
        <f>IF(BP7="","",IF(BP7="-","【-】","【"&amp;SUBSTITUTE(TEXT(BP7,"#,##0.00"),"-","△")&amp;"】"))</f>
        <v>【1,078.44】</v>
      </c>
      <c r="BQ6" s="21">
        <f>IF(BQ7="",NA(),BQ7)</f>
        <v>27.82</v>
      </c>
      <c r="BR6" s="21">
        <f t="shared" ref="BR6:BZ6" si="8">IF(BR7="",NA(),BR7)</f>
        <v>27.86</v>
      </c>
      <c r="BS6" s="21">
        <f t="shared" si="8"/>
        <v>30.69</v>
      </c>
      <c r="BT6" s="21">
        <f t="shared" si="8"/>
        <v>29.42</v>
      </c>
      <c r="BU6" s="21">
        <f t="shared" si="8"/>
        <v>28.12</v>
      </c>
      <c r="BV6" s="21">
        <f t="shared" si="8"/>
        <v>43.43</v>
      </c>
      <c r="BW6" s="21">
        <f t="shared" si="8"/>
        <v>41.41</v>
      </c>
      <c r="BX6" s="21">
        <f t="shared" si="8"/>
        <v>39.64</v>
      </c>
      <c r="BY6" s="21">
        <f t="shared" si="8"/>
        <v>40</v>
      </c>
      <c r="BZ6" s="21">
        <f t="shared" si="8"/>
        <v>38.74</v>
      </c>
      <c r="CA6" s="20" t="str">
        <f>IF(CA7="","",IF(CA7="-","【-】","【"&amp;SUBSTITUTE(TEXT(CA7,"#,##0.00"),"-","△")&amp;"】"))</f>
        <v>【41.91】</v>
      </c>
      <c r="CB6" s="21">
        <f>IF(CB7="",NA(),CB7)</f>
        <v>742.25</v>
      </c>
      <c r="CC6" s="21">
        <f t="shared" ref="CC6:CK6" si="9">IF(CC7="",NA(),CC7)</f>
        <v>716.39</v>
      </c>
      <c r="CD6" s="21">
        <f t="shared" si="9"/>
        <v>719.78</v>
      </c>
      <c r="CE6" s="21">
        <f t="shared" si="9"/>
        <v>761.65</v>
      </c>
      <c r="CF6" s="21">
        <f t="shared" si="9"/>
        <v>809.97</v>
      </c>
      <c r="CG6" s="21">
        <f t="shared" si="9"/>
        <v>400.44</v>
      </c>
      <c r="CH6" s="21">
        <f t="shared" si="9"/>
        <v>417.56</v>
      </c>
      <c r="CI6" s="21">
        <f t="shared" si="9"/>
        <v>449.72</v>
      </c>
      <c r="CJ6" s="21">
        <f t="shared" si="9"/>
        <v>437.27</v>
      </c>
      <c r="CK6" s="21">
        <f t="shared" si="9"/>
        <v>456.72</v>
      </c>
      <c r="CL6" s="20" t="str">
        <f>IF(CL7="","",IF(CL7="-","【-】","【"&amp;SUBSTITUTE(TEXT(CL7,"#,##0.00"),"-","△")&amp;"】"))</f>
        <v>【420.17】</v>
      </c>
      <c r="CM6" s="21">
        <f>IF(CM7="",NA(),CM7)</f>
        <v>40.72</v>
      </c>
      <c r="CN6" s="21">
        <f t="shared" ref="CN6:CV6" si="10">IF(CN7="",NA(),CN7)</f>
        <v>40.72</v>
      </c>
      <c r="CO6" s="21">
        <f t="shared" si="10"/>
        <v>40.72</v>
      </c>
      <c r="CP6" s="21">
        <f t="shared" si="10"/>
        <v>40.72</v>
      </c>
      <c r="CQ6" s="21">
        <f t="shared" si="10"/>
        <v>40.72</v>
      </c>
      <c r="CR6" s="21">
        <f t="shared" si="10"/>
        <v>32.229999999999997</v>
      </c>
      <c r="CS6" s="21">
        <f t="shared" si="10"/>
        <v>32.479999999999997</v>
      </c>
      <c r="CT6" s="21">
        <f t="shared" si="10"/>
        <v>30.19</v>
      </c>
      <c r="CU6" s="21">
        <f t="shared" si="10"/>
        <v>28.77</v>
      </c>
      <c r="CV6" s="21">
        <f t="shared" si="10"/>
        <v>26.22</v>
      </c>
      <c r="CW6" s="20" t="str">
        <f>IF(CW7="","",IF(CW7="-","【-】","【"&amp;SUBSTITUTE(TEXT(CW7,"#,##0.00"),"-","△")&amp;"】"))</f>
        <v>【29.92】</v>
      </c>
      <c r="CX6" s="21">
        <f>IF(CX7="",NA(),CX7)</f>
        <v>59.04</v>
      </c>
      <c r="CY6" s="21">
        <f t="shared" ref="CY6:DG6" si="11">IF(CY7="",NA(),CY7)</f>
        <v>61.52</v>
      </c>
      <c r="CZ6" s="21">
        <f t="shared" si="11"/>
        <v>61.37</v>
      </c>
      <c r="DA6" s="21">
        <f t="shared" si="11"/>
        <v>63.39</v>
      </c>
      <c r="DB6" s="21">
        <f t="shared" si="11"/>
        <v>63.5</v>
      </c>
      <c r="DC6" s="21">
        <f t="shared" si="11"/>
        <v>80.8</v>
      </c>
      <c r="DD6" s="21">
        <f t="shared" si="11"/>
        <v>79.2</v>
      </c>
      <c r="DE6" s="21">
        <f t="shared" si="11"/>
        <v>79.09</v>
      </c>
      <c r="DF6" s="21">
        <f t="shared" si="11"/>
        <v>78.900000000000006</v>
      </c>
      <c r="DG6" s="21">
        <f t="shared" si="11"/>
        <v>78.03</v>
      </c>
      <c r="DH6" s="20" t="str">
        <f>IF(DH7="","",IF(DH7="-","【-】","【"&amp;SUBSTITUTE(TEXT(DH7,"#,##0.00"),"-","△")&amp;"】"))</f>
        <v>【80.39】</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0.01</v>
      </c>
      <c r="EL6" s="21">
        <f t="shared" si="14"/>
        <v>1.6</v>
      </c>
      <c r="EM6" s="21">
        <f t="shared" si="14"/>
        <v>0.01</v>
      </c>
      <c r="EN6" s="21">
        <f t="shared" si="14"/>
        <v>0.01</v>
      </c>
      <c r="EO6" s="20" t="str">
        <f>IF(EO7="","",IF(EO7="-","【-】","【"&amp;SUBSTITUTE(TEXT(EO7,"#,##0.00"),"-","△")&amp;"】"))</f>
        <v>【0.01】</v>
      </c>
    </row>
    <row r="7" spans="1:145" s="22" customFormat="1" x14ac:dyDescent="0.15">
      <c r="A7" s="14"/>
      <c r="B7" s="23">
        <v>2022</v>
      </c>
      <c r="C7" s="23">
        <v>342025</v>
      </c>
      <c r="D7" s="23">
        <v>47</v>
      </c>
      <c r="E7" s="23">
        <v>17</v>
      </c>
      <c r="F7" s="23">
        <v>6</v>
      </c>
      <c r="G7" s="23">
        <v>0</v>
      </c>
      <c r="H7" s="23" t="s">
        <v>98</v>
      </c>
      <c r="I7" s="23" t="s">
        <v>99</v>
      </c>
      <c r="J7" s="23" t="s">
        <v>100</v>
      </c>
      <c r="K7" s="23" t="s">
        <v>101</v>
      </c>
      <c r="L7" s="23" t="s">
        <v>102</v>
      </c>
      <c r="M7" s="23" t="s">
        <v>103</v>
      </c>
      <c r="N7" s="24" t="s">
        <v>104</v>
      </c>
      <c r="O7" s="24" t="s">
        <v>105</v>
      </c>
      <c r="P7" s="24">
        <v>0.7</v>
      </c>
      <c r="Q7" s="24">
        <v>96.58</v>
      </c>
      <c r="R7" s="24">
        <v>3894</v>
      </c>
      <c r="S7" s="24">
        <v>209241</v>
      </c>
      <c r="T7" s="24">
        <v>352.83</v>
      </c>
      <c r="U7" s="24">
        <v>593.04</v>
      </c>
      <c r="V7" s="24">
        <v>1452</v>
      </c>
      <c r="W7" s="24">
        <v>0.57999999999999996</v>
      </c>
      <c r="X7" s="24">
        <v>2503.4499999999998</v>
      </c>
      <c r="Y7" s="24">
        <v>89.41</v>
      </c>
      <c r="Z7" s="24">
        <v>85.08</v>
      </c>
      <c r="AA7" s="24">
        <v>84.76</v>
      </c>
      <c r="AB7" s="24">
        <v>86.46</v>
      </c>
      <c r="AC7" s="24">
        <v>91.68</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2.2999999999999998</v>
      </c>
      <c r="BG7" s="24">
        <v>1.68</v>
      </c>
      <c r="BH7" s="24">
        <v>1.01</v>
      </c>
      <c r="BI7" s="24">
        <v>0.55000000000000004</v>
      </c>
      <c r="BJ7" s="24">
        <v>0</v>
      </c>
      <c r="BK7" s="24">
        <v>1006.65</v>
      </c>
      <c r="BL7" s="24">
        <v>998.42</v>
      </c>
      <c r="BM7" s="24">
        <v>1095.52</v>
      </c>
      <c r="BN7" s="24">
        <v>1056.55</v>
      </c>
      <c r="BO7" s="24">
        <v>1278.54</v>
      </c>
      <c r="BP7" s="24">
        <v>1078.44</v>
      </c>
      <c r="BQ7" s="24">
        <v>27.82</v>
      </c>
      <c r="BR7" s="24">
        <v>27.86</v>
      </c>
      <c r="BS7" s="24">
        <v>30.69</v>
      </c>
      <c r="BT7" s="24">
        <v>29.42</v>
      </c>
      <c r="BU7" s="24">
        <v>28.12</v>
      </c>
      <c r="BV7" s="24">
        <v>43.43</v>
      </c>
      <c r="BW7" s="24">
        <v>41.41</v>
      </c>
      <c r="BX7" s="24">
        <v>39.64</v>
      </c>
      <c r="BY7" s="24">
        <v>40</v>
      </c>
      <c r="BZ7" s="24">
        <v>38.74</v>
      </c>
      <c r="CA7" s="24">
        <v>41.91</v>
      </c>
      <c r="CB7" s="24">
        <v>742.25</v>
      </c>
      <c r="CC7" s="24">
        <v>716.39</v>
      </c>
      <c r="CD7" s="24">
        <v>719.78</v>
      </c>
      <c r="CE7" s="24">
        <v>761.65</v>
      </c>
      <c r="CF7" s="24">
        <v>809.97</v>
      </c>
      <c r="CG7" s="24">
        <v>400.44</v>
      </c>
      <c r="CH7" s="24">
        <v>417.56</v>
      </c>
      <c r="CI7" s="24">
        <v>449.72</v>
      </c>
      <c r="CJ7" s="24">
        <v>437.27</v>
      </c>
      <c r="CK7" s="24">
        <v>456.72</v>
      </c>
      <c r="CL7" s="24">
        <v>420.17</v>
      </c>
      <c r="CM7" s="24">
        <v>40.72</v>
      </c>
      <c r="CN7" s="24">
        <v>40.72</v>
      </c>
      <c r="CO7" s="24">
        <v>40.72</v>
      </c>
      <c r="CP7" s="24">
        <v>40.72</v>
      </c>
      <c r="CQ7" s="24">
        <v>40.72</v>
      </c>
      <c r="CR7" s="24">
        <v>32.229999999999997</v>
      </c>
      <c r="CS7" s="24">
        <v>32.479999999999997</v>
      </c>
      <c r="CT7" s="24">
        <v>30.19</v>
      </c>
      <c r="CU7" s="24">
        <v>28.77</v>
      </c>
      <c r="CV7" s="24">
        <v>26.22</v>
      </c>
      <c r="CW7" s="24">
        <v>29.92</v>
      </c>
      <c r="CX7" s="24">
        <v>59.04</v>
      </c>
      <c r="CY7" s="24">
        <v>61.52</v>
      </c>
      <c r="CZ7" s="24">
        <v>61.37</v>
      </c>
      <c r="DA7" s="24">
        <v>63.39</v>
      </c>
      <c r="DB7" s="24">
        <v>63.5</v>
      </c>
      <c r="DC7" s="24">
        <v>80.8</v>
      </c>
      <c r="DD7" s="24">
        <v>79.2</v>
      </c>
      <c r="DE7" s="24">
        <v>79.09</v>
      </c>
      <c r="DF7" s="24">
        <v>78.900000000000006</v>
      </c>
      <c r="DG7" s="24">
        <v>78.03</v>
      </c>
      <c r="DH7" s="24">
        <v>80.39</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0.01</v>
      </c>
      <c r="EL7" s="24">
        <v>1.6</v>
      </c>
      <c r="EM7" s="24">
        <v>0.01</v>
      </c>
      <c r="EN7" s="24">
        <v>0.01</v>
      </c>
      <c r="EO7" s="24">
        <v>0.01</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2024-01-18T23:31:25Z</cp:lastPrinted>
  <dcterms:created xsi:type="dcterms:W3CDTF">2023-12-12T02:57:45Z</dcterms:created>
  <dcterms:modified xsi:type="dcterms:W3CDTF">2024-02-06T04:53:29Z</dcterms:modified>
  <cp:category/>
</cp:coreProperties>
</file>