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unionsuidohiroshima-my.sharepoint.com/personal/yamana_kenji53_union_hiroshima-water_lg_jp/Documents/デスクトップ/"/>
    </mc:Choice>
  </mc:AlternateContent>
  <xr:revisionPtr revIDLastSave="21" documentId="11_54D4EBA7C443623741F988112F106931B6275CBF" xr6:coauthVersionLast="47" xr6:coauthVersionMax="47" xr10:uidLastSave="{D7F07F85-E1E3-4562-A157-56F4793B930A}"/>
  <workbookProtection workbookAlgorithmName="SHA-512" workbookHashValue="MdCQbhJjNbH23hMfJjmTXZsupjctKwRYnKMKgsA7X/EmsmoMTzyMhUfs2h98bYMcZWIFIZecav2z4k7Fuui5Ow==" workbookSaltValue="Qyhabtm9xC3qqlcr7mJirQ==" workbookSpinCount="100000" lockStructure="1"/>
  <bookViews>
    <workbookView xWindow="1560" yWindow="1560" windowWidth="28800" windowHeight="153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E85" i="4"/>
  <c r="BB10" i="4"/>
  <c r="AT10" i="4"/>
  <c r="AL10" i="4"/>
  <c r="W10" i="4"/>
  <c r="I10" i="4"/>
  <c r="B10" i="4"/>
  <c r="BB8" i="4"/>
  <c r="AL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<sst xmlns="http://schemas.openxmlformats.org/spreadsheetml/2006/main" count="228" uniqueCount="113">
  <si>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</si>
  <si>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</si>
  <si>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</si>
  <si>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</si>
  <si>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</si>
  <si>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</si>
  <si>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</si>
  <si>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</si>
  <si>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</si>
  <si>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</si>
  <si>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</si>
  <si>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</si>
  <si>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</si>
  <si>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</si>
  <si>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</si>
  <si>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</si>
  <si>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</si>
  <si>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</si>
  <si>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</si>
  <si>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</si>
  <si>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</si>
  <si>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</si>
  <si>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</si>
  <si>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</si>
  <si>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</si>
  <si>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</si>
  <si>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</si>
  <si>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</si>
  <si>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</si>
  <si>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</si>
  <si>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</si>
  <si>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</si>
  <si>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</si>
  <si>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</si>
  <si>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</si>
  <si>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</si>
  <si>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</si>
  <si>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</si>
  <si>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</si>
  <si>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</si>
  <si>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</si>
  <si>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</si>
  <si>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</si>
  <si>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</si>
  <si>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</si>
  <si>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</si>
  <si>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</si>
  <si>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</si>
  <si>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</si>
  <si>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</si>
  <si>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</si>
  <si>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</si>
  <si>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</si>
  <si>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</si>
  <si>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</si>
  <si>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</si>
  <si>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</si>
  <si>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</si>
  <si>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</si>
  <si>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</si>
  <si>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</si>
  <si>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</si>
  <si>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</si>
  <si>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</si>
  <si>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</si>
  <si>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</si>
  <si>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</si>
  <si>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</si>
  <si>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</si>
  <si>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</si>
  <si>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</si>
  <si>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</si>
  <si>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</si>
  <si>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</si>
  <si>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</si>
  <si>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</si>
  <si>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</si>
  <si>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</si>
  <si>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</si>
  <si>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</si>
  <si>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</si>
  <si>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</si>
  <si>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</si>
  <si>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</si>
  <si>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</si>
  <si>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</si>
  <si>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</si>
  <si>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</si>
  <si>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</si>
  <si>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</si>
  <si>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</si>
  <si>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</si>
  <si>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</si>
  <si>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</si>
  <si>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</si>
  <si>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</si>
  <si>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</si>
  <si>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</si>
  <si>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</si>
  <si>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</si>
  <si>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</si>
  <si>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</si>
  <si>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</si>
  <si>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</si>
  <si>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</si>
  <si>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</si>
  <si>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</si>
  <si>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</si>
  <si>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</si>
  <si>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</si>
  <si>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のうち、償却対象資産の償却状況を示しており、100％に近いほど老朽化が進んでいることになります。平成29年度の簡易水道事業統合により、未償却残高の多い施設を所有することとなったため、類似団体よりも低い値となっていましたが、令和3年度から平均値に近い値となりました。
②全体の管路に対する法定耐用年数を超えた管路の割合を示しており、高い数値ほど法定耐用年数を超えた管路を保有していることになります。当市は、類似団体と比べ、平成26年度までは低い数値で推移していましたが、約40年前の拡張期に整備した管路が法定耐用年数を超えはじめ、平成27年度以降は率が高くなってきています。
③全体の管路に対する単年度で更新した管路の割合を示しており、明確な基準はありません。類似団体より低い状況が続いています。
　以上の指標分析から、当市は管路経年化率が高く、引き続き計画的な管路更新に取組む必要があると考えます。</t>
    <rPh sb="107" eb="108">
      <t>アタイ</t>
    </rPh>
    <rPh sb="118" eb="120">
      <t>レイワ</t>
    </rPh>
    <rPh sb="121" eb="123">
      <t>ネンド</t>
    </rPh>
    <rPh sb="125" eb="128">
      <t>ヘイキンチ</t>
    </rPh>
    <rPh sb="129" eb="130">
      <t>チカ</t>
    </rPh>
    <rPh sb="131" eb="132">
      <t>アタイ</t>
    </rPh>
    <rPh sb="205" eb="206">
      <t>トウ</t>
    </rPh>
    <rPh sb="344" eb="346">
      <t>ジョウキョウ</t>
    </rPh>
    <rPh sb="347" eb="348">
      <t>ツヅ</t>
    </rPh>
    <rPh sb="366" eb="367">
      <t>トウ</t>
    </rPh>
    <rPh sb="392" eb="394">
      <t>トリク</t>
    </rPh>
    <rPh sb="401" eb="402">
      <t>カンガ</t>
    </rPh>
    <phoneticPr fontId="4"/>
  </si>
  <si>
    <t>　独立採算制を原則としている水道事業において、経常収支比率が100％以上となっているため、経営状況は概ね健全と言えます。
　しかしながら、長期的には人口減少等による水需要の減少や、短・中期的には特記事項による経営への影響（料金回収率に顕在）、更には老朽化施設更新に伴う大型投資等、当市の水道事業をとりまく環境は厳しく、今後の経営状況を楽観視することはできません。
　特に管路更新率が低い当市にとっては、老朽管の更新整備が喫緊の課題となっていますが、一方で企業債残高対給水収益比率の高さを考慮すれば，企業債の抑制に取組む必要もあります。
　以上のことを踏まえ、将来にわたり持続可能な水道事業経営の維持向上を図るため、令和5年度から広島県と14市町で構成する広島県水道広域連合企業団（以下「企業団」という。）に参画することにしました。
　今後は、企業団で策定した広域計画に基づき、老朽化施設の更新・耐震化及び業務の効率化による経費削減等に努めます。</t>
    <rPh sb="193" eb="194">
      <t>トウ</t>
    </rPh>
    <rPh sb="275" eb="276">
      <t>フ</t>
    </rPh>
    <rPh sb="279" eb="281">
      <t>ショウライ</t>
    </rPh>
    <rPh sb="285" eb="287">
      <t>ジゾク</t>
    </rPh>
    <rPh sb="287" eb="289">
      <t>カノウ</t>
    </rPh>
    <rPh sb="297" eb="299">
      <t>イジ</t>
    </rPh>
    <rPh sb="299" eb="301">
      <t>コウジョウ</t>
    </rPh>
    <rPh sb="302" eb="303">
      <t>ハカ</t>
    </rPh>
    <rPh sb="307" eb="309">
      <t>レイワ</t>
    </rPh>
    <rPh sb="310" eb="311">
      <t>ネン</t>
    </rPh>
    <rPh sb="311" eb="312">
      <t>ド</t>
    </rPh>
    <rPh sb="314" eb="317">
      <t>ヒロシマケン</t>
    </rPh>
    <rPh sb="320" eb="321">
      <t>シ</t>
    </rPh>
    <rPh sb="321" eb="322">
      <t>マチ</t>
    </rPh>
    <rPh sb="323" eb="325">
      <t>コウセイ</t>
    </rPh>
    <rPh sb="327" eb="339">
      <t>ヒ</t>
    </rPh>
    <rPh sb="340" eb="342">
      <t>イカ</t>
    </rPh>
    <rPh sb="343" eb="346">
      <t>キギョウダン</t>
    </rPh>
    <rPh sb="353" eb="355">
      <t>サンカク</t>
    </rPh>
    <rPh sb="367" eb="369">
      <t>コンゴ</t>
    </rPh>
    <rPh sb="371" eb="374">
      <t>キギョウダン</t>
    </rPh>
    <rPh sb="375" eb="377">
      <t>サクテイ</t>
    </rPh>
    <rPh sb="379" eb="381">
      <t>コウイキ</t>
    </rPh>
    <rPh sb="381" eb="383">
      <t>ケイカク</t>
    </rPh>
    <rPh sb="384" eb="385">
      <t>モト</t>
    </rPh>
    <rPh sb="388" eb="391">
      <t>ロウキュウカ</t>
    </rPh>
    <rPh sb="391" eb="393">
      <t>シセツ</t>
    </rPh>
    <rPh sb="394" eb="396">
      <t>コウシン</t>
    </rPh>
    <rPh sb="397" eb="399">
      <t>タイシン</t>
    </rPh>
    <rPh sb="399" eb="400">
      <t>カ</t>
    </rPh>
    <rPh sb="400" eb="401">
      <t>オヨ</t>
    </rPh>
    <rPh sb="402" eb="404">
      <t>ギョウム</t>
    </rPh>
    <rPh sb="405" eb="408">
      <t>コウリツカ</t>
    </rPh>
    <rPh sb="411" eb="413">
      <t>ケイヒ</t>
    </rPh>
    <rPh sb="413" eb="415">
      <t>サクゲン</t>
    </rPh>
    <rPh sb="415" eb="416">
      <t>ナド</t>
    </rPh>
    <rPh sb="417" eb="418">
      <t>ツト</t>
    </rPh>
    <phoneticPr fontId="4"/>
  </si>
  <si>
    <t>【特記事項1】平成29年4月から旧簡易水道事業を統合【特記事項2】平成30年6月検針分の水道料金から平均28.7％の値上げを実施【特記事項3】平成30年7月豪雨災害【特記事項4】新型コロナウイルス感染症の影響とみられる配水量、有収水量、給水収益の減少（令和2年度～）
①単年度収支の状況を示しており、100％以上が黒字となります。当市は100％以上であり、比較的良好と言えます。
②累積欠損金はありません。
③短期的な債務に対する支払能力を示しており、100％以下で不良債務が発生することになります。当市は100％以上であり、比較的良好と言えます。
④給水収益に対する企業債残高の割合を示しており、明確な基準はありません。企業債の借入抑制及び償還の進展により、近年は数値の低下が続いています。
⑤給水に係る費用が、水道料金で賄われる割合を示しており、100％未満で営業活動以外の収入で費用を補っていることになります。今年度は給水収益が減少したことと電気料金を含む物価高騰の影響から、前年度より数値が大きく低下しています。
⑥有収水量1㎥あたり、どれだけ費用がかかっているかを示しており、明確な基準はありません。特記事項4等による有収水量の減少や電気料金を含む物価高騰の影響により、数値は前年度より増加しています。
⑦一日の配水能力に対する、一日の平均配水量の割合を示しており、数値が高いほど施設が有効に利用されていることになります。特記事項4の影響も含め、近年は水需要減少による配水量の低下に伴い、数値が低くなってきています。
⑧施設の稼働状況が収益に反映されているかを示しており、明確な基準はありません。特記事項3からの回復等により、特記事項1時点と同程度の数値となっていますが、前年度からは減少しています。
　近年、特記事項1から特記事項3により、大きく指標が変動するなか、特記事項4の影響や電気料金を含む物価高騰の影響により経営環境は更に厳しくなることが見込まれ、引き続き経営改善を図る必要があると考えます。</t>
    <rPh sb="83" eb="85">
      <t>トッキ</t>
    </rPh>
    <rPh sb="85" eb="87">
      <t>ジコウ</t>
    </rPh>
    <rPh sb="89" eb="91">
      <t>シンガタ</t>
    </rPh>
    <rPh sb="98" eb="101">
      <t>カンセンショウ</t>
    </rPh>
    <rPh sb="102" eb="104">
      <t>エイキョウ</t>
    </rPh>
    <rPh sb="109" eb="111">
      <t>ハイスイ</t>
    </rPh>
    <rPh sb="111" eb="112">
      <t>リョウ</t>
    </rPh>
    <rPh sb="113" eb="115">
      <t>ユウシュウ</t>
    </rPh>
    <rPh sb="115" eb="117">
      <t>スイリョウ</t>
    </rPh>
    <rPh sb="118" eb="120">
      <t>キュウスイ</t>
    </rPh>
    <rPh sb="120" eb="122">
      <t>シュウエキ</t>
    </rPh>
    <rPh sb="123" eb="125">
      <t>ゲンショウ</t>
    </rPh>
    <rPh sb="126" eb="128">
      <t>レイワ</t>
    </rPh>
    <rPh sb="129" eb="130">
      <t>ネン</t>
    </rPh>
    <rPh sb="130" eb="131">
      <t>ド</t>
    </rPh>
    <rPh sb="165" eb="166">
      <t>トウ</t>
    </rPh>
    <rPh sb="250" eb="251">
      <t>トウ</t>
    </rPh>
    <rPh sb="315" eb="317">
      <t>カリイレ</t>
    </rPh>
    <rPh sb="317" eb="319">
      <t>ヨクセイ</t>
    </rPh>
    <rPh sb="319" eb="320">
      <t>オヨ</t>
    </rPh>
    <rPh sb="330" eb="332">
      <t>キンネン</t>
    </rPh>
    <rPh sb="333" eb="335">
      <t>スウチ</t>
    </rPh>
    <rPh sb="336" eb="338">
      <t>テイカ</t>
    </rPh>
    <rPh sb="339" eb="340">
      <t>ツヅ</t>
    </rPh>
    <rPh sb="408" eb="411">
      <t>コンネンド</t>
    </rPh>
    <rPh sb="417" eb="419">
      <t>ゲンショウ</t>
    </rPh>
    <rPh sb="424" eb="428">
      <t>デンキリョウキン</t>
    </rPh>
    <rPh sb="429" eb="430">
      <t>フク</t>
    </rPh>
    <rPh sb="431" eb="433">
      <t>ブッカ</t>
    </rPh>
    <rPh sb="433" eb="435">
      <t>コウトウ</t>
    </rPh>
    <rPh sb="436" eb="438">
      <t>エイキョウ</t>
    </rPh>
    <rPh sb="441" eb="444">
      <t>ゼンネンド</t>
    </rPh>
    <rPh sb="446" eb="448">
      <t>スウチ</t>
    </rPh>
    <rPh sb="449" eb="450">
      <t>オオ</t>
    </rPh>
    <rPh sb="452" eb="454">
      <t>テイカ</t>
    </rPh>
    <rPh sb="510" eb="511">
      <t>ナド</t>
    </rPh>
    <rPh sb="514" eb="516">
      <t>ユウシュウ</t>
    </rPh>
    <rPh sb="516" eb="518">
      <t>スイリョウ</t>
    </rPh>
    <rPh sb="519" eb="521">
      <t>ゲンショウ</t>
    </rPh>
    <rPh sb="522" eb="524">
      <t>デンキ</t>
    </rPh>
    <rPh sb="524" eb="526">
      <t>リョウキン</t>
    </rPh>
    <rPh sb="540" eb="542">
      <t>スウチ</t>
    </rPh>
    <rPh sb="548" eb="550">
      <t>ゾウカ</t>
    </rPh>
    <rPh sb="616" eb="618">
      <t>トッキ</t>
    </rPh>
    <rPh sb="618" eb="620">
      <t>ジコウ</t>
    </rPh>
    <rPh sb="622" eb="624">
      <t>エイキョウ</t>
    </rPh>
    <rPh sb="625" eb="626">
      <t>フク</t>
    </rPh>
    <rPh sb="632" eb="634">
      <t>ジュヨウ</t>
    </rPh>
    <rPh sb="634" eb="636">
      <t>ゲンショウ</t>
    </rPh>
    <rPh sb="643" eb="645">
      <t>テイカ</t>
    </rPh>
    <rPh sb="646" eb="647">
      <t>トモナ</t>
    </rPh>
    <rPh sb="649" eb="651">
      <t>スウチ</t>
    </rPh>
    <rPh sb="713" eb="714">
      <t>トウ</t>
    </rPh>
    <rPh sb="730" eb="732">
      <t>スウチ</t>
    </rPh>
    <rPh sb="741" eb="744">
      <t>ゼンネンド</t>
    </rPh>
    <rPh sb="747" eb="749">
      <t>ゲンショウ</t>
    </rPh>
    <rPh sb="789" eb="791">
      <t>トッキ</t>
    </rPh>
    <rPh sb="791" eb="793">
      <t>ジコウ</t>
    </rPh>
    <rPh sb="795" eb="797">
      <t>エイキョウ</t>
    </rPh>
    <rPh sb="798" eb="802">
      <t>デンキリョウキン</t>
    </rPh>
    <rPh sb="817" eb="819">
      <t>カンキョウ</t>
    </rPh>
    <rPh sb="820" eb="821">
      <t>サラ</t>
    </rPh>
    <rPh sb="822" eb="823">
      <t>キビ</t>
    </rPh>
    <rPh sb="830" eb="832">
      <t>ミコ</t>
    </rPh>
    <rPh sb="835" eb="836">
      <t>ヒ</t>
    </rPh>
    <rPh sb="837" eb="838">
      <t>ツヅ</t>
    </rPh>
    <rPh sb="839" eb="841">
      <t>ケイエイ</t>
    </rPh>
    <rPh sb="841" eb="843">
      <t>カイゼン</t>
    </rPh>
    <rPh sb="844" eb="845">
      <t>ハカ</t>
    </rPh>
    <rPh sb="846" eb="848">
      <t>ヒツヨウ</t>
    </rPh>
    <rPh sb="852" eb="85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</si>
</sst>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c:v>
                </c:pt>
                <c:pt idx="1">
                  <c:v>0.11</c:v>
                </c:pt>
                <c:pt idx="2">
                  <c:v>0.37</c:v>
                </c:pt>
                <c:pt idx="3">
                  <c:v>0.09</c:v>
                </c:pt>
                <c:pt idx="4">
                  <c:v>0.06</c:v>
                </c:pt>
              </c:numCache>
            </c:numRef>
          </c:val>
          <c:extLst>
            <c:ext xmlns:c16="http://schemas.microsoft.com/office/drawing/2014/chart" uri="{C3380CC4-5D6E-409C-BE32-E72D297353CC}">
              <c16:uniqueId val="{00000000-EF0C-4939-A764-8E48C6B15D5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EF0C-4939-A764-8E48C6B15D5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48.85</c:v>
                </c:pt>
                <c:pt idx="1">
                  <c:v>48.81</c:v>
                </c:pt>
                <c:pt idx="2">
                  <c:v>44.56</c:v>
                </c:pt>
                <c:pt idx="3">
                  <c:v>43.43</c:v>
                </c:pt>
                <c:pt idx="4">
                  <c:v>42.72</c:v>
                </c:pt>
              </c:numCache>
            </c:numRef>
          </c:val>
          <c:extLst>
            <c:ext xmlns:c16="http://schemas.microsoft.com/office/drawing/2014/chart" uri="{C3380CC4-5D6E-409C-BE32-E72D297353CC}">
              <c16:uniqueId val="{00000000-33DF-453C-8B62-1955D18C43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33DF-453C-8B62-1955D18C43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85.85</c:v>
                </c:pt>
                <c:pt idx="1">
                  <c:v>88.22</c:v>
                </c:pt>
                <c:pt idx="2">
                  <c:v>88.37</c:v>
                </c:pt>
                <c:pt idx="3">
                  <c:v>88.03</c:v>
                </c:pt>
                <c:pt idx="4">
                  <c:v>88.01</c:v>
                </c:pt>
              </c:numCache>
            </c:numRef>
          </c:val>
          <c:extLst>
            <c:ext xmlns:c16="http://schemas.microsoft.com/office/drawing/2014/chart" uri="{C3380CC4-5D6E-409C-BE32-E72D297353CC}">
              <c16:uniqueId val="{00000000-CDD7-4665-9851-5F84BE96AE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CDD7-4665-9851-5F84BE96AE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113.58</c:v>
                </c:pt>
                <c:pt idx="1">
                  <c:v>122.04</c:v>
                </c:pt>
                <c:pt idx="2">
                  <c:v>123.05</c:v>
                </c:pt>
                <c:pt idx="3">
                  <c:v>118.12</c:v>
                </c:pt>
                <c:pt idx="4">
                  <c:v>110.62</c:v>
                </c:pt>
              </c:numCache>
            </c:numRef>
          </c:val>
          <c:extLst>
            <c:ext xmlns:c16="http://schemas.microsoft.com/office/drawing/2014/chart" uri="{C3380CC4-5D6E-409C-BE32-E72D297353CC}">
              <c16:uniqueId val="{00000000-4126-4F9D-837D-39B5B4BC55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4126-4F9D-837D-39B5B4BC55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46.2</c:v>
                </c:pt>
                <c:pt idx="1">
                  <c:v>47.63</c:v>
                </c:pt>
                <c:pt idx="2">
                  <c:v>48.85</c:v>
                </c:pt>
                <c:pt idx="3">
                  <c:v>50.3</c:v>
                </c:pt>
                <c:pt idx="4">
                  <c:v>51.23</c:v>
                </c:pt>
              </c:numCache>
            </c:numRef>
          </c:val>
          <c:extLst>
            <c:ext xmlns:c16="http://schemas.microsoft.com/office/drawing/2014/chart" uri="{C3380CC4-5D6E-409C-BE32-E72D297353CC}">
              <c16:uniqueId val="{00000000-50E2-44C2-9BC0-221E071564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50E2-44C2-9BC0-221E071564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36.24</c:v>
                </c:pt>
                <c:pt idx="1">
                  <c:v>36.47</c:v>
                </c:pt>
                <c:pt idx="2">
                  <c:v>28.89</c:v>
                </c:pt>
                <c:pt idx="3">
                  <c:v>34.96</c:v>
                </c:pt>
                <c:pt idx="4">
                  <c:v>36.9</c:v>
                </c:pt>
              </c:numCache>
            </c:numRef>
          </c:val>
          <c:extLst>
            <c:ext xmlns:c16="http://schemas.microsoft.com/office/drawing/2014/chart" uri="{C3380CC4-5D6E-409C-BE32-E72D297353CC}">
              <c16:uniqueId val="{00000000-4686-4E86-96B1-39DF3B9FE7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4686-4E86-96B1-39DF3B9FE7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17-4D65-99E2-C0225FD56E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A17-4D65-99E2-C0225FD56E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154.96</c:v>
                </c:pt>
                <c:pt idx="1">
                  <c:v>165.06</c:v>
                </c:pt>
                <c:pt idx="2">
                  <c:v>155.38999999999999</c:v>
                </c:pt>
                <c:pt idx="3">
                  <c:v>137.06</c:v>
                </c:pt>
                <c:pt idx="4">
                  <c:v>105.44</c:v>
                </c:pt>
              </c:numCache>
            </c:numRef>
          </c:val>
          <c:extLst>
            <c:ext xmlns:c16="http://schemas.microsoft.com/office/drawing/2014/chart" uri="{C3380CC4-5D6E-409C-BE32-E72D297353CC}">
              <c16:uniqueId val="{00000000-0BEA-4DF5-9F1E-94CB9E9EBD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0BEA-4DF5-9F1E-94CB9E9EBD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608.08000000000004</c:v>
                </c:pt>
                <c:pt idx="1">
                  <c:v>535.94000000000005</c:v>
                </c:pt>
                <c:pt idx="2">
                  <c:v>516.64</c:v>
                </c:pt>
                <c:pt idx="3">
                  <c:v>511.29</c:v>
                </c:pt>
                <c:pt idx="4">
                  <c:v>497.12</c:v>
                </c:pt>
              </c:numCache>
            </c:numRef>
          </c:val>
          <c:extLst>
            <c:ext xmlns:c16="http://schemas.microsoft.com/office/drawing/2014/chart" uri="{C3380CC4-5D6E-409C-BE32-E72D297353CC}">
              <c16:uniqueId val="{00000000-7F7B-465A-AAB0-6DE10E9AF18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7F7B-465A-AAB0-6DE10E9AF18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102.44</c:v>
                </c:pt>
                <c:pt idx="1">
                  <c:v>110.87</c:v>
                </c:pt>
                <c:pt idx="2">
                  <c:v>109.9</c:v>
                </c:pt>
                <c:pt idx="3">
                  <c:v>104.79</c:v>
                </c:pt>
                <c:pt idx="4">
                  <c:v>97.33</c:v>
                </c:pt>
              </c:numCache>
            </c:numRef>
          </c:val>
          <c:extLst>
            <c:ext xmlns:c16="http://schemas.microsoft.com/office/drawing/2014/chart" uri="{C3380CC4-5D6E-409C-BE32-E72D297353CC}">
              <c16:uniqueId val="{00000000-00B3-4C94-A919-2E1D8BA707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00B3-4C94-A919-2E1D8BA707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239.02</c:v>
                </c:pt>
                <c:pt idx="1">
                  <c:v>234.93</c:v>
                </c:pt>
                <c:pt idx="2">
                  <c:v>234.19</c:v>
                </c:pt>
                <c:pt idx="3">
                  <c:v>246.62</c:v>
                </c:pt>
                <c:pt idx="4">
                  <c:v>264.75</c:v>
                </c:pt>
              </c:numCache>
            </c:numRef>
          </c:val>
          <c:extLst>
            <c:ext xmlns:c16="http://schemas.microsoft.com/office/drawing/2014/chart" uri="{C3380CC4-5D6E-409C-BE32-E72D297353CC}">
              <c16:uniqueId val="{00000000-8AF7-4275-8797-CECCF38FC2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8AF7-4275-8797-CECCF38FC2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広島県　三原市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89154</v>
      </c>
      <c r="AM8" s="66"/>
      <c r="AN8" s="66"/>
      <c r="AO8" s="66"/>
      <c r="AP8" s="66"/>
      <c r="AQ8" s="66"/>
      <c r="AR8" s="66"/>
      <c r="AS8" s="66"/>
      <c r="AT8" s="37">
        <f>データ!$S$6</f>
        <v>471.51</v>
      </c>
      <c r="AU8" s="38"/>
      <c r="AV8" s="38"/>
      <c r="AW8" s="38"/>
      <c r="AX8" s="38"/>
      <c r="AY8" s="38"/>
      <c r="AZ8" s="38"/>
      <c r="BA8" s="38"/>
      <c r="BB8" s="55">
        <f>データ!$T$6</f>
        <v>189.08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59.38</v>
      </c>
      <c r="J10" s="38"/>
      <c r="K10" s="38"/>
      <c r="L10" s="38"/>
      <c r="M10" s="38"/>
      <c r="N10" s="38"/>
      <c r="O10" s="65"/>
      <c r="P10" s="55">
        <f>データ!$P$6</f>
        <v>90.29</v>
      </c>
      <c r="Q10" s="55"/>
      <c r="R10" s="55"/>
      <c r="S10" s="55"/>
      <c r="T10" s="55"/>
      <c r="U10" s="55"/>
      <c r="V10" s="55"/>
      <c r="W10" s="66">
        <f>データ!$Q$6</f>
        <v>3993</v>
      </c>
      <c r="X10" s="66"/>
      <c r="Y10" s="66"/>
      <c r="Z10" s="66"/>
      <c r="AA10" s="66"/>
      <c r="AB10" s="66"/>
      <c r="AC10" s="66"/>
      <c r="AD10" s="2"/>
      <c r="AE10" s="2"/>
      <c r="AF10" s="2"/>
      <c r="AG10" s="2"/>
      <c r="AH10" s="2"/>
      <c r="AI10" s="2"/>
      <c r="AJ10" s="2"/>
      <c r="AK10" s="2"/>
      <c r="AL10" s="66">
        <f>データ!$U$6</f>
        <v>80015</v>
      </c>
      <c r="AM10" s="66"/>
      <c r="AN10" s="66"/>
      <c r="AO10" s="66"/>
      <c r="AP10" s="66"/>
      <c r="AQ10" s="66"/>
      <c r="AR10" s="66"/>
      <c r="AS10" s="66"/>
      <c r="AT10" s="37">
        <f>データ!$V$6</f>
        <v>234.01</v>
      </c>
      <c r="AU10" s="38"/>
      <c r="AV10" s="38"/>
      <c r="AW10" s="38"/>
      <c r="AX10" s="38"/>
      <c r="AY10" s="38"/>
      <c r="AZ10" s="38"/>
      <c r="BA10" s="38"/>
      <c r="BB10" s="55">
        <f>データ!$W$6</f>
        <v>341.93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rhhm6n7m7HEqw77X9NRUynL/j0lT6f6aQkkBHk67c9SCGGKTV+p0dR3pLIIYoh0bshcHPiA1QQ+dqxyYK/z9Q==" saltValue="tWKqi+OdjdtstYdAWItNL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342041</v>
      </c>
      <c r="D6" s="20">
        <f t="shared" si="3"/>
        <v>46</v>
      </c>
      <c r="E6" s="20">
        <f t="shared" si="3"/>
        <v>1</v>
      </c>
      <c r="F6" s="20">
        <f t="shared" si="3"/>
        <v>0</v>
      </c>
      <c r="G6" s="20">
        <f t="shared" si="3"/>
        <v>1</v>
      </c>
      <c r="H6" s="20" t="str">
        <f t="shared" si="3"/>
        <v>広島県　三原市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59.38</v>
      </c>
      <c r="P6" s="21">
        <f t="shared" si="3"/>
        <v>90.29</v>
      </c>
      <c r="Q6" s="21">
        <f t="shared" si="3"/>
        <v>3993</v>
      </c>
      <c r="R6" s="21">
        <f t="shared" si="3"/>
        <v>89154</v>
      </c>
      <c r="S6" s="21">
        <f t="shared" si="3"/>
        <v>471.51</v>
      </c>
      <c r="T6" s="21">
        <f t="shared" si="3"/>
        <v>189.08</v>
      </c>
      <c r="U6" s="21">
        <f t="shared" si="3"/>
        <v>80015</v>
      </c>
      <c r="V6" s="21">
        <f t="shared" si="3"/>
        <v>234.01</v>
      </c>
      <c r="W6" s="21">
        <f t="shared" si="3"/>
        <v>341.93</v>
      </c>
      <c r="X6" s="22">
        <f>IF(X7="",NA(),X7)</f>
        <v>113.58</v>
      </c>
      <c r="Y6" s="22">
        <f t="shared" ref="Y6:AG6" si="4">IF(Y7="",NA(),Y7)</f>
        <v>122.04</v>
      </c>
      <c r="Z6" s="22">
        <f t="shared" si="4"/>
        <v>123.05</v>
      </c>
      <c r="AA6" s="22">
        <f t="shared" si="4"/>
        <v>118.12</v>
      </c>
      <c r="AB6" s="22">
        <f t="shared" si="4"/>
        <v>110.62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154.96</v>
      </c>
      <c r="AU6" s="22">
        <f t="shared" ref="AU6:BC6" si="6">IF(AU7="",NA(),AU7)</f>
        <v>165.06</v>
      </c>
      <c r="AV6" s="22">
        <f t="shared" si="6"/>
        <v>155.38999999999999</v>
      </c>
      <c r="AW6" s="22">
        <f t="shared" si="6"/>
        <v>137.06</v>
      </c>
      <c r="AX6" s="22">
        <f t="shared" si="6"/>
        <v>105.44</v>
      </c>
      <c r="AY6" s="22">
        <f t="shared" si="6"/>
        <v>349.83</v>
      </c>
      <c r="AZ6" s="22">
        <f t="shared" si="6"/>
        <v>360.86</v>
      </c>
      <c r="BA6" s="22">
        <f t="shared" si="6"/>
        <v>350.79</v>
      </c>
      <c r="BB6" s="22">
        <f t="shared" si="6"/>
        <v>354.57</v>
      </c>
      <c r="BC6" s="22">
        <f t="shared" si="6"/>
        <v>357.74</v>
      </c>
      <c r="BD6" s="21" t="str">
        <f>IF(BD7="","",IF(BD7="-","【-】","【"&amp;SUBSTITUTE(TEXT(BD7,"#,##0.00"),"-","△")&amp;"】"))</f>
        <v>【252.29】</v>
      </c>
      <c r="BE6" s="22">
        <f>IF(BE7="",NA(),BE7)</f>
        <v>608.08000000000004</v>
      </c>
      <c r="BF6" s="22">
        <f t="shared" ref="BF6:BN6" si="7">IF(BF7="",NA(),BF7)</f>
        <v>535.94000000000005</v>
      </c>
      <c r="BG6" s="22">
        <f t="shared" si="7"/>
        <v>516.64</v>
      </c>
      <c r="BH6" s="22">
        <f t="shared" si="7"/>
        <v>511.29</v>
      </c>
      <c r="BI6" s="22">
        <f t="shared" si="7"/>
        <v>497.12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102.44</v>
      </c>
      <c r="BQ6" s="22">
        <f t="shared" ref="BQ6:BY6" si="8">IF(BQ7="",NA(),BQ7)</f>
        <v>110.87</v>
      </c>
      <c r="BR6" s="22">
        <f t="shared" si="8"/>
        <v>109.9</v>
      </c>
      <c r="BS6" s="22">
        <f t="shared" si="8"/>
        <v>104.79</v>
      </c>
      <c r="BT6" s="22">
        <f t="shared" si="8"/>
        <v>97.33</v>
      </c>
      <c r="BU6" s="22">
        <f t="shared" si="8"/>
        <v>103.54</v>
      </c>
      <c r="BV6" s="22">
        <f t="shared" si="8"/>
        <v>103.32</v>
      </c>
      <c r="BW6" s="22">
        <f t="shared" si="8"/>
        <v>100.85</v>
      </c>
      <c r="BX6" s="22">
        <f t="shared" si="8"/>
        <v>103.79</v>
      </c>
      <c r="BY6" s="22">
        <f t="shared" si="8"/>
        <v>98.3</v>
      </c>
      <c r="BZ6" s="21" t="str">
        <f>IF(BZ7="","",IF(BZ7="-","【-】","【"&amp;SUBSTITUTE(TEXT(BZ7,"#,##0.00"),"-","△")&amp;"】"))</f>
        <v>【97.47】</v>
      </c>
      <c r="CA6" s="22">
        <f>IF(CA7="",NA(),CA7)</f>
        <v>239.02</v>
      </c>
      <c r="CB6" s="22">
        <f t="shared" ref="CB6:CJ6" si="9">IF(CB7="",NA(),CB7)</f>
        <v>234.93</v>
      </c>
      <c r="CC6" s="22">
        <f t="shared" si="9"/>
        <v>234.19</v>
      </c>
      <c r="CD6" s="22">
        <f t="shared" si="9"/>
        <v>246.62</v>
      </c>
      <c r="CE6" s="22">
        <f t="shared" si="9"/>
        <v>264.75</v>
      </c>
      <c r="CF6" s="22">
        <f t="shared" si="9"/>
        <v>167.46</v>
      </c>
      <c r="CG6" s="22">
        <f t="shared" si="9"/>
        <v>168.56</v>
      </c>
      <c r="CH6" s="22">
        <f t="shared" si="9"/>
        <v>167.1</v>
      </c>
      <c r="CI6" s="22">
        <f t="shared" si="9"/>
        <v>167.86</v>
      </c>
      <c r="CJ6" s="22">
        <f t="shared" si="9"/>
        <v>173.68</v>
      </c>
      <c r="CK6" s="21" t="str">
        <f>IF(CK7="","",IF(CK7="-","【-】","【"&amp;SUBSTITUTE(TEXT(CK7,"#,##0.00"),"-","△")&amp;"】"))</f>
        <v>【174.75】</v>
      </c>
      <c r="CL6" s="22">
        <f>IF(CL7="",NA(),CL7)</f>
        <v>48.85</v>
      </c>
      <c r="CM6" s="22">
        <f t="shared" ref="CM6:CU6" si="10">IF(CM7="",NA(),CM7)</f>
        <v>48.81</v>
      </c>
      <c r="CN6" s="22">
        <f t="shared" si="10"/>
        <v>44.56</v>
      </c>
      <c r="CO6" s="22">
        <f t="shared" si="10"/>
        <v>43.43</v>
      </c>
      <c r="CP6" s="22">
        <f t="shared" si="10"/>
        <v>42.72</v>
      </c>
      <c r="CQ6" s="22">
        <f t="shared" si="10"/>
        <v>59.46</v>
      </c>
      <c r="CR6" s="22">
        <f t="shared" si="10"/>
        <v>59.51</v>
      </c>
      <c r="CS6" s="22">
        <f t="shared" si="10"/>
        <v>59.91</v>
      </c>
      <c r="CT6" s="22">
        <f t="shared" si="10"/>
        <v>59.4</v>
      </c>
      <c r="CU6" s="22">
        <f t="shared" si="10"/>
        <v>59.24</v>
      </c>
      <c r="CV6" s="21" t="str">
        <f>IF(CV7="","",IF(CV7="-","【-】","【"&amp;SUBSTITUTE(TEXT(CV7,"#,##0.00"),"-","△")&amp;"】"))</f>
        <v>【59.97】</v>
      </c>
      <c r="CW6" s="22">
        <f>IF(CW7="",NA(),CW7)</f>
        <v>85.85</v>
      </c>
      <c r="CX6" s="22">
        <f t="shared" ref="CX6:DF6" si="11">IF(CX7="",NA(),CX7)</f>
        <v>88.22</v>
      </c>
      <c r="CY6" s="22">
        <f t="shared" si="11"/>
        <v>88.37</v>
      </c>
      <c r="CZ6" s="22">
        <f t="shared" si="11"/>
        <v>88.03</v>
      </c>
      <c r="DA6" s="22">
        <f t="shared" si="11"/>
        <v>88.01</v>
      </c>
      <c r="DB6" s="22">
        <f t="shared" si="11"/>
        <v>87.41</v>
      </c>
      <c r="DC6" s="22">
        <f t="shared" si="11"/>
        <v>87.08</v>
      </c>
      <c r="DD6" s="22">
        <f t="shared" si="11"/>
        <v>87.26</v>
      </c>
      <c r="DE6" s="22">
        <f t="shared" si="11"/>
        <v>87.57</v>
      </c>
      <c r="DF6" s="22">
        <f t="shared" si="11"/>
        <v>87.26</v>
      </c>
      <c r="DG6" s="21" t="str">
        <f>IF(DG7="","",IF(DG7="-","【-】","【"&amp;SUBSTITUTE(TEXT(DG7,"#,##0.00"),"-","△")&amp;"】"))</f>
        <v>【89.76】</v>
      </c>
      <c r="DH6" s="22">
        <f>IF(DH7="",NA(),DH7)</f>
        <v>46.2</v>
      </c>
      <c r="DI6" s="22">
        <f t="shared" ref="DI6:DQ6" si="12">IF(DI7="",NA(),DI7)</f>
        <v>47.63</v>
      </c>
      <c r="DJ6" s="22">
        <f t="shared" si="12"/>
        <v>48.85</v>
      </c>
      <c r="DK6" s="22">
        <f t="shared" si="12"/>
        <v>50.3</v>
      </c>
      <c r="DL6" s="22">
        <f t="shared" si="12"/>
        <v>51.23</v>
      </c>
      <c r="DM6" s="22">
        <f t="shared" si="12"/>
        <v>47.62</v>
      </c>
      <c r="DN6" s="22">
        <f t="shared" si="12"/>
        <v>48.55</v>
      </c>
      <c r="DO6" s="22">
        <f t="shared" si="12"/>
        <v>49.2</v>
      </c>
      <c r="DP6" s="22">
        <f t="shared" si="12"/>
        <v>50.01</v>
      </c>
      <c r="DQ6" s="22">
        <f t="shared" si="12"/>
        <v>50.99</v>
      </c>
      <c r="DR6" s="21" t="str">
        <f>IF(DR7="","",IF(DR7="-","【-】","【"&amp;SUBSTITUTE(TEXT(DR7,"#,##0.00"),"-","△")&amp;"】"))</f>
        <v>【51.51】</v>
      </c>
      <c r="DS6" s="22">
        <f>IF(DS7="",NA(),DS7)</f>
        <v>36.24</v>
      </c>
      <c r="DT6" s="22">
        <f t="shared" ref="DT6:EB6" si="13">IF(DT7="",NA(),DT7)</f>
        <v>36.47</v>
      </c>
      <c r="DU6" s="22">
        <f t="shared" si="13"/>
        <v>28.89</v>
      </c>
      <c r="DV6" s="22">
        <f t="shared" si="13"/>
        <v>34.96</v>
      </c>
      <c r="DW6" s="22">
        <f t="shared" si="13"/>
        <v>36.9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0.3</v>
      </c>
      <c r="EE6" s="22">
        <f t="shared" ref="EE6:EM6" si="14">IF(EE7="",NA(),EE7)</f>
        <v>0.11</v>
      </c>
      <c r="EF6" s="22">
        <f t="shared" si="14"/>
        <v>0.37</v>
      </c>
      <c r="EG6" s="22">
        <f t="shared" si="14"/>
        <v>0.09</v>
      </c>
      <c r="EH6" s="22">
        <f t="shared" si="14"/>
        <v>0.06</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342041</v>
      </c>
      <c r="D7" s="24">
        <v>46</v>
      </c>
      <c r="E7" s="24">
        <v>1</v>
      </c>
      <c r="F7" s="24">
        <v>0</v>
      </c>
      <c r="G7" s="24">
        <v>1</v>
      </c>
      <c r="H7" s="24" t="s">
        <v>92</v>
      </c>
      <c r="I7" s="24" t="s">
        <v>93</v>
      </c>
      <c r="J7" s="24" t="s">
        <v>94</v>
      </c>
      <c r="K7" s="24" t="s">
        <v>95</v>
      </c>
      <c r="L7" s="24" t="s">
        <v>96</v>
      </c>
      <c r="M7" s="24" t="s">
        <v>97</v>
      </c>
      <c r="N7" s="25" t="s">
        <v>98</v>
      </c>
      <c r="O7" s="25">
        <v>59.38</v>
      </c>
      <c r="P7" s="25">
        <v>90.29</v>
      </c>
      <c r="Q7" s="25">
        <v>3993</v>
      </c>
      <c r="R7" s="25">
        <v>89154</v>
      </c>
      <c r="S7" s="25">
        <v>471.51</v>
      </c>
      <c r="T7" s="25">
        <v>189.08</v>
      </c>
      <c r="U7" s="25">
        <v>80015</v>
      </c>
      <c r="V7" s="25">
        <v>234.01</v>
      </c>
      <c r="W7" s="25">
        <v>341.93</v>
      </c>
      <c r="X7" s="25">
        <v>113.58</v>
      </c>
      <c r="Y7" s="25">
        <v>122.04</v>
      </c>
      <c r="Z7" s="25">
        <v>123.05</v>
      </c>
      <c r="AA7" s="25">
        <v>118.12</v>
      </c>
      <c r="AB7" s="25">
        <v>110.62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154.96</v>
      </c>
      <c r="AU7" s="25">
        <v>165.06</v>
      </c>
      <c r="AV7" s="25">
        <v>155.38999999999999</v>
      </c>
      <c r="AW7" s="25">
        <v>137.06</v>
      </c>
      <c r="AX7" s="25">
        <v>105.44</v>
      </c>
      <c r="AY7" s="25">
        <v>349.83</v>
      </c>
      <c r="AZ7" s="25">
        <v>360.86</v>
      </c>
      <c r="BA7" s="25">
        <v>350.79</v>
      </c>
      <c r="BB7" s="25">
        <v>354.57</v>
      </c>
      <c r="BC7" s="25">
        <v>357.74</v>
      </c>
      <c r="BD7" s="25">
        <v>252.29</v>
      </c>
      <c r="BE7" s="25">
        <v>608.08000000000004</v>
      </c>
      <c r="BF7" s="25">
        <v>535.94000000000005</v>
      </c>
      <c r="BG7" s="25">
        <v>516.64</v>
      </c>
      <c r="BH7" s="25">
        <v>511.29</v>
      </c>
      <c r="BI7" s="25">
        <v>497.12</v>
      </c>
      <c r="BJ7" s="25">
        <v>314.87</v>
      </c>
      <c r="BK7" s="25">
        <v>309.27999999999997</v>
      </c>
      <c r="BL7" s="25">
        <v>322.92</v>
      </c>
      <c r="BM7" s="25">
        <v>303.45999999999998</v>
      </c>
      <c r="BN7" s="25">
        <v>307.27999999999997</v>
      </c>
      <c r="BO7" s="25">
        <v>268.07</v>
      </c>
      <c r="BP7" s="25">
        <v>102.44</v>
      </c>
      <c r="BQ7" s="25">
        <v>110.87</v>
      </c>
      <c r="BR7" s="25">
        <v>109.9</v>
      </c>
      <c r="BS7" s="25">
        <v>104.79</v>
      </c>
      <c r="BT7" s="25">
        <v>97.33</v>
      </c>
      <c r="BU7" s="25">
        <v>103.54</v>
      </c>
      <c r="BV7" s="25">
        <v>103.32</v>
      </c>
      <c r="BW7" s="25">
        <v>100.85</v>
      </c>
      <c r="BX7" s="25">
        <v>103.79</v>
      </c>
      <c r="BY7" s="25">
        <v>98.3</v>
      </c>
      <c r="BZ7" s="25">
        <v>97.47</v>
      </c>
      <c r="CA7" s="25">
        <v>239.02</v>
      </c>
      <c r="CB7" s="25">
        <v>234.93</v>
      </c>
      <c r="CC7" s="25">
        <v>234.19</v>
      </c>
      <c r="CD7" s="25">
        <v>246.62</v>
      </c>
      <c r="CE7" s="25">
        <v>264.75</v>
      </c>
      <c r="CF7" s="25">
        <v>167.46</v>
      </c>
      <c r="CG7" s="25">
        <v>168.56</v>
      </c>
      <c r="CH7" s="25">
        <v>167.1</v>
      </c>
      <c r="CI7" s="25">
        <v>167.86</v>
      </c>
      <c r="CJ7" s="25">
        <v>173.68</v>
      </c>
      <c r="CK7" s="25">
        <v>174.75</v>
      </c>
      <c r="CL7" s="25">
        <v>48.85</v>
      </c>
      <c r="CM7" s="25">
        <v>48.81</v>
      </c>
      <c r="CN7" s="25">
        <v>44.56</v>
      </c>
      <c r="CO7" s="25">
        <v>43.43</v>
      </c>
      <c r="CP7" s="25">
        <v>42.72</v>
      </c>
      <c r="CQ7" s="25">
        <v>59.46</v>
      </c>
      <c r="CR7" s="25">
        <v>59.51</v>
      </c>
      <c r="CS7" s="25">
        <v>59.91</v>
      </c>
      <c r="CT7" s="25">
        <v>59.4</v>
      </c>
      <c r="CU7" s="25">
        <v>59.24</v>
      </c>
      <c r="CV7" s="25">
        <v>59.97</v>
      </c>
      <c r="CW7" s="25">
        <v>85.85</v>
      </c>
      <c r="CX7" s="25">
        <v>88.22</v>
      </c>
      <c r="CY7" s="25">
        <v>88.37</v>
      </c>
      <c r="CZ7" s="25">
        <v>88.03</v>
      </c>
      <c r="DA7" s="25">
        <v>88.01</v>
      </c>
      <c r="DB7" s="25">
        <v>87.41</v>
      </c>
      <c r="DC7" s="25">
        <v>87.08</v>
      </c>
      <c r="DD7" s="25">
        <v>87.26</v>
      </c>
      <c r="DE7" s="25">
        <v>87.57</v>
      </c>
      <c r="DF7" s="25">
        <v>87.26</v>
      </c>
      <c r="DG7" s="25">
        <v>89.76</v>
      </c>
      <c r="DH7" s="25">
        <v>46.2</v>
      </c>
      <c r="DI7" s="25">
        <v>47.63</v>
      </c>
      <c r="DJ7" s="25">
        <v>48.85</v>
      </c>
      <c r="DK7" s="25">
        <v>50.3</v>
      </c>
      <c r="DL7" s="25">
        <v>51.23</v>
      </c>
      <c r="DM7" s="25">
        <v>47.62</v>
      </c>
      <c r="DN7" s="25">
        <v>48.55</v>
      </c>
      <c r="DO7" s="25">
        <v>49.2</v>
      </c>
      <c r="DP7" s="25">
        <v>50.01</v>
      </c>
      <c r="DQ7" s="25">
        <v>50.99</v>
      </c>
      <c r="DR7" s="25">
        <v>51.51</v>
      </c>
      <c r="DS7" s="25">
        <v>36.24</v>
      </c>
      <c r="DT7" s="25">
        <v>36.47</v>
      </c>
      <c r="DU7" s="25">
        <v>28.89</v>
      </c>
      <c r="DV7" s="25">
        <v>34.96</v>
      </c>
      <c r="DW7" s="25">
        <v>36.9</v>
      </c>
      <c r="DX7" s="25">
        <v>16.27</v>
      </c>
      <c r="DY7" s="25">
        <v>17.11</v>
      </c>
      <c r="DZ7" s="25">
        <v>18.329999999999998</v>
      </c>
      <c r="EA7" s="25">
        <v>20.27</v>
      </c>
      <c r="EB7" s="25">
        <v>21.69</v>
      </c>
      <c r="EC7" s="25">
        <v>23.75</v>
      </c>
      <c r="ED7" s="25">
        <v>0.3</v>
      </c>
      <c r="EE7" s="25">
        <v>0.11</v>
      </c>
      <c r="EF7" s="25">
        <v>0.37</v>
      </c>
      <c r="EG7" s="25">
        <v>0.09</v>
      </c>
      <c r="EH7" s="25">
        <v>0.06</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F85BA772E91BB4BB1DBE1E7C48BA613" ma:contentTypeVersion="15" ma:contentTypeDescription="新しいドキュメントを作成します。" ma:contentTypeScope="" ma:versionID="2dc03e28281d97db03d25e40d7d7d61f">
  <xsd:schema xmlns:xsd="http://www.w3.org/2001/XMLSchema" xmlns:xs="http://www.w3.org/2001/XMLSchema" xmlns:p="http://schemas.microsoft.com/office/2006/metadata/properties" xmlns:ns2="47c4dd10-0f51-41a5-b009-66619a0a2dc0" xmlns:ns3="b13a8df4-f6ea-4c90-9435-b4e8a3ff43dd" targetNamespace="http://schemas.microsoft.com/office/2006/metadata/properties" ma:root="true" ma:fieldsID="5e3d86040c6a04d726cc918cd54f069b" ns2:_="" ns3:_="">
    <xsd:import namespace="47c4dd10-0f51-41a5-b009-66619a0a2dc0"/>
    <xsd:import namespace="b13a8df4-f6ea-4c90-9435-b4e8a3ff43d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MediaServiceLocation"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4dd10-0f51-41a5-b009-66619a0a2dc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8016e29-a14b-4403-8e00-5cab85ea0c55}" ma:internalName="TaxCatchAll" ma:showField="CatchAllData" ma:web="47c4dd10-0f51-41a5-b009-66619a0a2dc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3a8df4-f6ea-4c90-9435-b4e8a3ff43d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3a8df4-f6ea-4c90-9435-b4e8a3ff43dd">
      <Terms xmlns="http://schemas.microsoft.com/office/infopath/2007/PartnerControls"/>
    </lcf76f155ced4ddcb4097134ff3c332f>
    <TaxCatchAll xmlns="47c4dd10-0f51-41a5-b009-66619a0a2dc0" xsi:nil="true"/>
  </documentManagement>
</p:properties>
</file>

<file path=customXml/itemProps1.xml><?xml version="1.0" encoding="utf-8"?>
<ds:datastoreItem xmlns:ds="http://schemas.openxmlformats.org/officeDocument/2006/customXml" ds:itemID="{CABA6D5C-418C-4EDA-B57A-A7F625AB4623}"/>
</file>

<file path=customXml/itemProps2.xml><?xml version="1.0" encoding="utf-8"?>
<ds:datastoreItem xmlns:ds="http://schemas.openxmlformats.org/officeDocument/2006/customXml" ds:itemID="{99E24FF4-E97D-411D-9041-A2E1F1FB4DE0}"/>
</file>

<file path=customXml/itemProps3.xml><?xml version="1.0" encoding="utf-8"?>
<ds:datastoreItem xmlns:ds="http://schemas.openxmlformats.org/officeDocument/2006/customXml" ds:itemID="{DB79188C-E1D8-4878-8DA6-5350AAD184E6}"/>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山名 賢治</cp:lastModifiedBy>
  <cp:lastPrinted>2024-01-24T07:41:21Z</cp:lastPrinted>
  <dcterms:created xsi:type="dcterms:W3CDTF">2023-12-05T00:59:20Z</dcterms:created>
  <dcterms:modified xsi:type="dcterms:W3CDTF">2024-01-25T02:21:56Z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0x010100EF85BA772E91BB4BB1DBE1E7C48BA613</vt:lpwstr>
  </property>
</Properties>
</file>