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5県関係等照会回答\060117    【2月5日〆】公営企業に係る経営比較分析表（令和４年度決算）の分析等について（依頼）\２　各課照会_回答\２　回答\(2)水道事業（上下水道）‗上下水道局\"/>
    </mc:Choice>
  </mc:AlternateContent>
  <workbookProtection workbookAlgorithmName="SHA-512" workbookHashValue="mi5nqJ8lS5lBMPKSrxKpu2bs7dYctsFTE7DWleOelH9X8Jx5Dbefdhg0gGkkiSYJ9svxmovzOH3Q2GS8Z0CZzg==" workbookSaltValue="jM6nYwhVBzMuJutiHRmnf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P10" i="4"/>
  <c r="I10" i="4"/>
  <c r="BB8" i="4"/>
  <c r="AT8" i="4"/>
  <c r="AL8" i="4"/>
  <c r="W8" i="4"/>
  <c r="P8" i="4"/>
  <c r="I8" i="4"/>
  <c r="B6" i="4"/>
</calcChain>
</file>

<file path=xl/sharedStrings.xml><?xml version="1.0" encoding="utf-8"?>
<sst xmlns="http://schemas.openxmlformats.org/spreadsheetml/2006/main" count="253" uniqueCount="116">
  <si>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</si>
  <si>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</si>
  <si>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</si>
  <si>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</si>
  <si>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</si>
  <si>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</si>
  <si>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</si>
  <si>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</si>
  <si>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</si>
  <si>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</si>
  <si>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</si>
  <si>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</si>
  <si>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</si>
  <si>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</si>
  <si>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</si>
  <si>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</si>
  <si>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</si>
  <si>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</si>
  <si>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</si>
  <si>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</si>
  <si>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</si>
  <si>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</si>
  <si>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</si>
  <si>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</si>
  <si>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</si>
  <si>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</si>
  <si>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</si>
  <si>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</si>
  <si>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</si>
  <si>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</si>
  <si>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</si>
  <si>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</si>
  <si>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</si>
  <si>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</si>
  <si>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</si>
  <si>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</si>
  <si>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</si>
  <si>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</si>
  <si>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</si>
  <si>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</si>
  <si>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</si>
  <si>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</si>
  <si>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</si>
  <si>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</si>
  <si>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</si>
  <si>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</si>
  <si>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</si>
  <si>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</si>
  <si>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</si>
  <si>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</si>
  <si>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</si>
  <si>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</si>
  <si>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</si>
  <si>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</si>
  <si>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</si>
  <si>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</si>
  <si>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</si>
  <si>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</si>
  <si>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</si>
  <si>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</si>
  <si>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</si>
  <si>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</si>
  <si>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</si>
  <si>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</si>
  <si>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</si>
  <si>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</si>
  <si>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</si>
  <si>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</si>
  <si>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</si>
  <si>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</si>
  <si>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</si>
  <si>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</si>
  <si>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</si>
  <si>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</si>
  <si>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</si>
  <si>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</si>
  <si>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</si>
  <si>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</si>
  <si>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</si>
  <si>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</si>
  <si>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</si>
  <si>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</si>
  <si>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</si>
  <si>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</si>
  <si>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</si>
  <si>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</si>
  <si>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</si>
  <si>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</si>
  <si>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</si>
  <si>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</si>
  <si>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</si>
  <si>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</si>
  <si>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</si>
  <si>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</si>
  <si>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</si>
  <si>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</si>
  <si>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</si>
  <si>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</si>
  <si>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</si>
  <si>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公共下水道</t>
  </si>
  <si>
    <t>Cb1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</si>
  <si>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</si>
  <si>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</si>
  <si>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</si>
  <si>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</si>
  <si>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</si>
  <si>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</si>
  <si>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</si>
  <si>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</si>
  <si>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</si>
  <si>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</si>
  <si>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</si>
  <si>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</si>
  <si>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法適用に伴い令和元年度から資産の減価償却を開始したため、経理上の減価償却累計額が少なく、①有形固定資産減価償却率は、類似団体・全国平均と比較して大幅に低い。また、実際の施設においても、平成元年度に供用開始したため、現在は大幅な老朽化は見受けられず、②管渠老朽化率や③管渠改善率は0％となっている。</t>
    <phoneticPr fontId="4"/>
  </si>
  <si>
    <t xml:space="preserve">　令和元年度から地方公営企業法を適用し、官庁会計から公営企業会計へ移行することで経営状況を的確に把握し、将来にわたり持続可能な事業運営の構築を進めている。
　そして、経営健全化の対策として、一般会計からの基準外繰入に頼らない方法で収入の確保を行い、経常収支の増加や企業債残高の減少を目指している。このため、計画区域の面整備の拡大と整備済区域も含めた水洗化率の向上を推進するとともに、令和４年１０月に平均１５.５％の使用料改定を行い、下水道使用料のさらなる増加と安定した財源の確保に努めている。
　また、将来的な施設の更新時期に備え、ストックマネジメントによる施設更新計画を策定し、企業債残高に留意のうえ、長期的な視点からの適正な更新に努める。
</t>
    <phoneticPr fontId="4"/>
  </si>
  <si>
    <t xml:space="preserve">　本市の公共下水道事業は、地理的要因により面整備拡大のためのコストが割高となり、有収水量も過少のため、⑥汚水処理原価が類似団体・全国平均を上回り、低い普及率での厳しい業務運営を求められる。さらに、使用料単価も低いため、⑤経費回収率が100％を下回っているものの、普及促進による収入の確保と費用の削減により、率の向上を図っている。また、収入の不足分については、一般会計からの基準外繰入により①経常収支比率を100％以上に維持し、②累積欠損金比率の減少に努めているが、土地の移管に伴う特別損失の計上による特殊要因のため、当年度は大幅に増加している。なお、次年度には資本の取崩しを行い、大幅に減少する見込みとなっ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ためであり、現在も企業債残高は多い。
　⑦施設利用率は、類似団体・全国平均と大きく変わらず、現在ほぼ適正であり、今後についても面整備拡大などによる率の向上が期待できる。⑧水洗化率はまだ低いものの、重点課題と認識のうえ、積極的な推進活動を行い、率の向上に努めている。
</t>
    <rPh sb="222" eb="224">
      <t>ゲンショウ</t>
    </rPh>
    <rPh sb="225" eb="226">
      <t>ツト</t>
    </rPh>
    <rPh sb="232" eb="234">
      <t>トチ</t>
    </rPh>
    <rPh sb="235" eb="237">
      <t>イカン</t>
    </rPh>
    <rPh sb="238" eb="239">
      <t>トモナ</t>
    </rPh>
    <rPh sb="240" eb="242">
      <t>トクベツ</t>
    </rPh>
    <rPh sb="242" eb="244">
      <t>ソンシツ</t>
    </rPh>
    <rPh sb="245" eb="247">
      <t>ケイジョウ</t>
    </rPh>
    <rPh sb="250" eb="252">
      <t>トクシュ</t>
    </rPh>
    <rPh sb="252" eb="254">
      <t>ヨウイン</t>
    </rPh>
    <rPh sb="258" eb="261">
      <t>トウネンド</t>
    </rPh>
    <rPh sb="262" eb="264">
      <t>オオハバ</t>
    </rPh>
    <rPh sb="265" eb="267">
      <t>ゾウカ</t>
    </rPh>
    <rPh sb="275" eb="278">
      <t>ジネンド</t>
    </rPh>
    <rPh sb="280" eb="282">
      <t>シホン</t>
    </rPh>
    <rPh sb="283" eb="285">
      <t>トリクズ</t>
    </rPh>
    <rPh sb="287" eb="288">
      <t>オコナ</t>
    </rPh>
    <rPh sb="290" eb="292">
      <t>オオハバ</t>
    </rPh>
    <rPh sb="293" eb="295">
      <t>ゲンショウ</t>
    </rPh>
    <rPh sb="297" eb="299">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</si>
</sst>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BEB-42E7-A111-55E26A2CF0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0.13</c:v>
                </c:pt>
                <c:pt idx="2">
                  <c:v>0.19</c:v>
                </c:pt>
                <c:pt idx="3">
                  <c:v>0.15</c:v>
                </c:pt>
                <c:pt idx="4">
                  <c:v>0.12</c:v>
                </c:pt>
              </c:numCache>
            </c:numRef>
          </c:val>
          <c:smooth val="0"/>
          <c:extLst>
            <c:ext xmlns:c16="http://schemas.microsoft.com/office/drawing/2014/chart" uri="{C3380CC4-5D6E-409C-BE32-E72D297353CC}">
              <c16:uniqueId val="{00000001-3BEB-42E7-A111-55E26A2CF0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54.22</c:v>
                </c:pt>
                <c:pt idx="2">
                  <c:v>55.43</c:v>
                </c:pt>
                <c:pt idx="3">
                  <c:v>57.26</c:v>
                </c:pt>
                <c:pt idx="4">
                  <c:v>58.27</c:v>
                </c:pt>
              </c:numCache>
            </c:numRef>
          </c:val>
          <c:extLst>
            <c:ext xmlns:c16="http://schemas.microsoft.com/office/drawing/2014/chart" uri="{C3380CC4-5D6E-409C-BE32-E72D297353CC}">
              <c16:uniqueId val="{00000000-3D03-4D43-B97C-C811861293C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55.73</c:v>
                </c:pt>
                <c:pt idx="2">
                  <c:v>58.12</c:v>
                </c:pt>
                <c:pt idx="3">
                  <c:v>58.14</c:v>
                </c:pt>
                <c:pt idx="4">
                  <c:v>58.55</c:v>
                </c:pt>
              </c:numCache>
            </c:numRef>
          </c:val>
          <c:smooth val="0"/>
          <c:extLst>
            <c:ext xmlns:c16="http://schemas.microsoft.com/office/drawing/2014/chart" uri="{C3380CC4-5D6E-409C-BE32-E72D297353CC}">
              <c16:uniqueId val="{00000001-3D03-4D43-B97C-C811861293C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79.150000000000006</c:v>
                </c:pt>
                <c:pt idx="2">
                  <c:v>74.59</c:v>
                </c:pt>
                <c:pt idx="3">
                  <c:v>80.27</c:v>
                </c:pt>
                <c:pt idx="4">
                  <c:v>81.09</c:v>
                </c:pt>
              </c:numCache>
            </c:numRef>
          </c:val>
          <c:extLst>
            <c:ext xmlns:c16="http://schemas.microsoft.com/office/drawing/2014/chart" uri="{C3380CC4-5D6E-409C-BE32-E72D297353CC}">
              <c16:uniqueId val="{00000000-A091-4651-A5FC-048B747839B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92.45</c:v>
                </c:pt>
                <c:pt idx="2">
                  <c:v>92.55</c:v>
                </c:pt>
                <c:pt idx="3">
                  <c:v>92.44</c:v>
                </c:pt>
                <c:pt idx="4">
                  <c:v>91.97</c:v>
                </c:pt>
              </c:numCache>
            </c:numRef>
          </c:val>
          <c:smooth val="0"/>
          <c:extLst>
            <c:ext xmlns:c16="http://schemas.microsoft.com/office/drawing/2014/chart" uri="{C3380CC4-5D6E-409C-BE32-E72D297353CC}">
              <c16:uniqueId val="{00000001-A091-4651-A5FC-048B747839B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101.33</c:v>
                </c:pt>
                <c:pt idx="2">
                  <c:v>101.04</c:v>
                </c:pt>
                <c:pt idx="3">
                  <c:v>103.27</c:v>
                </c:pt>
                <c:pt idx="4">
                  <c:v>101.56</c:v>
                </c:pt>
              </c:numCache>
            </c:numRef>
          </c:val>
          <c:extLst>
            <c:ext xmlns:c16="http://schemas.microsoft.com/office/drawing/2014/chart" uri="{C3380CC4-5D6E-409C-BE32-E72D297353CC}">
              <c16:uniqueId val="{00000000-9379-4067-9C04-1C9870E7ED4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101.51</c:v>
                </c:pt>
                <c:pt idx="2">
                  <c:v>103.78</c:v>
                </c:pt>
                <c:pt idx="3">
                  <c:v>103.57</c:v>
                </c:pt>
                <c:pt idx="4">
                  <c:v>102.34</c:v>
                </c:pt>
              </c:numCache>
            </c:numRef>
          </c:val>
          <c:smooth val="0"/>
          <c:extLst>
            <c:ext xmlns:c16="http://schemas.microsoft.com/office/drawing/2014/chart" uri="{C3380CC4-5D6E-409C-BE32-E72D297353CC}">
              <c16:uniqueId val="{00000001-9379-4067-9C04-1C9870E7ED4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3.81</c:v>
                </c:pt>
                <c:pt idx="2">
                  <c:v>6.93</c:v>
                </c:pt>
                <c:pt idx="3">
                  <c:v>12.54</c:v>
                </c:pt>
                <c:pt idx="4">
                  <c:v>12.98</c:v>
                </c:pt>
              </c:numCache>
            </c:numRef>
          </c:val>
          <c:extLst>
            <c:ext xmlns:c16="http://schemas.microsoft.com/office/drawing/2014/chart" uri="{C3380CC4-5D6E-409C-BE32-E72D297353CC}">
              <c16:uniqueId val="{00000000-65C9-48C5-A788-2E244D770B2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16.37</c:v>
                </c:pt>
                <c:pt idx="2">
                  <c:v>18.829999999999998</c:v>
                </c:pt>
                <c:pt idx="3">
                  <c:v>23.14</c:v>
                </c:pt>
                <c:pt idx="4">
                  <c:v>23.95</c:v>
                </c:pt>
              </c:numCache>
            </c:numRef>
          </c:val>
          <c:smooth val="0"/>
          <c:extLst>
            <c:ext xmlns:c16="http://schemas.microsoft.com/office/drawing/2014/chart" uri="{C3380CC4-5D6E-409C-BE32-E72D297353CC}">
              <c16:uniqueId val="{00000001-65C9-48C5-A788-2E244D770B2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B74-4DFD-A663-F87A318AEAB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0.98</c:v>
                </c:pt>
                <c:pt idx="2">
                  <c:v>0.56999999999999995</c:v>
                </c:pt>
                <c:pt idx="3">
                  <c:v>0.55000000000000004</c:v>
                </c:pt>
                <c:pt idx="4">
                  <c:v>0.78</c:v>
                </c:pt>
              </c:numCache>
            </c:numRef>
          </c:val>
          <c:smooth val="0"/>
          <c:extLst>
            <c:ext xmlns:c16="http://schemas.microsoft.com/office/drawing/2014/chart" uri="{C3380CC4-5D6E-409C-BE32-E72D297353CC}">
              <c16:uniqueId val="{00000001-BB74-4DFD-A663-F87A318AEAB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35.46</c:v>
                </c:pt>
                <c:pt idx="2">
                  <c:v>30.49</c:v>
                </c:pt>
                <c:pt idx="3">
                  <c:v>22.89</c:v>
                </c:pt>
                <c:pt idx="4">
                  <c:v>207.68</c:v>
                </c:pt>
              </c:numCache>
            </c:numRef>
          </c:val>
          <c:extLst>
            <c:ext xmlns:c16="http://schemas.microsoft.com/office/drawing/2014/chart" uri="{C3380CC4-5D6E-409C-BE32-E72D297353CC}">
              <c16:uniqueId val="{00000000-2CAA-471E-8FE2-EF21A23CA6E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37.86</c:v>
                </c:pt>
                <c:pt idx="2">
                  <c:v>19.829999999999998</c:v>
                </c:pt>
                <c:pt idx="3">
                  <c:v>21.3</c:v>
                </c:pt>
                <c:pt idx="4">
                  <c:v>39.799999999999997</c:v>
                </c:pt>
              </c:numCache>
            </c:numRef>
          </c:val>
          <c:smooth val="0"/>
          <c:extLst>
            <c:ext xmlns:c16="http://schemas.microsoft.com/office/drawing/2014/chart" uri="{C3380CC4-5D6E-409C-BE32-E72D297353CC}">
              <c16:uniqueId val="{00000001-2CAA-471E-8FE2-EF21A23CA6E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66.72</c:v>
                </c:pt>
                <c:pt idx="2">
                  <c:v>59.38</c:v>
                </c:pt>
                <c:pt idx="3">
                  <c:v>56.4</c:v>
                </c:pt>
                <c:pt idx="4">
                  <c:v>51.3</c:v>
                </c:pt>
              </c:numCache>
            </c:numRef>
          </c:val>
          <c:extLst>
            <c:ext xmlns:c16="http://schemas.microsoft.com/office/drawing/2014/chart" uri="{C3380CC4-5D6E-409C-BE32-E72D297353CC}">
              <c16:uniqueId val="{00000000-87DA-42C9-923C-32733B5B9FA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60.16</c:v>
                </c:pt>
                <c:pt idx="2">
                  <c:v>54.3</c:v>
                </c:pt>
                <c:pt idx="3">
                  <c:v>57.92</c:v>
                </c:pt>
                <c:pt idx="4">
                  <c:v>63.17</c:v>
                </c:pt>
              </c:numCache>
            </c:numRef>
          </c:val>
          <c:smooth val="0"/>
          <c:extLst>
            <c:ext xmlns:c16="http://schemas.microsoft.com/office/drawing/2014/chart" uri="{C3380CC4-5D6E-409C-BE32-E72D297353CC}">
              <c16:uniqueId val="{00000001-87DA-42C9-923C-32733B5B9FA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327.18</c:v>
                </c:pt>
                <c:pt idx="2">
                  <c:v>309.3</c:v>
                </c:pt>
                <c:pt idx="3">
                  <c:v>76.650000000000006</c:v>
                </c:pt>
                <c:pt idx="4">
                  <c:v>124.05</c:v>
                </c:pt>
              </c:numCache>
            </c:numRef>
          </c:val>
          <c:extLst>
            <c:ext xmlns:c16="http://schemas.microsoft.com/office/drawing/2014/chart" uri="{C3380CC4-5D6E-409C-BE32-E72D297353CC}">
              <c16:uniqueId val="{00000000-1AF4-4DD6-826C-6DBB7F2168F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917.44</c:v>
                </c:pt>
                <c:pt idx="2">
                  <c:v>856.88</c:v>
                </c:pt>
                <c:pt idx="3">
                  <c:v>799.49</c:v>
                </c:pt>
                <c:pt idx="4">
                  <c:v>863.92</c:v>
                </c:pt>
              </c:numCache>
            </c:numRef>
          </c:val>
          <c:smooth val="0"/>
          <c:extLst>
            <c:ext xmlns:c16="http://schemas.microsoft.com/office/drawing/2014/chart" uri="{C3380CC4-5D6E-409C-BE32-E72D297353CC}">
              <c16:uniqueId val="{00000001-1AF4-4DD6-826C-6DBB7F2168F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84.73</c:v>
                </c:pt>
                <c:pt idx="2">
                  <c:v>84.37</c:v>
                </c:pt>
                <c:pt idx="3">
                  <c:v>98.67</c:v>
                </c:pt>
                <c:pt idx="4">
                  <c:v>93.71</c:v>
                </c:pt>
              </c:numCache>
            </c:numRef>
          </c:val>
          <c:extLst>
            <c:ext xmlns:c16="http://schemas.microsoft.com/office/drawing/2014/chart" uri="{C3380CC4-5D6E-409C-BE32-E72D297353CC}">
              <c16:uniqueId val="{00000000-6440-413C-BE76-AED5435D5D3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85.34</c:v>
                </c:pt>
                <c:pt idx="2">
                  <c:v>89.01</c:v>
                </c:pt>
                <c:pt idx="3">
                  <c:v>89.09</c:v>
                </c:pt>
                <c:pt idx="4">
                  <c:v>87.28</c:v>
                </c:pt>
              </c:numCache>
            </c:numRef>
          </c:val>
          <c:smooth val="0"/>
          <c:extLst>
            <c:ext xmlns:c16="http://schemas.microsoft.com/office/drawing/2014/chart" uri="{C3380CC4-5D6E-409C-BE32-E72D297353CC}">
              <c16:uniqueId val="{00000001-6440-413C-BE76-AED5435D5D3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177.26</c:v>
                </c:pt>
                <c:pt idx="2">
                  <c:v>175.53</c:v>
                </c:pt>
                <c:pt idx="3">
                  <c:v>150</c:v>
                </c:pt>
                <c:pt idx="4">
                  <c:v>163.94</c:v>
                </c:pt>
              </c:numCache>
            </c:numRef>
          </c:val>
          <c:extLst>
            <c:ext xmlns:c16="http://schemas.microsoft.com/office/drawing/2014/chart" uri="{C3380CC4-5D6E-409C-BE32-E72D297353CC}">
              <c16:uniqueId val="{00000000-474B-4F29-A07D-57519F4FA1F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149.27000000000001</c:v>
                </c:pt>
                <c:pt idx="2">
                  <c:v>147.08000000000001</c:v>
                </c:pt>
                <c:pt idx="3">
                  <c:v>142.76</c:v>
                </c:pt>
                <c:pt idx="4">
                  <c:v>145.58000000000001</c:v>
                </c:pt>
              </c:numCache>
            </c:numRef>
          </c:val>
          <c:smooth val="0"/>
          <c:extLst>
            <c:ext xmlns:c16="http://schemas.microsoft.com/office/drawing/2014/chart" uri="{C3380CC4-5D6E-409C-BE32-E72D297353CC}">
              <c16:uniqueId val="{00000001-474B-4F29-A07D-57519F4FA1F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尾道市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Cb1</v>
      </c>
      <c r="X8" s="65"/>
      <c r="Y8" s="65"/>
      <c r="Z8" s="65"/>
      <c r="AA8" s="65"/>
      <c r="AB8" s="65"/>
      <c r="AC8" s="65"/>
      <c r="AD8" s="66" t="str">
        <f>データ!$M$6</f>
        <v>自治体職員</v>
      </c>
      <c r="AE8" s="66"/>
      <c r="AF8" s="66"/>
      <c r="AG8" s="66"/>
      <c r="AH8" s="66"/>
      <c r="AI8" s="66"/>
      <c r="AJ8" s="66"/>
      <c r="AK8" s="3"/>
      <c r="AL8" s="45">
        <f>データ!S6</f>
        <v>130007</v>
      </c>
      <c r="AM8" s="45"/>
      <c r="AN8" s="45"/>
      <c r="AO8" s="45"/>
      <c r="AP8" s="45"/>
      <c r="AQ8" s="45"/>
      <c r="AR8" s="45"/>
      <c r="AS8" s="45"/>
      <c r="AT8" s="46">
        <f>データ!T6</f>
        <v>284.88</v>
      </c>
      <c r="AU8" s="46"/>
      <c r="AV8" s="46"/>
      <c r="AW8" s="46"/>
      <c r="AX8" s="46"/>
      <c r="AY8" s="46"/>
      <c r="AZ8" s="46"/>
      <c r="BA8" s="46"/>
      <c r="BB8" s="46">
        <f>データ!U6</f>
        <v>456.36</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58.04</v>
      </c>
      <c r="J10" s="46"/>
      <c r="K10" s="46"/>
      <c r="L10" s="46"/>
      <c r="M10" s="46"/>
      <c r="N10" s="46"/>
      <c r="O10" s="46"/>
      <c r="P10" s="46">
        <f>データ!P6</f>
        <v>14.4</v>
      </c>
      <c r="Q10" s="46"/>
      <c r="R10" s="46"/>
      <c r="S10" s="46"/>
      <c r="T10" s="46"/>
      <c r="U10" s="46"/>
      <c r="V10" s="46"/>
      <c r="W10" s="46">
        <f>データ!Q6</f>
        <v>99.16</v>
      </c>
      <c r="X10" s="46"/>
      <c r="Y10" s="46"/>
      <c r="Z10" s="46"/>
      <c r="AA10" s="46"/>
      <c r="AB10" s="46"/>
      <c r="AC10" s="46"/>
      <c r="AD10" s="45">
        <f>データ!R6</f>
        <v>3047</v>
      </c>
      <c r="AE10" s="45"/>
      <c r="AF10" s="45"/>
      <c r="AG10" s="45"/>
      <c r="AH10" s="45"/>
      <c r="AI10" s="45"/>
      <c r="AJ10" s="45"/>
      <c r="AK10" s="2"/>
      <c r="AL10" s="45">
        <f>データ!V6</f>
        <v>18616</v>
      </c>
      <c r="AM10" s="45"/>
      <c r="AN10" s="45"/>
      <c r="AO10" s="45"/>
      <c r="AP10" s="45"/>
      <c r="AQ10" s="45"/>
      <c r="AR10" s="45"/>
      <c r="AS10" s="45"/>
      <c r="AT10" s="46">
        <f>データ!W6</f>
        <v>3.64</v>
      </c>
      <c r="AU10" s="46"/>
      <c r="AV10" s="46"/>
      <c r="AW10" s="46"/>
      <c r="AX10" s="46"/>
      <c r="AY10" s="46"/>
      <c r="AZ10" s="46"/>
      <c r="BA10" s="46"/>
      <c r="BB10" s="46">
        <f>データ!X6</f>
        <v>5114.29</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yFQVC9SKWqIGvouZtMqxp6xEcEVrllVkSj765ayxdXfVAa7BeDWKwqvusEtR+lLCtLzci81ILX5HOnmibVB3MA==" saltValue="Qihz6nzQH2orurp29pM7a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342050</v>
      </c>
      <c r="D6" s="19">
        <f t="shared" si="3"/>
        <v>46</v>
      </c>
      <c r="E6" s="19">
        <f t="shared" si="3"/>
        <v>17</v>
      </c>
      <c r="F6" s="19">
        <f t="shared" si="3"/>
        <v>1</v>
      </c>
      <c r="G6" s="19">
        <f t="shared" si="3"/>
        <v>0</v>
      </c>
      <c r="H6" s="19" t="str">
        <f t="shared" si="3"/>
        <v>広島県　尾道市</v>
      </c>
      <c r="I6" s="19" t="str">
        <f t="shared" si="3"/>
        <v>法適用</v>
      </c>
      <c r="J6" s="19" t="str">
        <f t="shared" si="3"/>
        <v>下水道事業</v>
      </c>
      <c r="K6" s="19" t="str">
        <f t="shared" si="3"/>
        <v>公共下水道</v>
      </c>
      <c r="L6" s="19" t="str">
        <f t="shared" si="3"/>
        <v>Cb1</v>
      </c>
      <c r="M6" s="19" t="str">
        <f t="shared" si="3"/>
        <v>自治体職員</v>
      </c>
      <c r="N6" s="20" t="str">
        <f t="shared" si="3"/>
        <v>-</v>
      </c>
      <c r="O6" s="20">
        <f t="shared" si="3"/>
        <v>58.04</v>
      </c>
      <c r="P6" s="20">
        <f t="shared" si="3"/>
        <v>14.4</v>
      </c>
      <c r="Q6" s="20">
        <f t="shared" si="3"/>
        <v>99.16</v>
      </c>
      <c r="R6" s="20">
        <f t="shared" si="3"/>
        <v>3047</v>
      </c>
      <c r="S6" s="20">
        <f t="shared" si="3"/>
        <v>130007</v>
      </c>
      <c r="T6" s="20">
        <f t="shared" si="3"/>
        <v>284.88</v>
      </c>
      <c r="U6" s="20">
        <f t="shared" si="3"/>
        <v>456.36</v>
      </c>
      <c r="V6" s="20">
        <f t="shared" si="3"/>
        <v>18616</v>
      </c>
      <c r="W6" s="20">
        <f t="shared" si="3"/>
        <v>3.64</v>
      </c>
      <c r="X6" s="20">
        <f t="shared" si="3"/>
        <v>5114.29</v>
      </c>
      <c r="Y6" s="21" t="str">
        <f>IF(Y7="",NA(),Y7)</f>
        <v>-</v>
      </c>
      <c r="Z6" s="21">
        <f t="shared" ref="Z6:AH6" si="4">IF(Z7="",NA(),Z7)</f>
        <v>101.33</v>
      </c>
      <c r="AA6" s="21">
        <f t="shared" si="4"/>
        <v>101.04</v>
      </c>
      <c r="AB6" s="21">
        <f t="shared" si="4"/>
        <v>103.27</v>
      </c>
      <c r="AC6" s="21">
        <f t="shared" si="4"/>
        <v>101.56</v>
      </c>
      <c r="AD6" s="21" t="str">
        <f t="shared" si="4"/>
        <v>-</v>
      </c>
      <c r="AE6" s="21">
        <f t="shared" si="4"/>
        <v>101.51</v>
      </c>
      <c r="AF6" s="21">
        <f t="shared" si="4"/>
        <v>103.78</v>
      </c>
      <c r="AG6" s="21">
        <f t="shared" si="4"/>
        <v>103.57</v>
      </c>
      <c r="AH6" s="21">
        <f t="shared" si="4"/>
        <v>102.34</v>
      </c>
      <c r="AI6" s="20" t="str">
        <f>IF(AI7="","",IF(AI7="-","【-】","【"&amp;SUBSTITUTE(TEXT(AI7,"#,##0.00"),"-","△")&amp;"】"))</f>
        <v>【106.11】</v>
      </c>
      <c r="AJ6" s="21" t="str">
        <f>IF(AJ7="",NA(),AJ7)</f>
        <v>-</v>
      </c>
      <c r="AK6" s="21">
        <f t="shared" ref="AK6:AS6" si="5">IF(AK7="",NA(),AK7)</f>
        <v>35.46</v>
      </c>
      <c r="AL6" s="21">
        <f t="shared" si="5"/>
        <v>30.49</v>
      </c>
      <c r="AM6" s="21">
        <f t="shared" si="5"/>
        <v>22.89</v>
      </c>
      <c r="AN6" s="21">
        <f t="shared" si="5"/>
        <v>207.68</v>
      </c>
      <c r="AO6" s="21" t="str">
        <f t="shared" si="5"/>
        <v>-</v>
      </c>
      <c r="AP6" s="21">
        <f t="shared" si="5"/>
        <v>37.86</v>
      </c>
      <c r="AQ6" s="21">
        <f t="shared" si="5"/>
        <v>19.829999999999998</v>
      </c>
      <c r="AR6" s="21">
        <f t="shared" si="5"/>
        <v>21.3</v>
      </c>
      <c r="AS6" s="21">
        <f t="shared" si="5"/>
        <v>39.799999999999997</v>
      </c>
      <c r="AT6" s="20" t="str">
        <f>IF(AT7="","",IF(AT7="-","【-】","【"&amp;SUBSTITUTE(TEXT(AT7,"#,##0.00"),"-","△")&amp;"】"))</f>
        <v>【3.15】</v>
      </c>
      <c r="AU6" s="21" t="str">
        <f>IF(AU7="",NA(),AU7)</f>
        <v>-</v>
      </c>
      <c r="AV6" s="21">
        <f t="shared" ref="AV6:BD6" si="6">IF(AV7="",NA(),AV7)</f>
        <v>66.72</v>
      </c>
      <c r="AW6" s="21">
        <f t="shared" si="6"/>
        <v>59.38</v>
      </c>
      <c r="AX6" s="21">
        <f t="shared" si="6"/>
        <v>56.4</v>
      </c>
      <c r="AY6" s="21">
        <f t="shared" si="6"/>
        <v>51.3</v>
      </c>
      <c r="AZ6" s="21" t="str">
        <f t="shared" si="6"/>
        <v>-</v>
      </c>
      <c r="BA6" s="21">
        <f t="shared" si="6"/>
        <v>60.16</v>
      </c>
      <c r="BB6" s="21">
        <f t="shared" si="6"/>
        <v>54.3</v>
      </c>
      <c r="BC6" s="21">
        <f t="shared" si="6"/>
        <v>57.92</v>
      </c>
      <c r="BD6" s="21">
        <f t="shared" si="6"/>
        <v>63.17</v>
      </c>
      <c r="BE6" s="20" t="str">
        <f>IF(BE7="","",IF(BE7="-","【-】","【"&amp;SUBSTITUTE(TEXT(BE7,"#,##0.00"),"-","△")&amp;"】"))</f>
        <v>【73.44】</v>
      </c>
      <c r="BF6" s="21" t="str">
        <f>IF(BF7="",NA(),BF7)</f>
        <v>-</v>
      </c>
      <c r="BG6" s="21">
        <f t="shared" ref="BG6:BO6" si="7">IF(BG7="",NA(),BG7)</f>
        <v>327.18</v>
      </c>
      <c r="BH6" s="21">
        <f t="shared" si="7"/>
        <v>309.3</v>
      </c>
      <c r="BI6" s="21">
        <f t="shared" si="7"/>
        <v>76.650000000000006</v>
      </c>
      <c r="BJ6" s="21">
        <f t="shared" si="7"/>
        <v>124.05</v>
      </c>
      <c r="BK6" s="21" t="str">
        <f t="shared" si="7"/>
        <v>-</v>
      </c>
      <c r="BL6" s="21">
        <f t="shared" si="7"/>
        <v>917.44</v>
      </c>
      <c r="BM6" s="21">
        <f t="shared" si="7"/>
        <v>856.88</v>
      </c>
      <c r="BN6" s="21">
        <f t="shared" si="7"/>
        <v>799.49</v>
      </c>
      <c r="BO6" s="21">
        <f t="shared" si="7"/>
        <v>863.92</v>
      </c>
      <c r="BP6" s="20" t="str">
        <f>IF(BP7="","",IF(BP7="-","【-】","【"&amp;SUBSTITUTE(TEXT(BP7,"#,##0.00"),"-","△")&amp;"】"))</f>
        <v>【652.82】</v>
      </c>
      <c r="BQ6" s="21" t="str">
        <f>IF(BQ7="",NA(),BQ7)</f>
        <v>-</v>
      </c>
      <c r="BR6" s="21">
        <f t="shared" ref="BR6:BZ6" si="8">IF(BR7="",NA(),BR7)</f>
        <v>84.73</v>
      </c>
      <c r="BS6" s="21">
        <f t="shared" si="8"/>
        <v>84.37</v>
      </c>
      <c r="BT6" s="21">
        <f t="shared" si="8"/>
        <v>98.67</v>
      </c>
      <c r="BU6" s="21">
        <f t="shared" si="8"/>
        <v>93.71</v>
      </c>
      <c r="BV6" s="21" t="str">
        <f t="shared" si="8"/>
        <v>-</v>
      </c>
      <c r="BW6" s="21">
        <f t="shared" si="8"/>
        <v>85.34</v>
      </c>
      <c r="BX6" s="21">
        <f t="shared" si="8"/>
        <v>89.01</v>
      </c>
      <c r="BY6" s="21">
        <f t="shared" si="8"/>
        <v>89.09</v>
      </c>
      <c r="BZ6" s="21">
        <f t="shared" si="8"/>
        <v>87.28</v>
      </c>
      <c r="CA6" s="20" t="str">
        <f>IF(CA7="","",IF(CA7="-","【-】","【"&amp;SUBSTITUTE(TEXT(CA7,"#,##0.00"),"-","△")&amp;"】"))</f>
        <v>【97.61】</v>
      </c>
      <c r="CB6" s="21" t="str">
        <f>IF(CB7="",NA(),CB7)</f>
        <v>-</v>
      </c>
      <c r="CC6" s="21">
        <f t="shared" ref="CC6:CK6" si="9">IF(CC7="",NA(),CC7)</f>
        <v>177.26</v>
      </c>
      <c r="CD6" s="21">
        <f t="shared" si="9"/>
        <v>175.53</v>
      </c>
      <c r="CE6" s="21">
        <f t="shared" si="9"/>
        <v>150</v>
      </c>
      <c r="CF6" s="21">
        <f t="shared" si="9"/>
        <v>163.94</v>
      </c>
      <c r="CG6" s="21" t="str">
        <f t="shared" si="9"/>
        <v>-</v>
      </c>
      <c r="CH6" s="21">
        <f t="shared" si="9"/>
        <v>149.27000000000001</v>
      </c>
      <c r="CI6" s="21">
        <f t="shared" si="9"/>
        <v>147.08000000000001</v>
      </c>
      <c r="CJ6" s="21">
        <f t="shared" si="9"/>
        <v>142.76</v>
      </c>
      <c r="CK6" s="21">
        <f t="shared" si="9"/>
        <v>145.58000000000001</v>
      </c>
      <c r="CL6" s="20" t="str">
        <f>IF(CL7="","",IF(CL7="-","【-】","【"&amp;SUBSTITUTE(TEXT(CL7,"#,##0.00"),"-","△")&amp;"】"))</f>
        <v>【138.29】</v>
      </c>
      <c r="CM6" s="21" t="str">
        <f>IF(CM7="",NA(),CM7)</f>
        <v>-</v>
      </c>
      <c r="CN6" s="21">
        <f t="shared" ref="CN6:CV6" si="10">IF(CN7="",NA(),CN7)</f>
        <v>54.22</v>
      </c>
      <c r="CO6" s="21">
        <f t="shared" si="10"/>
        <v>55.43</v>
      </c>
      <c r="CP6" s="21">
        <f t="shared" si="10"/>
        <v>57.26</v>
      </c>
      <c r="CQ6" s="21">
        <f t="shared" si="10"/>
        <v>58.27</v>
      </c>
      <c r="CR6" s="21" t="str">
        <f t="shared" si="10"/>
        <v>-</v>
      </c>
      <c r="CS6" s="21">
        <f t="shared" si="10"/>
        <v>55.73</v>
      </c>
      <c r="CT6" s="21">
        <f t="shared" si="10"/>
        <v>58.12</v>
      </c>
      <c r="CU6" s="21">
        <f t="shared" si="10"/>
        <v>58.14</v>
      </c>
      <c r="CV6" s="21">
        <f t="shared" si="10"/>
        <v>58.55</v>
      </c>
      <c r="CW6" s="20" t="str">
        <f>IF(CW7="","",IF(CW7="-","【-】","【"&amp;SUBSTITUTE(TEXT(CW7,"#,##0.00"),"-","△")&amp;"】"))</f>
        <v>【59.10】</v>
      </c>
      <c r="CX6" s="21" t="str">
        <f>IF(CX7="",NA(),CX7)</f>
        <v>-</v>
      </c>
      <c r="CY6" s="21">
        <f t="shared" ref="CY6:DG6" si="11">IF(CY7="",NA(),CY7)</f>
        <v>79.150000000000006</v>
      </c>
      <c r="CZ6" s="21">
        <f t="shared" si="11"/>
        <v>74.59</v>
      </c>
      <c r="DA6" s="21">
        <f t="shared" si="11"/>
        <v>80.27</v>
      </c>
      <c r="DB6" s="21">
        <f t="shared" si="11"/>
        <v>81.09</v>
      </c>
      <c r="DC6" s="21" t="str">
        <f t="shared" si="11"/>
        <v>-</v>
      </c>
      <c r="DD6" s="21">
        <f t="shared" si="11"/>
        <v>92.45</v>
      </c>
      <c r="DE6" s="21">
        <f t="shared" si="11"/>
        <v>92.55</v>
      </c>
      <c r="DF6" s="21">
        <f t="shared" si="11"/>
        <v>92.44</v>
      </c>
      <c r="DG6" s="21">
        <f t="shared" si="11"/>
        <v>91.97</v>
      </c>
      <c r="DH6" s="20" t="str">
        <f>IF(DH7="","",IF(DH7="-","【-】","【"&amp;SUBSTITUTE(TEXT(DH7,"#,##0.00"),"-","△")&amp;"】"))</f>
        <v>【95.82】</v>
      </c>
      <c r="DI6" s="21" t="str">
        <f>IF(DI7="",NA(),DI7)</f>
        <v>-</v>
      </c>
      <c r="DJ6" s="21">
        <f t="shared" ref="DJ6:DR6" si="12">IF(DJ7="",NA(),DJ7)</f>
        <v>3.81</v>
      </c>
      <c r="DK6" s="21">
        <f t="shared" si="12"/>
        <v>6.93</v>
      </c>
      <c r="DL6" s="21">
        <f t="shared" si="12"/>
        <v>12.54</v>
      </c>
      <c r="DM6" s="21">
        <f t="shared" si="12"/>
        <v>12.98</v>
      </c>
      <c r="DN6" s="21" t="str">
        <f t="shared" si="12"/>
        <v>-</v>
      </c>
      <c r="DO6" s="21">
        <f t="shared" si="12"/>
        <v>16.37</v>
      </c>
      <c r="DP6" s="21">
        <f t="shared" si="12"/>
        <v>18.829999999999998</v>
      </c>
      <c r="DQ6" s="21">
        <f t="shared" si="12"/>
        <v>23.14</v>
      </c>
      <c r="DR6" s="21">
        <f t="shared" si="12"/>
        <v>23.95</v>
      </c>
      <c r="DS6" s="20" t="str">
        <f>IF(DS7="","",IF(DS7="-","【-】","【"&amp;SUBSTITUTE(TEXT(DS7,"#,##0.00"),"-","△")&amp;"】"))</f>
        <v>【39.74】</v>
      </c>
      <c r="DT6" s="21" t="str">
        <f>IF(DT7="",NA(),DT7)</f>
        <v>-</v>
      </c>
      <c r="DU6" s="20">
        <f t="shared" ref="DU6:EC6" si="13">IF(DU7="",NA(),DU7)</f>
        <v>0</v>
      </c>
      <c r="DV6" s="20">
        <f t="shared" si="13"/>
        <v>0</v>
      </c>
      <c r="DW6" s="20">
        <f t="shared" si="13"/>
        <v>0</v>
      </c>
      <c r="DX6" s="20">
        <f t="shared" si="13"/>
        <v>0</v>
      </c>
      <c r="DY6" s="21" t="str">
        <f t="shared" si="13"/>
        <v>-</v>
      </c>
      <c r="DZ6" s="21">
        <f t="shared" si="13"/>
        <v>0.98</v>
      </c>
      <c r="EA6" s="21">
        <f t="shared" si="13"/>
        <v>0.56999999999999995</v>
      </c>
      <c r="EB6" s="21">
        <f t="shared" si="13"/>
        <v>0.55000000000000004</v>
      </c>
      <c r="EC6" s="21">
        <f t="shared" si="13"/>
        <v>0.78</v>
      </c>
      <c r="ED6" s="20" t="str">
        <f>IF(ED7="","",IF(ED7="-","【-】","【"&amp;SUBSTITUTE(TEXT(ED7,"#,##0.00"),"-","△")&amp;"】"))</f>
        <v>【7.62】</v>
      </c>
      <c r="EE6" s="21" t="str">
        <f>IF(EE7="",NA(),EE7)</f>
        <v>-</v>
      </c>
      <c r="EF6" s="20">
        <f t="shared" ref="EF6:EN6" si="14">IF(EF7="",NA(),EF7)</f>
        <v>0</v>
      </c>
      <c r="EG6" s="20">
        <f t="shared" si="14"/>
        <v>0</v>
      </c>
      <c r="EH6" s="20">
        <f t="shared" si="14"/>
        <v>0</v>
      </c>
      <c r="EI6" s="20">
        <f t="shared" si="14"/>
        <v>0</v>
      </c>
      <c r="EJ6" s="21" t="str">
        <f t="shared" si="14"/>
        <v>-</v>
      </c>
      <c r="EK6" s="21">
        <f t="shared" si="14"/>
        <v>0.13</v>
      </c>
      <c r="EL6" s="21">
        <f t="shared" si="14"/>
        <v>0.19</v>
      </c>
      <c r="EM6" s="21">
        <f t="shared" si="14"/>
        <v>0.15</v>
      </c>
      <c r="EN6" s="21">
        <f t="shared" si="14"/>
        <v>0.12</v>
      </c>
      <c r="EO6" s="20" t="str">
        <f>IF(EO7="","",IF(EO7="-","【-】","【"&amp;SUBSTITUTE(TEXT(EO7,"#,##0.00"),"-","△")&amp;"】"))</f>
        <v>【0.23】</v>
      </c>
    </row>
    <row r="7" spans="1:148" s="22" customFormat="1" x14ac:dyDescent="0.15">
      <c r="A7" s="14"/>
      <c r="B7" s="23">
        <v>2022</v>
      </c>
      <c r="C7" s="23">
        <v>342050</v>
      </c>
      <c r="D7" s="23">
        <v>46</v>
      </c>
      <c r="E7" s="23">
        <v>17</v>
      </c>
      <c r="F7" s="23">
        <v>1</v>
      </c>
      <c r="G7" s="23">
        <v>0</v>
      </c>
      <c r="H7" s="23" t="s">
        <v>96</v>
      </c>
      <c r="I7" s="23" t="s">
        <v>97</v>
      </c>
      <c r="J7" s="23" t="s">
        <v>98</v>
      </c>
      <c r="K7" s="23" t="s">
        <v>99</v>
      </c>
      <c r="L7" s="23" t="s">
        <v>100</v>
      </c>
      <c r="M7" s="23" t="s">
        <v>101</v>
      </c>
      <c r="N7" s="24" t="s">
        <v>102</v>
      </c>
      <c r="O7" s="24">
        <v>58.04</v>
      </c>
      <c r="P7" s="24">
        <v>14.4</v>
      </c>
      <c r="Q7" s="24">
        <v>99.16</v>
      </c>
      <c r="R7" s="24">
        <v>3047</v>
      </c>
      <c r="S7" s="24">
        <v>130007</v>
      </c>
      <c r="T7" s="24">
        <v>284.88</v>
      </c>
      <c r="U7" s="24">
        <v>456.36</v>
      </c>
      <c r="V7" s="24">
        <v>18616</v>
      </c>
      <c r="W7" s="24">
        <v>3.64</v>
      </c>
      <c r="X7" s="24">
        <v>5114.29</v>
      </c>
      <c r="Y7" s="24" t="s">
        <v>102</v>
      </c>
      <c r="Z7" s="24">
        <v>101.33</v>
      </c>
      <c r="AA7" s="24">
        <v>101.04</v>
      </c>
      <c r="AB7" s="24">
        <v>103.27</v>
      </c>
      <c r="AC7" s="24">
        <v>101.56</v>
      </c>
      <c r="AD7" s="24" t="s">
        <v>102</v>
      </c>
      <c r="AE7" s="24">
        <v>101.51</v>
      </c>
      <c r="AF7" s="24">
        <v>103.78</v>
      </c>
      <c r="AG7" s="24">
        <v>103.57</v>
      </c>
      <c r="AH7" s="24">
        <v>102.34</v>
      </c>
      <c r="AI7" s="24">
        <v>106.11</v>
      </c>
      <c r="AJ7" s="24" t="s">
        <v>102</v>
      </c>
      <c r="AK7" s="24">
        <v>35.46</v>
      </c>
      <c r="AL7" s="24">
        <v>30.49</v>
      </c>
      <c r="AM7" s="24">
        <v>22.89</v>
      </c>
      <c r="AN7" s="24">
        <v>207.68</v>
      </c>
      <c r="AO7" s="24" t="s">
        <v>102</v>
      </c>
      <c r="AP7" s="24">
        <v>37.86</v>
      </c>
      <c r="AQ7" s="24">
        <v>19.829999999999998</v>
      </c>
      <c r="AR7" s="24">
        <v>21.3</v>
      </c>
      <c r="AS7" s="24">
        <v>39.799999999999997</v>
      </c>
      <c r="AT7" s="24">
        <v>3.15</v>
      </c>
      <c r="AU7" s="24" t="s">
        <v>102</v>
      </c>
      <c r="AV7" s="24">
        <v>66.72</v>
      </c>
      <c r="AW7" s="24">
        <v>59.38</v>
      </c>
      <c r="AX7" s="24">
        <v>56.4</v>
      </c>
      <c r="AY7" s="24">
        <v>51.3</v>
      </c>
      <c r="AZ7" s="24" t="s">
        <v>102</v>
      </c>
      <c r="BA7" s="24">
        <v>60.16</v>
      </c>
      <c r="BB7" s="24">
        <v>54.3</v>
      </c>
      <c r="BC7" s="24">
        <v>57.92</v>
      </c>
      <c r="BD7" s="24">
        <v>63.17</v>
      </c>
      <c r="BE7" s="24">
        <v>73.44</v>
      </c>
      <c r="BF7" s="24" t="s">
        <v>102</v>
      </c>
      <c r="BG7" s="24">
        <v>327.18</v>
      </c>
      <c r="BH7" s="24">
        <v>309.3</v>
      </c>
      <c r="BI7" s="24">
        <v>76.650000000000006</v>
      </c>
      <c r="BJ7" s="24">
        <v>124.05</v>
      </c>
      <c r="BK7" s="24" t="s">
        <v>102</v>
      </c>
      <c r="BL7" s="24">
        <v>917.44</v>
      </c>
      <c r="BM7" s="24">
        <v>856.88</v>
      </c>
      <c r="BN7" s="24">
        <v>799.49</v>
      </c>
      <c r="BO7" s="24">
        <v>863.92</v>
      </c>
      <c r="BP7" s="24">
        <v>652.82000000000005</v>
      </c>
      <c r="BQ7" s="24" t="s">
        <v>102</v>
      </c>
      <c r="BR7" s="24">
        <v>84.73</v>
      </c>
      <c r="BS7" s="24">
        <v>84.37</v>
      </c>
      <c r="BT7" s="24">
        <v>98.67</v>
      </c>
      <c r="BU7" s="24">
        <v>93.71</v>
      </c>
      <c r="BV7" s="24" t="s">
        <v>102</v>
      </c>
      <c r="BW7" s="24">
        <v>85.34</v>
      </c>
      <c r="BX7" s="24">
        <v>89.01</v>
      </c>
      <c r="BY7" s="24">
        <v>89.09</v>
      </c>
      <c r="BZ7" s="24">
        <v>87.28</v>
      </c>
      <c r="CA7" s="24">
        <v>97.61</v>
      </c>
      <c r="CB7" s="24" t="s">
        <v>102</v>
      </c>
      <c r="CC7" s="24">
        <v>177.26</v>
      </c>
      <c r="CD7" s="24">
        <v>175.53</v>
      </c>
      <c r="CE7" s="24">
        <v>150</v>
      </c>
      <c r="CF7" s="24">
        <v>163.94</v>
      </c>
      <c r="CG7" s="24" t="s">
        <v>102</v>
      </c>
      <c r="CH7" s="24">
        <v>149.27000000000001</v>
      </c>
      <c r="CI7" s="24">
        <v>147.08000000000001</v>
      </c>
      <c r="CJ7" s="24">
        <v>142.76</v>
      </c>
      <c r="CK7" s="24">
        <v>145.58000000000001</v>
      </c>
      <c r="CL7" s="24">
        <v>138.29</v>
      </c>
      <c r="CM7" s="24" t="s">
        <v>102</v>
      </c>
      <c r="CN7" s="24">
        <v>54.22</v>
      </c>
      <c r="CO7" s="24">
        <v>55.43</v>
      </c>
      <c r="CP7" s="24">
        <v>57.26</v>
      </c>
      <c r="CQ7" s="24">
        <v>58.27</v>
      </c>
      <c r="CR7" s="24" t="s">
        <v>102</v>
      </c>
      <c r="CS7" s="24">
        <v>55.73</v>
      </c>
      <c r="CT7" s="24">
        <v>58.12</v>
      </c>
      <c r="CU7" s="24">
        <v>58.14</v>
      </c>
      <c r="CV7" s="24">
        <v>58.55</v>
      </c>
      <c r="CW7" s="24">
        <v>59.1</v>
      </c>
      <c r="CX7" s="24" t="s">
        <v>102</v>
      </c>
      <c r="CY7" s="24">
        <v>79.150000000000006</v>
      </c>
      <c r="CZ7" s="24">
        <v>74.59</v>
      </c>
      <c r="DA7" s="24">
        <v>80.27</v>
      </c>
      <c r="DB7" s="24">
        <v>81.09</v>
      </c>
      <c r="DC7" s="24" t="s">
        <v>102</v>
      </c>
      <c r="DD7" s="24">
        <v>92.45</v>
      </c>
      <c r="DE7" s="24">
        <v>92.55</v>
      </c>
      <c r="DF7" s="24">
        <v>92.44</v>
      </c>
      <c r="DG7" s="24">
        <v>91.97</v>
      </c>
      <c r="DH7" s="24">
        <v>95.82</v>
      </c>
      <c r="DI7" s="24" t="s">
        <v>102</v>
      </c>
      <c r="DJ7" s="24">
        <v>3.81</v>
      </c>
      <c r="DK7" s="24">
        <v>6.93</v>
      </c>
      <c r="DL7" s="24">
        <v>12.54</v>
      </c>
      <c r="DM7" s="24">
        <v>12.98</v>
      </c>
      <c r="DN7" s="24" t="s">
        <v>102</v>
      </c>
      <c r="DO7" s="24">
        <v>16.37</v>
      </c>
      <c r="DP7" s="24">
        <v>18.829999999999998</v>
      </c>
      <c r="DQ7" s="24">
        <v>23.14</v>
      </c>
      <c r="DR7" s="24">
        <v>23.95</v>
      </c>
      <c r="DS7" s="24">
        <v>39.74</v>
      </c>
      <c r="DT7" s="24" t="s">
        <v>102</v>
      </c>
      <c r="DU7" s="24">
        <v>0</v>
      </c>
      <c r="DV7" s="24">
        <v>0</v>
      </c>
      <c r="DW7" s="24">
        <v>0</v>
      </c>
      <c r="DX7" s="24">
        <v>0</v>
      </c>
      <c r="DY7" s="24" t="s">
        <v>102</v>
      </c>
      <c r="DZ7" s="24">
        <v>0.98</v>
      </c>
      <c r="EA7" s="24">
        <v>0.56999999999999995</v>
      </c>
      <c r="EB7" s="24">
        <v>0.55000000000000004</v>
      </c>
      <c r="EC7" s="24">
        <v>0.78</v>
      </c>
      <c r="ED7" s="24">
        <v>7.62</v>
      </c>
      <c r="EE7" s="24" t="s">
        <v>102</v>
      </c>
      <c r="EF7" s="24">
        <v>0</v>
      </c>
      <c r="EG7" s="24">
        <v>0</v>
      </c>
      <c r="EH7" s="24">
        <v>0</v>
      </c>
      <c r="EI7" s="24">
        <v>0</v>
      </c>
      <c r="EJ7" s="24" t="s">
        <v>102</v>
      </c>
      <c r="EK7" s="24">
        <v>0.13</v>
      </c>
      <c r="EL7" s="24">
        <v>0.19</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2024-01-24T09:54:16Z</cp:lastPrinted>
  <dcterms:created xsi:type="dcterms:W3CDTF">2023-12-12T00:50:22Z</dcterms:created>
  <dcterms:modified xsi:type="dcterms:W3CDTF">2024-01-25T05:12:23Z</dcterms:modified>
  <cp:category/>
</cp:coreProperties>
</file>