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調査物】R05年度\5総務\060122　【広島県市町行財政課】公営企業に係る経営比較分析表(令和４年度決算)の分析等について\回答\"/>
    </mc:Choice>
  </mc:AlternateContent>
  <workbookProtection workbookAlgorithmName="SHA-512" workbookHashValue="YFsaN6hQHrS7WerEg8gtNR7ESoihJfLSt1K1RkRWoc0auC5FENWAcJQt4Y+kUshdF+Wb6KN4dGIiR27wduS3IA==" workbookSaltValue="Ouf98VzJPxUqbzveH2fXd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<sst xmlns="http://schemas.openxmlformats.org/spreadsheetml/2006/main" count="228" uniqueCount="114">
  <si>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</si>
  <si>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</si>
  <si>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</si>
  <si>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</si>
  <si>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</si>
  <si>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</si>
  <si>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</si>
  <si>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</si>
  <si>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</si>
  <si>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</si>
  <si>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</si>
  <si>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</si>
  <si>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</si>
  <si>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</si>
  <si>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</si>
  <si>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</si>
  <si>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</si>
  <si>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</si>
  <si>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</si>
  <si>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</si>
  <si>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</si>
  <si>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</si>
  <si>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</si>
  <si>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</si>
  <si>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</si>
  <si>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</si>
  <si>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</si>
  <si>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</si>
  <si>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</si>
  <si>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</si>
  <si>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</si>
  <si>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</si>
  <si>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</si>
  <si>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</si>
  <si>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</si>
  <si>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</si>
  <si>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</si>
  <si>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</si>
  <si>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</si>
  <si>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</si>
  <si>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</si>
  <si>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</si>
  <si>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</si>
  <si>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</si>
  <si>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</si>
  <si>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</si>
  <si>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</si>
  <si>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</si>
  <si>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</si>
  <si>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</si>
  <si>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</si>
  <si>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</si>
  <si>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</si>
  <si>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</si>
  <si>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</si>
  <si>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</si>
  <si>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</si>
  <si>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</si>
  <si>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</si>
  <si>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</si>
  <si>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</si>
  <si>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</si>
  <si>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</si>
  <si>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</si>
  <si>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</si>
  <si>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</si>
  <si>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</si>
  <si>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</si>
  <si>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</si>
  <si>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</si>
  <si>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</si>
  <si>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</si>
  <si>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</si>
  <si>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</si>
  <si>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</si>
  <si>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</si>
  <si>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</si>
  <si>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</si>
  <si>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</si>
  <si>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</si>
  <si>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</si>
  <si>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</si>
  <si>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</si>
  <si>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</si>
  <si>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</si>
  <si>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</si>
  <si>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</si>
  <si>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</si>
  <si>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</si>
  <si>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</si>
  <si>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</si>
  <si>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</si>
  <si>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</si>
  <si>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大崎上島町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</si>
  <si>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</si>
  <si>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</si>
  <si>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</si>
  <si>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</si>
  <si>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</si>
  <si>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</si>
  <si>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</si>
  <si>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</si>
  <si>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</si>
  <si>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</si>
  <si>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</si>
  <si>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</si>
  <si>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</si>
  <si>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</si>
  <si>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</si>
  <si>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</si>
  <si>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</si>
  <si>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経営戦略を策定済みであり、中長期的な経営状況を把握し、経営健全化を図っていく。※令和４年４月１日に料金を改定済み。
　有収率の向上に向けた管路の漏水調査を実施中で、その結果を基に計画的な管路更新を進める予定である。</t>
    <rPh sb="73" eb="75">
      <t>ロウスイ</t>
    </rPh>
    <rPh sb="78" eb="81">
      <t>ジッシチュウ</t>
    </rPh>
    <rPh sb="85" eb="87">
      <t>ケッカ</t>
    </rPh>
    <rPh sb="88" eb="89">
      <t>モト</t>
    </rPh>
    <phoneticPr fontId="4"/>
  </si>
  <si>
    <t>　一昨年度は、新型コロナウイルスの影響による使用水量の減少や水道担当職員が3名から4名に増加したこと等により、給水原価が上昇し、経常収支比率や料金回収率が低下していたが、令和4年度に料金改定を行い経常収支比率が約103％に、料金回収率が約86％と回復したが、一般会計からの繰入金を費用の財源としている状況である。
　企業債残高対給水収益比率は類似団体に比べ低くなっているが、要因は施設整備にあたり国庫補助金を活用し、企業債の発行額を抑えてきたためである。
　有収率は減少傾向にあったが、令和2年度より老朽管の漏水調査を行い、修繕を行っているため向上した。</t>
    <rPh sb="1" eb="4">
      <t>イッサクネン</t>
    </rPh>
    <rPh sb="4" eb="5">
      <t>ド</t>
    </rPh>
    <rPh sb="71" eb="73">
      <t>リョウキン</t>
    </rPh>
    <rPh sb="73" eb="75">
      <t>カイシュウ</t>
    </rPh>
    <rPh sb="75" eb="76">
      <t>リツ</t>
    </rPh>
    <rPh sb="77" eb="79">
      <t>テイカ</t>
    </rPh>
    <rPh sb="91" eb="93">
      <t>リョウキン</t>
    </rPh>
    <rPh sb="93" eb="95">
      <t>カイテイ</t>
    </rPh>
    <rPh sb="96" eb="97">
      <t>オコナ</t>
    </rPh>
    <rPh sb="229" eb="232">
      <t>ユウシュウリツ</t>
    </rPh>
    <rPh sb="233" eb="235">
      <t>ゲンショウ</t>
    </rPh>
    <rPh sb="235" eb="237">
      <t>ケイコウ</t>
    </rPh>
    <rPh sb="243" eb="244">
      <t>レイ</t>
    </rPh>
    <rPh sb="244" eb="245">
      <t>ワ</t>
    </rPh>
    <rPh sb="246" eb="247">
      <t>ネン</t>
    </rPh>
    <rPh sb="247" eb="248">
      <t>ド</t>
    </rPh>
    <rPh sb="250" eb="252">
      <t>ロウキュウ</t>
    </rPh>
    <rPh sb="252" eb="253">
      <t>カン</t>
    </rPh>
    <rPh sb="254" eb="256">
      <t>ロウスイ</t>
    </rPh>
    <rPh sb="256" eb="258">
      <t>チョウサ</t>
    </rPh>
    <rPh sb="259" eb="260">
      <t>オコナ</t>
    </rPh>
    <rPh sb="262" eb="264">
      <t>シュウゼン</t>
    </rPh>
    <rPh sb="265" eb="266">
      <t>オコナ</t>
    </rPh>
    <rPh sb="272" eb="274">
      <t>コウジョウ</t>
    </rPh>
    <phoneticPr fontId="4"/>
  </si>
  <si>
    <t>　法定耐用年数を超えた管路が多数あり、管路更新を順次着手している。管種や経年を基に優先順位をつけ、計画的に管路更新を進める必要がある。</t>
    <rPh sb="1" eb="3">
      <t>ホウテイ</t>
    </rPh>
    <rPh sb="11" eb="13">
      <t>カンロ</t>
    </rPh>
    <rPh sb="24" eb="26">
      <t>ジュンジ</t>
    </rPh>
    <rPh sb="26" eb="28">
      <t>チャクシュ</t>
    </rPh>
    <rPh sb="33" eb="35">
      <t>カンシュ</t>
    </rPh>
    <rPh sb="36" eb="38">
      <t>ケイネン</t>
    </rPh>
    <rPh sb="39" eb="40">
      <t>モト</t>
    </rPh>
    <rPh sb="53" eb="55">
      <t>カンロ</t>
    </rPh>
    <rPh sb="55" eb="5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</si>
</sst>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0.12</c:v>
                </c:pt>
                <c:pt idx="1">
                  <c:v>0.62</c:v>
                </c:pt>
                <c:pt idx="2">
                  <c:v>0.03</c:v>
                </c:pt>
                <c:pt idx="3">
                  <c:v>0.1</c:v>
                </c:pt>
                <c:pt idx="4">
                  <c:v>0.31</c:v>
                </c:pt>
              </c:numCache>
            </c:numRef>
          </c:val>
          <c:extLst xmlns:c16r2="http://schemas.microsoft.com/office/drawing/2015/06/chart">
            <c:ext xmlns:c16="http://schemas.microsoft.com/office/drawing/2014/chart" uri="{C3380CC4-5D6E-409C-BE32-E72D297353CC}">
              <c16:uniqueId val="{00000000-D594-47E3-8FD7-655F1415D843}"/>
            </c:ext>
          </c:extLst>
        </c:ser>
        <c:dLbls>
          <c:showLegendKey val="0"/>
          <c:showVal val="0"/>
          <c:showCatName val="0"/>
          <c:showSerName val="0"/>
          <c:showPercent val="0"/>
          <c:showBubbleSize val="0"/>
        </c:dLbls>
        <c:gapWidth val="150"/>
        <c:axId val="633669712"/>
        <c:axId val="63367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xmlns:c16r2="http://schemas.microsoft.com/office/drawing/2015/06/chart">
            <c:ext xmlns:c16="http://schemas.microsoft.com/office/drawing/2014/chart" uri="{C3380CC4-5D6E-409C-BE32-E72D297353CC}">
              <c16:uniqueId val="{00000001-D594-47E3-8FD7-655F1415D843}"/>
            </c:ext>
          </c:extLst>
        </c:ser>
        <c:dLbls>
          <c:showLegendKey val="0"/>
          <c:showVal val="0"/>
          <c:showCatName val="0"/>
          <c:showSerName val="0"/>
          <c:showPercent val="0"/>
          <c:showBubbleSize val="0"/>
        </c:dLbls>
        <c:marker val="1"/>
        <c:smooth val="0"/>
        <c:axId val="633669712"/>
        <c:axId val="633670104"/>
      </c:lineChart>
      <c:dateAx>
        <c:axId val="633669712"/>
        <c:scaling>
          <c:orientation val="minMax"/>
        </c:scaling>
        <c:delete val="1"/>
        <c:axPos val="b"/>
        <c:numFmt formatCode="&quot;H&quot;yy" sourceLinked="1"/>
        <c:majorTickMark val="none"/>
        <c:minorTickMark val="none"/>
        <c:tickLblPos val="none"/>
        <c:crossAx val="633670104"/>
        <c:crosses val="autoZero"/>
        <c:auto val="1"/>
        <c:lblOffset val="100"/>
        <c:baseTimeUnit val="years"/>
      </c:dateAx>
      <c:valAx>
        <c:axId val="63367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66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100.98</c:v>
                </c:pt>
                <c:pt idx="1">
                  <c:v>105.03</c:v>
                </c:pt>
                <c:pt idx="2">
                  <c:v>105.05</c:v>
                </c:pt>
                <c:pt idx="3">
                  <c:v>98.8</c:v>
                </c:pt>
                <c:pt idx="4">
                  <c:v>102.9</c:v>
                </c:pt>
              </c:numCache>
            </c:numRef>
          </c:val>
          <c:extLst xmlns:c16r2="http://schemas.microsoft.com/office/drawing/2015/06/chart">
            <c:ext xmlns:c16="http://schemas.microsoft.com/office/drawing/2014/chart" uri="{C3380CC4-5D6E-409C-BE32-E72D297353CC}">
              <c16:uniqueId val="{00000000-D5CA-4DF0-8AC8-E43A95E08C56}"/>
            </c:ext>
          </c:extLst>
        </c:ser>
        <c:dLbls>
          <c:showLegendKey val="0"/>
          <c:showVal val="0"/>
          <c:showCatName val="0"/>
          <c:showSerName val="0"/>
          <c:showPercent val="0"/>
          <c:showBubbleSize val="0"/>
        </c:dLbls>
        <c:gapWidth val="150"/>
        <c:axId val="603221592"/>
        <c:axId val="6032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xmlns:c16r2="http://schemas.microsoft.com/office/drawing/2015/06/chart">
            <c:ext xmlns:c16="http://schemas.microsoft.com/office/drawing/2014/chart" uri="{C3380CC4-5D6E-409C-BE32-E72D297353CC}">
              <c16:uniqueId val="{00000001-D5CA-4DF0-8AC8-E43A95E08C56}"/>
            </c:ext>
          </c:extLst>
        </c:ser>
        <c:dLbls>
          <c:showLegendKey val="0"/>
          <c:showVal val="0"/>
          <c:showCatName val="0"/>
          <c:showSerName val="0"/>
          <c:showPercent val="0"/>
          <c:showBubbleSize val="0"/>
        </c:dLbls>
        <c:marker val="1"/>
        <c:smooth val="0"/>
        <c:axId val="603221592"/>
        <c:axId val="603221984"/>
      </c:lineChart>
      <c:dateAx>
        <c:axId val="603221592"/>
        <c:scaling>
          <c:orientation val="minMax"/>
        </c:scaling>
        <c:delete val="1"/>
        <c:axPos val="b"/>
        <c:numFmt formatCode="&quot;H&quot;yy" sourceLinked="1"/>
        <c:majorTickMark val="none"/>
        <c:minorTickMark val="none"/>
        <c:tickLblPos val="none"/>
        <c:crossAx val="603221984"/>
        <c:crosses val="autoZero"/>
        <c:auto val="1"/>
        <c:lblOffset val="100"/>
        <c:baseTimeUnit val="years"/>
      </c:dateAx>
      <c:valAx>
        <c:axId val="60322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322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44.75</c:v>
                </c:pt>
                <c:pt idx="1">
                  <c:v>46.42</c:v>
                </c:pt>
                <c:pt idx="2">
                  <c:v>48.43</c:v>
                </c:pt>
                <c:pt idx="3">
                  <c:v>49.54</c:v>
                </c:pt>
                <c:pt idx="4">
                  <c:v>51.3</c:v>
                </c:pt>
              </c:numCache>
            </c:numRef>
          </c:val>
          <c:extLst xmlns:c16r2="http://schemas.microsoft.com/office/drawing/2015/06/chart">
            <c:ext xmlns:c16="http://schemas.microsoft.com/office/drawing/2014/chart" uri="{C3380CC4-5D6E-409C-BE32-E72D297353CC}">
              <c16:uniqueId val="{00000000-E4F9-43C2-86CE-4943D30A617E}"/>
            </c:ext>
          </c:extLst>
        </c:ser>
        <c:dLbls>
          <c:showLegendKey val="0"/>
          <c:showVal val="0"/>
          <c:showCatName val="0"/>
          <c:showSerName val="0"/>
          <c:showPercent val="0"/>
          <c:showBubbleSize val="0"/>
        </c:dLbls>
        <c:gapWidth val="150"/>
        <c:axId val="424388760"/>
        <c:axId val="4243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xmlns:c16r2="http://schemas.microsoft.com/office/drawing/2015/06/chart">
            <c:ext xmlns:c16="http://schemas.microsoft.com/office/drawing/2014/chart" uri="{C3380CC4-5D6E-409C-BE32-E72D297353CC}">
              <c16:uniqueId val="{00000001-E4F9-43C2-86CE-4943D30A617E}"/>
            </c:ext>
          </c:extLst>
        </c:ser>
        <c:dLbls>
          <c:showLegendKey val="0"/>
          <c:showVal val="0"/>
          <c:showCatName val="0"/>
          <c:showSerName val="0"/>
          <c:showPercent val="0"/>
          <c:showBubbleSize val="0"/>
        </c:dLbls>
        <c:marker val="1"/>
        <c:smooth val="0"/>
        <c:axId val="424388760"/>
        <c:axId val="424389152"/>
      </c:lineChart>
      <c:dateAx>
        <c:axId val="424388760"/>
        <c:scaling>
          <c:orientation val="minMax"/>
        </c:scaling>
        <c:delete val="1"/>
        <c:axPos val="b"/>
        <c:numFmt formatCode="&quot;H&quot;yy" sourceLinked="1"/>
        <c:majorTickMark val="none"/>
        <c:minorTickMark val="none"/>
        <c:tickLblPos val="none"/>
        <c:crossAx val="424389152"/>
        <c:crosses val="autoZero"/>
        <c:auto val="1"/>
        <c:lblOffset val="100"/>
        <c:baseTimeUnit val="years"/>
      </c:dateAx>
      <c:valAx>
        <c:axId val="4243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8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19.27</c:v>
                </c:pt>
                <c:pt idx="1">
                  <c:v>24.95</c:v>
                </c:pt>
                <c:pt idx="2">
                  <c:v>24.95</c:v>
                </c:pt>
                <c:pt idx="3">
                  <c:v>24.97</c:v>
                </c:pt>
                <c:pt idx="4">
                  <c:v>25.98</c:v>
                </c:pt>
              </c:numCache>
            </c:numRef>
          </c:val>
          <c:extLst xmlns:c16r2="http://schemas.microsoft.com/office/drawing/2015/06/chart">
            <c:ext xmlns:c16="http://schemas.microsoft.com/office/drawing/2014/chart" uri="{C3380CC4-5D6E-409C-BE32-E72D297353CC}">
              <c16:uniqueId val="{00000000-5DFD-4809-9B8C-CFBDB9938CBB}"/>
            </c:ext>
          </c:extLst>
        </c:ser>
        <c:dLbls>
          <c:showLegendKey val="0"/>
          <c:showVal val="0"/>
          <c:showCatName val="0"/>
          <c:showSerName val="0"/>
          <c:showPercent val="0"/>
          <c:showBubbleSize val="0"/>
        </c:dLbls>
        <c:gapWidth val="150"/>
        <c:axId val="596694184"/>
        <c:axId val="5966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xmlns:c16r2="http://schemas.microsoft.com/office/drawing/2015/06/chart">
            <c:ext xmlns:c16="http://schemas.microsoft.com/office/drawing/2014/chart" uri="{C3380CC4-5D6E-409C-BE32-E72D297353CC}">
              <c16:uniqueId val="{00000001-5DFD-4809-9B8C-CFBDB9938CBB}"/>
            </c:ext>
          </c:extLst>
        </c:ser>
        <c:dLbls>
          <c:showLegendKey val="0"/>
          <c:showVal val="0"/>
          <c:showCatName val="0"/>
          <c:showSerName val="0"/>
          <c:showPercent val="0"/>
          <c:showBubbleSize val="0"/>
        </c:dLbls>
        <c:marker val="1"/>
        <c:smooth val="0"/>
        <c:axId val="596694184"/>
        <c:axId val="596694576"/>
      </c:lineChart>
      <c:dateAx>
        <c:axId val="596694184"/>
        <c:scaling>
          <c:orientation val="minMax"/>
        </c:scaling>
        <c:delete val="1"/>
        <c:axPos val="b"/>
        <c:numFmt formatCode="&quot;H&quot;yy" sourceLinked="1"/>
        <c:majorTickMark val="none"/>
        <c:minorTickMark val="none"/>
        <c:tickLblPos val="none"/>
        <c:crossAx val="596694576"/>
        <c:crosses val="autoZero"/>
        <c:auto val="1"/>
        <c:lblOffset val="100"/>
        <c:baseTimeUnit val="years"/>
      </c:dateAx>
      <c:valAx>
        <c:axId val="59669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69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3.4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47-4DD4-A5D9-790DEF3A0A17}"/>
            </c:ext>
          </c:extLst>
        </c:ser>
        <c:dLbls>
          <c:showLegendKey val="0"/>
          <c:showVal val="0"/>
          <c:showCatName val="0"/>
          <c:showSerName val="0"/>
          <c:showPercent val="0"/>
          <c:showBubbleSize val="0"/>
        </c:dLbls>
        <c:gapWidth val="150"/>
        <c:axId val="596695752"/>
        <c:axId val="6336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xmlns:c16r2="http://schemas.microsoft.com/office/drawing/2015/06/chart">
            <c:ext xmlns:c16="http://schemas.microsoft.com/office/drawing/2014/chart" uri="{C3380CC4-5D6E-409C-BE32-E72D297353CC}">
              <c16:uniqueId val="{00000001-AE47-4DD4-A5D9-790DEF3A0A17}"/>
            </c:ext>
          </c:extLst>
        </c:ser>
        <c:dLbls>
          <c:showLegendKey val="0"/>
          <c:showVal val="0"/>
          <c:showCatName val="0"/>
          <c:showSerName val="0"/>
          <c:showPercent val="0"/>
          <c:showBubbleSize val="0"/>
        </c:dLbls>
        <c:marker val="1"/>
        <c:smooth val="0"/>
        <c:axId val="596695752"/>
        <c:axId val="633624288"/>
      </c:lineChart>
      <c:dateAx>
        <c:axId val="596695752"/>
        <c:scaling>
          <c:orientation val="minMax"/>
        </c:scaling>
        <c:delete val="1"/>
        <c:axPos val="b"/>
        <c:numFmt formatCode="&quot;H&quot;yy" sourceLinked="1"/>
        <c:majorTickMark val="none"/>
        <c:minorTickMark val="none"/>
        <c:tickLblPos val="none"/>
        <c:crossAx val="633624288"/>
        <c:crosses val="autoZero"/>
        <c:auto val="1"/>
        <c:lblOffset val="100"/>
        <c:baseTimeUnit val="years"/>
      </c:dateAx>
      <c:valAx>
        <c:axId val="63362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66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107.64</c:v>
                </c:pt>
                <c:pt idx="1">
                  <c:v>111.6</c:v>
                </c:pt>
                <c:pt idx="2">
                  <c:v>125.43</c:v>
                </c:pt>
                <c:pt idx="3">
                  <c:v>121.65</c:v>
                </c:pt>
                <c:pt idx="4">
                  <c:v>130.74</c:v>
                </c:pt>
              </c:numCache>
            </c:numRef>
          </c:val>
          <c:extLst xmlns:c16r2="http://schemas.microsoft.com/office/drawing/2015/06/chart">
            <c:ext xmlns:c16="http://schemas.microsoft.com/office/drawing/2014/chart" uri="{C3380CC4-5D6E-409C-BE32-E72D297353CC}">
              <c16:uniqueId val="{00000000-C7ED-4361-8991-C11693C7F022}"/>
            </c:ext>
          </c:extLst>
        </c:ser>
        <c:dLbls>
          <c:showLegendKey val="0"/>
          <c:showVal val="0"/>
          <c:showCatName val="0"/>
          <c:showSerName val="0"/>
          <c:showPercent val="0"/>
          <c:showBubbleSize val="0"/>
        </c:dLbls>
        <c:gapWidth val="150"/>
        <c:axId val="633625464"/>
        <c:axId val="6336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xmlns:c16r2="http://schemas.microsoft.com/office/drawing/2015/06/chart">
            <c:ext xmlns:c16="http://schemas.microsoft.com/office/drawing/2014/chart" uri="{C3380CC4-5D6E-409C-BE32-E72D297353CC}">
              <c16:uniqueId val="{00000001-C7ED-4361-8991-C11693C7F022}"/>
            </c:ext>
          </c:extLst>
        </c:ser>
        <c:dLbls>
          <c:showLegendKey val="0"/>
          <c:showVal val="0"/>
          <c:showCatName val="0"/>
          <c:showSerName val="0"/>
          <c:showPercent val="0"/>
          <c:showBubbleSize val="0"/>
        </c:dLbls>
        <c:marker val="1"/>
        <c:smooth val="0"/>
        <c:axId val="633625464"/>
        <c:axId val="633625856"/>
      </c:lineChart>
      <c:dateAx>
        <c:axId val="633625464"/>
        <c:scaling>
          <c:orientation val="minMax"/>
        </c:scaling>
        <c:delete val="1"/>
        <c:axPos val="b"/>
        <c:numFmt formatCode="&quot;H&quot;yy" sourceLinked="1"/>
        <c:majorTickMark val="none"/>
        <c:minorTickMark val="none"/>
        <c:tickLblPos val="none"/>
        <c:crossAx val="633625856"/>
        <c:crosses val="autoZero"/>
        <c:auto val="1"/>
        <c:lblOffset val="100"/>
        <c:baseTimeUnit val="years"/>
      </c:dateAx>
      <c:valAx>
        <c:axId val="63362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36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340.03</c:v>
                </c:pt>
                <c:pt idx="1">
                  <c:v>325.18</c:v>
                </c:pt>
                <c:pt idx="2">
                  <c:v>339.53</c:v>
                </c:pt>
                <c:pt idx="3">
                  <c:v>356.86</c:v>
                </c:pt>
                <c:pt idx="4">
                  <c:v>322.27</c:v>
                </c:pt>
              </c:numCache>
            </c:numRef>
          </c:val>
          <c:extLst xmlns:c16r2="http://schemas.microsoft.com/office/drawing/2015/06/chart">
            <c:ext xmlns:c16="http://schemas.microsoft.com/office/drawing/2014/chart" uri="{C3380CC4-5D6E-409C-BE32-E72D297353CC}">
              <c16:uniqueId val="{00000000-CDE5-4B65-BD0E-4FE429B9CB74}"/>
            </c:ext>
          </c:extLst>
        </c:ser>
        <c:dLbls>
          <c:showLegendKey val="0"/>
          <c:showVal val="0"/>
          <c:showCatName val="0"/>
          <c:showSerName val="0"/>
          <c:showPercent val="0"/>
          <c:showBubbleSize val="0"/>
        </c:dLbls>
        <c:gapWidth val="150"/>
        <c:axId val="628807928"/>
        <c:axId val="6288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xmlns:c16r2="http://schemas.microsoft.com/office/drawing/2015/06/chart">
            <c:ext xmlns:c16="http://schemas.microsoft.com/office/drawing/2014/chart" uri="{C3380CC4-5D6E-409C-BE32-E72D297353CC}">
              <c16:uniqueId val="{00000001-CDE5-4B65-BD0E-4FE429B9CB74}"/>
            </c:ext>
          </c:extLst>
        </c:ser>
        <c:dLbls>
          <c:showLegendKey val="0"/>
          <c:showVal val="0"/>
          <c:showCatName val="0"/>
          <c:showSerName val="0"/>
          <c:showPercent val="0"/>
          <c:showBubbleSize val="0"/>
        </c:dLbls>
        <c:marker val="1"/>
        <c:smooth val="0"/>
        <c:axId val="628807928"/>
        <c:axId val="628808320"/>
      </c:lineChart>
      <c:dateAx>
        <c:axId val="628807928"/>
        <c:scaling>
          <c:orientation val="minMax"/>
        </c:scaling>
        <c:delete val="1"/>
        <c:axPos val="b"/>
        <c:numFmt formatCode="&quot;H&quot;yy" sourceLinked="1"/>
        <c:majorTickMark val="none"/>
        <c:minorTickMark val="none"/>
        <c:tickLblPos val="none"/>
        <c:crossAx val="628808320"/>
        <c:crosses val="autoZero"/>
        <c:auto val="1"/>
        <c:lblOffset val="100"/>
        <c:baseTimeUnit val="years"/>
      </c:dateAx>
      <c:valAx>
        <c:axId val="62880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880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88.06</c:v>
                </c:pt>
                <c:pt idx="1">
                  <c:v>93.48</c:v>
                </c:pt>
                <c:pt idx="2">
                  <c:v>85.59</c:v>
                </c:pt>
                <c:pt idx="3">
                  <c:v>83.43</c:v>
                </c:pt>
                <c:pt idx="4">
                  <c:v>85.8</c:v>
                </c:pt>
              </c:numCache>
            </c:numRef>
          </c:val>
          <c:extLst xmlns:c16r2="http://schemas.microsoft.com/office/drawing/2015/06/chart">
            <c:ext xmlns:c16="http://schemas.microsoft.com/office/drawing/2014/chart" uri="{C3380CC4-5D6E-409C-BE32-E72D297353CC}">
              <c16:uniqueId val="{00000000-0B57-4D2A-B0B2-F337848E2398}"/>
            </c:ext>
          </c:extLst>
        </c:ser>
        <c:dLbls>
          <c:showLegendKey val="0"/>
          <c:showVal val="0"/>
          <c:showCatName val="0"/>
          <c:showSerName val="0"/>
          <c:showPercent val="0"/>
          <c:showBubbleSize val="0"/>
        </c:dLbls>
        <c:gapWidth val="150"/>
        <c:axId val="620351920"/>
        <c:axId val="62035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xmlns:c16r2="http://schemas.microsoft.com/office/drawing/2015/06/chart">
            <c:ext xmlns:c16="http://schemas.microsoft.com/office/drawing/2014/chart" uri="{C3380CC4-5D6E-409C-BE32-E72D297353CC}">
              <c16:uniqueId val="{00000001-0B57-4D2A-B0B2-F337848E2398}"/>
            </c:ext>
          </c:extLst>
        </c:ser>
        <c:dLbls>
          <c:showLegendKey val="0"/>
          <c:showVal val="0"/>
          <c:showCatName val="0"/>
          <c:showSerName val="0"/>
          <c:showPercent val="0"/>
          <c:showBubbleSize val="0"/>
        </c:dLbls>
        <c:marker val="1"/>
        <c:smooth val="0"/>
        <c:axId val="620351920"/>
        <c:axId val="620352312"/>
      </c:lineChart>
      <c:dateAx>
        <c:axId val="620351920"/>
        <c:scaling>
          <c:orientation val="minMax"/>
        </c:scaling>
        <c:delete val="1"/>
        <c:axPos val="b"/>
        <c:numFmt formatCode="&quot;H&quot;yy" sourceLinked="1"/>
        <c:majorTickMark val="none"/>
        <c:minorTickMark val="none"/>
        <c:tickLblPos val="none"/>
        <c:crossAx val="620352312"/>
        <c:crosses val="autoZero"/>
        <c:auto val="1"/>
        <c:lblOffset val="100"/>
        <c:baseTimeUnit val="years"/>
      </c:dateAx>
      <c:valAx>
        <c:axId val="62035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35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259.70999999999998</c:v>
                </c:pt>
                <c:pt idx="1">
                  <c:v>244.78</c:v>
                </c:pt>
                <c:pt idx="2">
                  <c:v>250.06</c:v>
                </c:pt>
                <c:pt idx="3">
                  <c:v>279.75</c:v>
                </c:pt>
                <c:pt idx="4">
                  <c:v>266.66000000000003</c:v>
                </c:pt>
              </c:numCache>
            </c:numRef>
          </c:val>
          <c:extLst xmlns:c16r2="http://schemas.microsoft.com/office/drawing/2015/06/chart">
            <c:ext xmlns:c16="http://schemas.microsoft.com/office/drawing/2014/chart" uri="{C3380CC4-5D6E-409C-BE32-E72D297353CC}">
              <c16:uniqueId val="{00000000-8E45-44F5-8740-2DD8710FF1BA}"/>
            </c:ext>
          </c:extLst>
        </c:ser>
        <c:dLbls>
          <c:showLegendKey val="0"/>
          <c:showVal val="0"/>
          <c:showCatName val="0"/>
          <c:showSerName val="0"/>
          <c:showPercent val="0"/>
          <c:showBubbleSize val="0"/>
        </c:dLbls>
        <c:gapWidth val="150"/>
        <c:axId val="630096544"/>
        <c:axId val="63009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xmlns:c16r2="http://schemas.microsoft.com/office/drawing/2015/06/chart">
            <c:ext xmlns:c16="http://schemas.microsoft.com/office/drawing/2014/chart" uri="{C3380CC4-5D6E-409C-BE32-E72D297353CC}">
              <c16:uniqueId val="{00000001-8E45-44F5-8740-2DD8710FF1BA}"/>
            </c:ext>
          </c:extLst>
        </c:ser>
        <c:dLbls>
          <c:showLegendKey val="0"/>
          <c:showVal val="0"/>
          <c:showCatName val="0"/>
          <c:showSerName val="0"/>
          <c:showPercent val="0"/>
          <c:showBubbleSize val="0"/>
        </c:dLbls>
        <c:marker val="1"/>
        <c:smooth val="0"/>
        <c:axId val="630096544"/>
        <c:axId val="630096936"/>
      </c:lineChart>
      <c:dateAx>
        <c:axId val="630096544"/>
        <c:scaling>
          <c:orientation val="minMax"/>
        </c:scaling>
        <c:delete val="1"/>
        <c:axPos val="b"/>
        <c:numFmt formatCode="&quot;H&quot;yy" sourceLinked="1"/>
        <c:majorTickMark val="none"/>
        <c:minorTickMark val="none"/>
        <c:tickLblPos val="none"/>
        <c:crossAx val="630096936"/>
        <c:crosses val="autoZero"/>
        <c:auto val="1"/>
        <c:lblOffset val="100"/>
        <c:baseTimeUnit val="years"/>
      </c:dateAx>
      <c:valAx>
        <c:axId val="63009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0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c:v>
                </c:pt>
                <c:pt idx="1">
                  <c:v>71.290000000000006</c:v>
                </c:pt>
                <c:pt idx="2">
                  <c:v>68.790000000000006</c:v>
                </c:pt>
                <c:pt idx="3">
                  <c:v>60.7</c:v>
                </c:pt>
                <c:pt idx="4">
                  <c:v>64.680000000000007</c:v>
                </c:pt>
              </c:numCache>
            </c:numRef>
          </c:val>
          <c:extLst xmlns:c16r2="http://schemas.microsoft.com/office/drawing/2015/06/chart">
            <c:ext xmlns:c16="http://schemas.microsoft.com/office/drawing/2014/chart" uri="{C3380CC4-5D6E-409C-BE32-E72D297353CC}">
              <c16:uniqueId val="{00000000-312E-4031-9582-614A50078D9B}"/>
            </c:ext>
          </c:extLst>
        </c:ser>
        <c:dLbls>
          <c:showLegendKey val="0"/>
          <c:showVal val="0"/>
          <c:showCatName val="0"/>
          <c:showSerName val="0"/>
          <c:showPercent val="0"/>
          <c:showBubbleSize val="0"/>
        </c:dLbls>
        <c:gapWidth val="150"/>
        <c:axId val="630098112"/>
        <c:axId val="63270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xmlns:c16r2="http://schemas.microsoft.com/office/drawing/2015/06/chart">
            <c:ext xmlns:c16="http://schemas.microsoft.com/office/drawing/2014/chart" uri="{C3380CC4-5D6E-409C-BE32-E72D297353CC}">
              <c16:uniqueId val="{00000001-312E-4031-9582-614A50078D9B}"/>
            </c:ext>
          </c:extLst>
        </c:ser>
        <c:dLbls>
          <c:showLegendKey val="0"/>
          <c:showVal val="0"/>
          <c:showCatName val="0"/>
          <c:showSerName val="0"/>
          <c:showPercent val="0"/>
          <c:showBubbleSize val="0"/>
        </c:dLbls>
        <c:marker val="1"/>
        <c:smooth val="0"/>
        <c:axId val="630098112"/>
        <c:axId val="632705208"/>
      </c:lineChart>
      <c:dateAx>
        <c:axId val="630098112"/>
        <c:scaling>
          <c:orientation val="minMax"/>
        </c:scaling>
        <c:delete val="1"/>
        <c:axPos val="b"/>
        <c:numFmt formatCode="&quot;H&quot;yy" sourceLinked="1"/>
        <c:majorTickMark val="none"/>
        <c:minorTickMark val="none"/>
        <c:tickLblPos val="none"/>
        <c:crossAx val="632705208"/>
        <c:crosses val="autoZero"/>
        <c:auto val="1"/>
        <c:lblOffset val="100"/>
        <c:baseTimeUnit val="years"/>
      </c:dateAx>
      <c:valAx>
        <c:axId val="63270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0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84.19</c:v>
                </c:pt>
                <c:pt idx="1">
                  <c:v>83.41</c:v>
                </c:pt>
                <c:pt idx="2">
                  <c:v>85.71</c:v>
                </c:pt>
                <c:pt idx="3">
                  <c:v>89.75</c:v>
                </c:pt>
                <c:pt idx="4">
                  <c:v>90.89</c:v>
                </c:pt>
              </c:numCache>
            </c:numRef>
          </c:val>
          <c:extLst xmlns:c16r2="http://schemas.microsoft.com/office/drawing/2015/06/chart">
            <c:ext xmlns:c16="http://schemas.microsoft.com/office/drawing/2014/chart" uri="{C3380CC4-5D6E-409C-BE32-E72D297353CC}">
              <c16:uniqueId val="{00000000-753F-4303-8E82-DEF69FAFC161}"/>
            </c:ext>
          </c:extLst>
        </c:ser>
        <c:dLbls>
          <c:showLegendKey val="0"/>
          <c:showVal val="0"/>
          <c:showCatName val="0"/>
          <c:showSerName val="0"/>
          <c:showPercent val="0"/>
          <c:showBubbleSize val="0"/>
        </c:dLbls>
        <c:gapWidth val="150"/>
        <c:axId val="632706384"/>
        <c:axId val="63270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xmlns:c16r2="http://schemas.microsoft.com/office/drawing/2015/06/chart">
            <c:ext xmlns:c16="http://schemas.microsoft.com/office/drawing/2014/chart" uri="{C3380CC4-5D6E-409C-BE32-E72D297353CC}">
              <c16:uniqueId val="{00000001-753F-4303-8E82-DEF69FAFC161}"/>
            </c:ext>
          </c:extLst>
        </c:ser>
        <c:dLbls>
          <c:showLegendKey val="0"/>
          <c:showVal val="0"/>
          <c:showCatName val="0"/>
          <c:showSerName val="0"/>
          <c:showPercent val="0"/>
          <c:showBubbleSize val="0"/>
        </c:dLbls>
        <c:marker val="1"/>
        <c:smooth val="0"/>
        <c:axId val="632706384"/>
        <c:axId val="632706776"/>
      </c:lineChart>
      <c:dateAx>
        <c:axId val="632706384"/>
        <c:scaling>
          <c:orientation val="minMax"/>
        </c:scaling>
        <c:delete val="1"/>
        <c:axPos val="b"/>
        <c:numFmt formatCode="&quot;H&quot;yy" sourceLinked="1"/>
        <c:majorTickMark val="none"/>
        <c:minorTickMark val="none"/>
        <c:tickLblPos val="none"/>
        <c:crossAx val="632706776"/>
        <c:crosses val="autoZero"/>
        <c:auto val="1"/>
        <c:lblOffset val="100"/>
        <c:baseTimeUnit val="years"/>
      </c:dateAx>
      <c:valAx>
        <c:axId val="63270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70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大崎上島町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7022</v>
      </c>
      <c r="AM8" s="45"/>
      <c r="AN8" s="45"/>
      <c r="AO8" s="45"/>
      <c r="AP8" s="45"/>
      <c r="AQ8" s="45"/>
      <c r="AR8" s="45"/>
      <c r="AS8" s="45"/>
      <c r="AT8" s="46">
        <f>データ!$S$6</f>
        <v>43.11</v>
      </c>
      <c r="AU8" s="47"/>
      <c r="AV8" s="47"/>
      <c r="AW8" s="47"/>
      <c r="AX8" s="47"/>
      <c r="AY8" s="47"/>
      <c r="AZ8" s="47"/>
      <c r="BA8" s="47"/>
      <c r="BB8" s="48">
        <f>データ!$T$6</f>
        <v>162.88999999999999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72.13</v>
      </c>
      <c r="J10" s="47"/>
      <c r="K10" s="47"/>
      <c r="L10" s="47"/>
      <c r="M10" s="47"/>
      <c r="N10" s="47"/>
      <c r="O10" s="81"/>
      <c r="P10" s="48">
        <f>データ!$P$6</f>
        <v>99.56</v>
      </c>
      <c r="Q10" s="48"/>
      <c r="R10" s="48"/>
      <c r="S10" s="48"/>
      <c r="T10" s="48"/>
      <c r="U10" s="48"/>
      <c r="V10" s="48"/>
      <c r="W10" s="45">
        <f>データ!$Q$6</f>
        <v>4345</v>
      </c>
      <c r="X10" s="45"/>
      <c r="Y10" s="45"/>
      <c r="Z10" s="45"/>
      <c r="AA10" s="45"/>
      <c r="AB10" s="45"/>
      <c r="AC10" s="45"/>
      <c r="AD10" s="2"/>
      <c r="AE10" s="2"/>
      <c r="AF10" s="2"/>
      <c r="AG10" s="2"/>
      <c r="AH10" s="2"/>
      <c r="AI10" s="2"/>
      <c r="AJ10" s="2"/>
      <c r="AK10" s="2"/>
      <c r="AL10" s="45">
        <f>データ!$U$6</f>
        <v>6836</v>
      </c>
      <c r="AM10" s="45"/>
      <c r="AN10" s="45"/>
      <c r="AO10" s="45"/>
      <c r="AP10" s="45"/>
      <c r="AQ10" s="45"/>
      <c r="AR10" s="45"/>
      <c r="AS10" s="45"/>
      <c r="AT10" s="46">
        <f>データ!$V$6</f>
        <v>14.33</v>
      </c>
      <c r="AU10" s="47"/>
      <c r="AV10" s="47"/>
      <c r="AW10" s="47"/>
      <c r="AX10" s="47"/>
      <c r="AY10" s="47"/>
      <c r="AZ10" s="47"/>
      <c r="BA10" s="47"/>
      <c r="BB10" s="48">
        <f>データ!$W$6</f>
        <v>477.04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NWlhRQ2ruvolB6SQPVQwPIqi3n4MHx0XmMPzeJZQkFlSD1/0/QcKihiaW4hsFdONgbkUXGgLBJD1Z2tCCkvg==" saltValue="H/hxDueTf7+XxxFF7gUk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344311</v>
      </c>
      <c r="D6" s="20">
        <f t="shared" si="3"/>
        <v>46</v>
      </c>
      <c r="E6" s="20">
        <f t="shared" si="3"/>
        <v>1</v>
      </c>
      <c r="F6" s="20">
        <f t="shared" si="3"/>
        <v>0</v>
      </c>
      <c r="G6" s="20">
        <f t="shared" si="3"/>
        <v>1</v>
      </c>
      <c r="H6" s="20" t="str">
        <f t="shared" si="3"/>
        <v>広島県　大崎上島町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72.13</v>
      </c>
      <c r="P6" s="21">
        <f t="shared" si="3"/>
        <v>99.56</v>
      </c>
      <c r="Q6" s="21">
        <f t="shared" si="3"/>
        <v>4345</v>
      </c>
      <c r="R6" s="21">
        <f t="shared" si="3"/>
        <v>7022</v>
      </c>
      <c r="S6" s="21">
        <f t="shared" si="3"/>
        <v>43.11</v>
      </c>
      <c r="T6" s="21">
        <f t="shared" si="3"/>
        <v>162.88999999999999</v>
      </c>
      <c r="U6" s="21">
        <f t="shared" si="3"/>
        <v>6836</v>
      </c>
      <c r="V6" s="21">
        <f t="shared" si="3"/>
        <v>14.33</v>
      </c>
      <c r="W6" s="21">
        <f t="shared" si="3"/>
        <v>477.04</v>
      </c>
      <c r="X6" s="22">
        <f>IF(X7="",NA(),X7)</f>
        <v>100.98</v>
      </c>
      <c r="Y6" s="22">
        <f t="shared" ref="Y6:AG6" si="4">IF(Y7="",NA(),Y7)</f>
        <v>105.03</v>
      </c>
      <c r="Z6" s="22">
        <f t="shared" si="4"/>
        <v>105.05</v>
      </c>
      <c r="AA6" s="22">
        <f t="shared" si="4"/>
        <v>98.8</v>
      </c>
      <c r="AB6" s="22">
        <f t="shared" si="4"/>
        <v>102.9</v>
      </c>
      <c r="AC6" s="22">
        <f t="shared" si="4"/>
        <v>103.81</v>
      </c>
      <c r="AD6" s="22">
        <f t="shared" si="4"/>
        <v>104.35</v>
      </c>
      <c r="AE6" s="22">
        <f t="shared" si="4"/>
        <v>105.34</v>
      </c>
      <c r="AF6" s="22">
        <f t="shared" si="4"/>
        <v>105.77</v>
      </c>
      <c r="AG6" s="22">
        <f t="shared" si="4"/>
        <v>104.82</v>
      </c>
      <c r="AH6" s="21" t="str">
        <f>IF(AH7="","",IF(AH7="-","【-】","【"&amp;SUBSTITUTE(TEXT(AH7,"#,##0.00"),"-","△")&amp;"】"))</f>
        <v>【108.70】</v>
      </c>
      <c r="AI6" s="22">
        <f>IF(AI7="",NA(),AI7)</f>
        <v>3.4</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107.64</v>
      </c>
      <c r="AU6" s="22">
        <f t="shared" ref="AU6:BC6" si="6">IF(AU7="",NA(),AU7)</f>
        <v>111.6</v>
      </c>
      <c r="AV6" s="22">
        <f t="shared" si="6"/>
        <v>125.43</v>
      </c>
      <c r="AW6" s="22">
        <f t="shared" si="6"/>
        <v>121.65</v>
      </c>
      <c r="AX6" s="22">
        <f t="shared" si="6"/>
        <v>130.74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340.03</v>
      </c>
      <c r="BF6" s="22">
        <f t="shared" ref="BF6:BN6" si="7">IF(BF7="",NA(),BF7)</f>
        <v>325.18</v>
      </c>
      <c r="BG6" s="22">
        <f t="shared" si="7"/>
        <v>339.53</v>
      </c>
      <c r="BH6" s="22">
        <f t="shared" si="7"/>
        <v>356.86</v>
      </c>
      <c r="BI6" s="22">
        <f t="shared" si="7"/>
        <v>322.27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88.06</v>
      </c>
      <c r="BQ6" s="22">
        <f t="shared" ref="BQ6:BY6" si="8">IF(BQ7="",NA(),BQ7)</f>
        <v>93.48</v>
      </c>
      <c r="BR6" s="22">
        <f t="shared" si="8"/>
        <v>85.59</v>
      </c>
      <c r="BS6" s="22">
        <f t="shared" si="8"/>
        <v>83.43</v>
      </c>
      <c r="BT6" s="22">
        <f t="shared" si="8"/>
        <v>85.8</v>
      </c>
      <c r="BU6" s="22">
        <f t="shared" si="8"/>
        <v>84.77</v>
      </c>
      <c r="BV6" s="22">
        <f t="shared" si="8"/>
        <v>87.11</v>
      </c>
      <c r="BW6" s="22">
        <f t="shared" si="8"/>
        <v>82.78</v>
      </c>
      <c r="BX6" s="22">
        <f t="shared" si="8"/>
        <v>84.82</v>
      </c>
      <c r="BY6" s="22">
        <f t="shared" si="8"/>
        <v>82.29</v>
      </c>
      <c r="BZ6" s="21" t="str">
        <f>IF(BZ7="","",IF(BZ7="-","【-】","【"&amp;SUBSTITUTE(TEXT(BZ7,"#,##0.00"),"-","△")&amp;"】"))</f>
        <v>【97.47】</v>
      </c>
      <c r="CA6" s="22">
        <f>IF(CA7="",NA(),CA7)</f>
        <v>259.70999999999998</v>
      </c>
      <c r="CB6" s="22">
        <f t="shared" ref="CB6:CJ6" si="9">IF(CB7="",NA(),CB7)</f>
        <v>244.78</v>
      </c>
      <c r="CC6" s="22">
        <f t="shared" si="9"/>
        <v>250.06</v>
      </c>
      <c r="CD6" s="22">
        <f t="shared" si="9"/>
        <v>279.75</v>
      </c>
      <c r="CE6" s="22">
        <f t="shared" si="9"/>
        <v>266.66000000000003</v>
      </c>
      <c r="CF6" s="22">
        <f t="shared" si="9"/>
        <v>227.27</v>
      </c>
      <c r="CG6" s="22">
        <f t="shared" si="9"/>
        <v>223.98</v>
      </c>
      <c r="CH6" s="22">
        <f t="shared" si="9"/>
        <v>225.09</v>
      </c>
      <c r="CI6" s="22">
        <f t="shared" si="9"/>
        <v>224.82</v>
      </c>
      <c r="CJ6" s="22">
        <f t="shared" si="9"/>
        <v>230.85</v>
      </c>
      <c r="CK6" s="21" t="str">
        <f>IF(CK7="","",IF(CK7="-","【-】","【"&amp;SUBSTITUTE(TEXT(CK7,"#,##0.00"),"-","△")&amp;"】"))</f>
        <v>【174.75】</v>
      </c>
      <c r="CL6" s="22">
        <f>IF(CL7="",NA(),CL7)</f>
        <v>68</v>
      </c>
      <c r="CM6" s="22">
        <f t="shared" ref="CM6:CU6" si="10">IF(CM7="",NA(),CM7)</f>
        <v>71.290000000000006</v>
      </c>
      <c r="CN6" s="22">
        <f t="shared" si="10"/>
        <v>68.790000000000006</v>
      </c>
      <c r="CO6" s="22">
        <f t="shared" si="10"/>
        <v>60.7</v>
      </c>
      <c r="CP6" s="22">
        <f t="shared" si="10"/>
        <v>64.680000000000007</v>
      </c>
      <c r="CQ6" s="22">
        <f t="shared" si="10"/>
        <v>50.29</v>
      </c>
      <c r="CR6" s="22">
        <f t="shared" si="10"/>
        <v>49.64</v>
      </c>
      <c r="CS6" s="22">
        <f t="shared" si="10"/>
        <v>49.38</v>
      </c>
      <c r="CT6" s="22">
        <f t="shared" si="10"/>
        <v>50.09</v>
      </c>
      <c r="CU6" s="22">
        <f t="shared" si="10"/>
        <v>50.1</v>
      </c>
      <c r="CV6" s="21" t="str">
        <f>IF(CV7="","",IF(CV7="-","【-】","【"&amp;SUBSTITUTE(TEXT(CV7,"#,##0.00"),"-","△")&amp;"】"))</f>
        <v>【59.97】</v>
      </c>
      <c r="CW6" s="22">
        <f>IF(CW7="",NA(),CW7)</f>
        <v>84.19</v>
      </c>
      <c r="CX6" s="22">
        <f t="shared" ref="CX6:DF6" si="11">IF(CX7="",NA(),CX7)</f>
        <v>83.41</v>
      </c>
      <c r="CY6" s="22">
        <f t="shared" si="11"/>
        <v>85.71</v>
      </c>
      <c r="CZ6" s="22">
        <f t="shared" si="11"/>
        <v>89.75</v>
      </c>
      <c r="DA6" s="22">
        <f t="shared" si="11"/>
        <v>90.89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44.75</v>
      </c>
      <c r="DI6" s="22">
        <f t="shared" ref="DI6:DQ6" si="12">IF(DI7="",NA(),DI7)</f>
        <v>46.42</v>
      </c>
      <c r="DJ6" s="22">
        <f t="shared" si="12"/>
        <v>48.43</v>
      </c>
      <c r="DK6" s="22">
        <f t="shared" si="12"/>
        <v>49.54</v>
      </c>
      <c r="DL6" s="22">
        <f t="shared" si="12"/>
        <v>51.3</v>
      </c>
      <c r="DM6" s="22">
        <f t="shared" si="12"/>
        <v>45.85</v>
      </c>
      <c r="DN6" s="22">
        <f t="shared" si="12"/>
        <v>47.31</v>
      </c>
      <c r="DO6" s="22">
        <f t="shared" si="12"/>
        <v>47.5</v>
      </c>
      <c r="DP6" s="22">
        <f t="shared" si="12"/>
        <v>48.41</v>
      </c>
      <c r="DQ6" s="22">
        <f t="shared" si="12"/>
        <v>50.02</v>
      </c>
      <c r="DR6" s="21" t="str">
        <f>IF(DR7="","",IF(DR7="-","【-】","【"&amp;SUBSTITUTE(TEXT(DR7,"#,##0.00"),"-","△")&amp;"】"))</f>
        <v>【51.51】</v>
      </c>
      <c r="DS6" s="22">
        <f>IF(DS7="",NA(),DS7)</f>
        <v>19.27</v>
      </c>
      <c r="DT6" s="22">
        <f t="shared" ref="DT6:EB6" si="13">IF(DT7="",NA(),DT7)</f>
        <v>24.95</v>
      </c>
      <c r="DU6" s="22">
        <f t="shared" si="13"/>
        <v>24.95</v>
      </c>
      <c r="DV6" s="22">
        <f t="shared" si="13"/>
        <v>24.97</v>
      </c>
      <c r="DW6" s="22">
        <f t="shared" si="13"/>
        <v>25.98</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0.12</v>
      </c>
      <c r="EE6" s="22">
        <f t="shared" ref="EE6:EM6" si="14">IF(EE7="",NA(),EE7)</f>
        <v>0.62</v>
      </c>
      <c r="EF6" s="22">
        <f t="shared" si="14"/>
        <v>0.03</v>
      </c>
      <c r="EG6" s="22">
        <f t="shared" si="14"/>
        <v>0.1</v>
      </c>
      <c r="EH6" s="22">
        <f t="shared" si="14"/>
        <v>0.31</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344311</v>
      </c>
      <c r="D7" s="24">
        <v>46</v>
      </c>
      <c r="E7" s="24">
        <v>1</v>
      </c>
      <c r="F7" s="24">
        <v>0</v>
      </c>
      <c r="G7" s="24">
        <v>1</v>
      </c>
      <c r="H7" s="24" t="s">
        <v>93</v>
      </c>
      <c r="I7" s="24" t="s">
        <v>94</v>
      </c>
      <c r="J7" s="24" t="s">
        <v>95</v>
      </c>
      <c r="K7" s="24" t="s">
        <v>96</v>
      </c>
      <c r="L7" s="24" t="s">
        <v>97</v>
      </c>
      <c r="M7" s="24" t="s">
        <v>98</v>
      </c>
      <c r="N7" s="25" t="s">
        <v>99</v>
      </c>
      <c r="O7" s="25">
        <v>72.13</v>
      </c>
      <c r="P7" s="25">
        <v>99.56</v>
      </c>
      <c r="Q7" s="25">
        <v>4345</v>
      </c>
      <c r="R7" s="25">
        <v>7022</v>
      </c>
      <c r="S7" s="25">
        <v>43.11</v>
      </c>
      <c r="T7" s="25">
        <v>162.88999999999999</v>
      </c>
      <c r="U7" s="25">
        <v>6836</v>
      </c>
      <c r="V7" s="25">
        <v>14.33</v>
      </c>
      <c r="W7" s="25">
        <v>477.04</v>
      </c>
      <c r="X7" s="25">
        <v>100.98</v>
      </c>
      <c r="Y7" s="25">
        <v>105.03</v>
      </c>
      <c r="Z7" s="25">
        <v>105.05</v>
      </c>
      <c r="AA7" s="25">
        <v>98.8</v>
      </c>
      <c r="AB7" s="25">
        <v>102.9</v>
      </c>
      <c r="AC7" s="25">
        <v>103.81</v>
      </c>
      <c r="AD7" s="25">
        <v>104.35</v>
      </c>
      <c r="AE7" s="25">
        <v>105.34</v>
      </c>
      <c r="AF7" s="25">
        <v>105.77</v>
      </c>
      <c r="AG7" s="25">
        <v>104.82</v>
      </c>
      <c r="AH7" s="25">
        <v>108.7</v>
      </c>
      <c r="AI7" s="25">
        <v>3.4</v>
      </c>
      <c r="AJ7" s="25">
        <v>0</v>
      </c>
      <c r="AK7" s="25">
        <v>0</v>
      </c>
      <c r="AL7" s="25">
        <v>0</v>
      </c>
      <c r="AM7" s="25">
        <v>0</v>
      </c>
      <c r="AN7" s="25">
        <v>25.66</v>
      </c>
      <c r="AO7" s="25">
        <v>21.69</v>
      </c>
      <c r="AP7" s="25">
        <v>24.04</v>
      </c>
      <c r="AQ7" s="25">
        <v>28.03</v>
      </c>
      <c r="AR7" s="25">
        <v>26.73</v>
      </c>
      <c r="AS7" s="25">
        <v>1.34</v>
      </c>
      <c r="AT7" s="25">
        <v>107.64</v>
      </c>
      <c r="AU7" s="25">
        <v>111.6</v>
      </c>
      <c r="AV7" s="25">
        <v>125.43</v>
      </c>
      <c r="AW7" s="25">
        <v>121.65</v>
      </c>
      <c r="AX7" s="25">
        <v>130.74</v>
      </c>
      <c r="AY7" s="25">
        <v>300.14</v>
      </c>
      <c r="AZ7" s="25">
        <v>301.04000000000002</v>
      </c>
      <c r="BA7" s="25">
        <v>305.08</v>
      </c>
      <c r="BB7" s="25">
        <v>305.33999999999997</v>
      </c>
      <c r="BC7" s="25">
        <v>310.01</v>
      </c>
      <c r="BD7" s="25">
        <v>252.29</v>
      </c>
      <c r="BE7" s="25">
        <v>340.03</v>
      </c>
      <c r="BF7" s="25">
        <v>325.18</v>
      </c>
      <c r="BG7" s="25">
        <v>339.53</v>
      </c>
      <c r="BH7" s="25">
        <v>356.86</v>
      </c>
      <c r="BI7" s="25">
        <v>322.27</v>
      </c>
      <c r="BJ7" s="25">
        <v>566.65</v>
      </c>
      <c r="BK7" s="25">
        <v>551.62</v>
      </c>
      <c r="BL7" s="25">
        <v>585.59</v>
      </c>
      <c r="BM7" s="25">
        <v>561.34</v>
      </c>
      <c r="BN7" s="25">
        <v>538.33000000000004</v>
      </c>
      <c r="BO7" s="25">
        <v>268.07</v>
      </c>
      <c r="BP7" s="25">
        <v>88.06</v>
      </c>
      <c r="BQ7" s="25">
        <v>93.48</v>
      </c>
      <c r="BR7" s="25">
        <v>85.59</v>
      </c>
      <c r="BS7" s="25">
        <v>83.43</v>
      </c>
      <c r="BT7" s="25">
        <v>85.8</v>
      </c>
      <c r="BU7" s="25">
        <v>84.77</v>
      </c>
      <c r="BV7" s="25">
        <v>87.11</v>
      </c>
      <c r="BW7" s="25">
        <v>82.78</v>
      </c>
      <c r="BX7" s="25">
        <v>84.82</v>
      </c>
      <c r="BY7" s="25">
        <v>82.29</v>
      </c>
      <c r="BZ7" s="25">
        <v>97.47</v>
      </c>
      <c r="CA7" s="25">
        <v>259.70999999999998</v>
      </c>
      <c r="CB7" s="25">
        <v>244.78</v>
      </c>
      <c r="CC7" s="25">
        <v>250.06</v>
      </c>
      <c r="CD7" s="25">
        <v>279.75</v>
      </c>
      <c r="CE7" s="25">
        <v>266.66000000000003</v>
      </c>
      <c r="CF7" s="25">
        <v>227.27</v>
      </c>
      <c r="CG7" s="25">
        <v>223.98</v>
      </c>
      <c r="CH7" s="25">
        <v>225.09</v>
      </c>
      <c r="CI7" s="25">
        <v>224.82</v>
      </c>
      <c r="CJ7" s="25">
        <v>230.85</v>
      </c>
      <c r="CK7" s="25">
        <v>174.75</v>
      </c>
      <c r="CL7" s="25">
        <v>68</v>
      </c>
      <c r="CM7" s="25">
        <v>71.290000000000006</v>
      </c>
      <c r="CN7" s="25">
        <v>68.790000000000006</v>
      </c>
      <c r="CO7" s="25">
        <v>60.7</v>
      </c>
      <c r="CP7" s="25">
        <v>64.680000000000007</v>
      </c>
      <c r="CQ7" s="25">
        <v>50.29</v>
      </c>
      <c r="CR7" s="25">
        <v>49.64</v>
      </c>
      <c r="CS7" s="25">
        <v>49.38</v>
      </c>
      <c r="CT7" s="25">
        <v>50.09</v>
      </c>
      <c r="CU7" s="25">
        <v>50.1</v>
      </c>
      <c r="CV7" s="25">
        <v>59.97</v>
      </c>
      <c r="CW7" s="25">
        <v>84.19</v>
      </c>
      <c r="CX7" s="25">
        <v>83.41</v>
      </c>
      <c r="CY7" s="25">
        <v>85.71</v>
      </c>
      <c r="CZ7" s="25">
        <v>89.75</v>
      </c>
      <c r="DA7" s="25">
        <v>90.89</v>
      </c>
      <c r="DB7" s="25">
        <v>77.73</v>
      </c>
      <c r="DC7" s="25">
        <v>78.09</v>
      </c>
      <c r="DD7" s="25">
        <v>78.010000000000005</v>
      </c>
      <c r="DE7" s="25">
        <v>77.599999999999994</v>
      </c>
      <c r="DF7" s="25">
        <v>77.3</v>
      </c>
      <c r="DG7" s="25">
        <v>89.76</v>
      </c>
      <c r="DH7" s="25">
        <v>44.75</v>
      </c>
      <c r="DI7" s="25">
        <v>46.42</v>
      </c>
      <c r="DJ7" s="25">
        <v>48.43</v>
      </c>
      <c r="DK7" s="25">
        <v>49.54</v>
      </c>
      <c r="DL7" s="25">
        <v>51.3</v>
      </c>
      <c r="DM7" s="25">
        <v>45.85</v>
      </c>
      <c r="DN7" s="25">
        <v>47.31</v>
      </c>
      <c r="DO7" s="25">
        <v>47.5</v>
      </c>
      <c r="DP7" s="25">
        <v>48.41</v>
      </c>
      <c r="DQ7" s="25">
        <v>50.02</v>
      </c>
      <c r="DR7" s="25">
        <v>51.51</v>
      </c>
      <c r="DS7" s="25">
        <v>19.27</v>
      </c>
      <c r="DT7" s="25">
        <v>24.95</v>
      </c>
      <c r="DU7" s="25">
        <v>24.95</v>
      </c>
      <c r="DV7" s="25">
        <v>24.97</v>
      </c>
      <c r="DW7" s="25">
        <v>25.98</v>
      </c>
      <c r="DX7" s="25">
        <v>14.13</v>
      </c>
      <c r="DY7" s="25">
        <v>16.77</v>
      </c>
      <c r="DZ7" s="25">
        <v>17.399999999999999</v>
      </c>
      <c r="EA7" s="25">
        <v>18.64</v>
      </c>
      <c r="EB7" s="25">
        <v>19.510000000000002</v>
      </c>
      <c r="EC7" s="25">
        <v>23.75</v>
      </c>
      <c r="ED7" s="25">
        <v>0.12</v>
      </c>
      <c r="EE7" s="25">
        <v>0.62</v>
      </c>
      <c r="EF7" s="25">
        <v>0.03</v>
      </c>
      <c r="EG7" s="25">
        <v>0.1</v>
      </c>
      <c r="EH7" s="25">
        <v>0.31</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日浦 喜晴</cp:lastModifiedBy>
  <cp:lastPrinted>2024-02-01T00:44:42Z</cp:lastPrinted>
  <dcterms:created xsi:type="dcterms:W3CDTF">2023-12-05T00:59:30Z</dcterms:created>
  <dcterms:modified xsi:type="dcterms:W3CDTF">2024-02-01T00:52:47Z</dcterms:modified>
  <cp:category/>
</cp:coreProperties>
</file>