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mc:AlternateContent xmlns:mc="http://schemas.openxmlformats.org/markup-compatibility/2006">
    <mc:Choice Requires="x15">
      <x15ac:absPath xmlns:x15ac="http://schemas.microsoft.com/office/spreadsheetml/2010/11/ac" url="\\10.1.1.11\世羅町\財政課\●地方公営企業（起債除き）\R05地方公営企業\【060117】■【0205〆】公営企業に係る経営比較分析表（令和4年度決算）の分析等について（依頼）\県提出\"/>
    </mc:Choice>
  </mc:AlternateContent>
  <xr:revisionPtr revIDLastSave="0" documentId="13_ncr:1_{8B06A5C5-268D-44FA-A948-090D7E98622C}" xr6:coauthVersionLast="36" xr6:coauthVersionMax="47" xr10:uidLastSave="{00000000-0000-0000-0000-000000000000}"/>
  <workbookProtection workbookAlgorithmName="SHA-512" workbookHashValue="29HTXWgW+Bs3638E2p3/FHNSvGLCjOqvnCI7L0pe738S+lKnWh7nO58JwwIEqjftGeh3y/nruIS95r93HV/Yig==" workbookSaltValue="BL3aW9AjoBgjX8g/RHY4Cw==" workbookSpinCount="100000" lockStructure="1"/>
  <bookViews>
    <workbookView xWindow="0" yWindow="0" windowWidth="28800" windowHeight="1143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T6" i="5"/>
  <c r="AT8" i="4" s="1"/>
  <c r="S6" i="5"/>
  <c r="AL8" i="4" s="1"/>
  <c r="R6" i="5"/>
  <c r="Q6" i="5"/>
  <c r="P6" i="5"/>
  <c r="P10" i="4" s="1"/>
  <c r="O6" i="5"/>
  <c r="N6" i="5"/>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AT10" i="4"/>
  <c r="AD10" i="4"/>
  <c r="W10" i="4"/>
  <c r="I10" i="4"/>
  <c r="B10" i="4"/>
  <c r="BB8" i="4"/>
  <c r="AD8" i="4"/>
  <c r="I8"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<sst xmlns="http://schemas.openxmlformats.org/spreadsheetml/2006/main" count="231" uniqueCount="117">
  <si>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</si>
  <si>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</si>
  <si>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</si>
  <si>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</si>
  <si>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</si>
  <si>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</si>
  <si>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</si>
  <si>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</si>
  <si>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</si>
  <si>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</si>
  <si>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</si>
  <si>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</si>
  <si>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</si>
  <si>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</si>
  <si>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</si>
  <si>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</si>
  <si>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</si>
  <si>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</si>
  <si>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</si>
  <si>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</si>
  <si>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</si>
  <si>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</si>
  <si>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</si>
  <si>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</si>
  <si>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</si>
  <si>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</si>
  <si>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</si>
  <si>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</si>
  <si>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</si>
  <si>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</si>
  <si>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</si>
  <si>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</si>
  <si>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</si>
  <si>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</si>
  <si>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</si>
  <si>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</si>
  <si>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</si>
  <si>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</si>
  <si>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</si>
  <si>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</si>
  <si>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</si>
  <si>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</si>
  <si>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</si>
  <si>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</si>
  <si>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</si>
  <si>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</si>
  <si>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</si>
  <si>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</si>
  <si>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</si>
  <si>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</si>
  <si>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</si>
  <si>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</si>
  <si>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</si>
  <si>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</si>
  <si>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</si>
  <si>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</si>
  <si>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</si>
  <si>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</si>
  <si>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</si>
  <si>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</si>
  <si>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</si>
  <si>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</si>
  <si>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</si>
  <si>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</si>
  <si>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</si>
  <si>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</si>
  <si>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</si>
  <si>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</si>
  <si>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</si>
  <si>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</si>
  <si>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</si>
  <si>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</si>
  <si>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</si>
  <si>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</si>
  <si>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</si>
  <si>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</si>
  <si>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</si>
  <si>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</si>
  <si>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</si>
  <si>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</si>
  <si>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</si>
  <si>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</si>
  <si>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</si>
  <si>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</si>
  <si>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</si>
  <si>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</si>
  <si>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</si>
  <si>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</si>
  <si>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</si>
  <si>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</si>
  <si>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</si>
  <si>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</si>
  <si>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</si>
  <si>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</si>
  <si>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</si>
  <si>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</si>
  <si>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</si>
  <si>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</si>
  <si>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</si>
  <si>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</si>
  <si>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</si>
  <si>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</si>
  <si>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</si>
  <si>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</si>
  <si>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</si>
  <si>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</si>
  <si>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</si>
  <si>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</si>
  <si>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</si>
  <si>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</si>
  <si>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</si>
  <si>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</si>
  <si>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</si>
  <si>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</si>
  <si>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本町の特定環境保全公共下水道事業は、経営の健全性及び効率性を示す指標はいずれも悪く、経営状況は極めて厳しい状況にある。
　今後も積極的な普及促進により水洗化率の向上に努め、地方債償還による負担を考慮し、整備済み施設の適切な維持管理を行い健全経営に向け経営の効率化を図っていく必要がある。</t>
    <phoneticPr fontId="4"/>
  </si>
  <si>
    <t>　本町の特定環境保全公共下水道事業はの供用開始は平成21年度からで、事業開始当初に布設して以降耐用年数経過による更新は行っていないため、管渠老朽化率は0.00％である。
　今後はいずれ到来する更新時期を見据え、耐震化や長寿命計画等により、経費の平準化を図るなど財政面を考慮した維持管理に努める必要がある。</t>
  </si>
  <si>
    <t>　本町の単年度収支は、地方公営企業会計制度の見直しに伴い平成26年度から令和３年度までの建設改良費に充てた企業債等に係る元金償還金に対する繰入金の収益化を特別利益として計上したことにより、経常収支比率は98.32％となり、累積欠損額が減少したため、累積欠損金比率も36.12％となった。
　本町の公共下水道事業の処理施設供用開始は平成21年度からで、未だ整備中であることや少子高齢化により当初計画で見込んでいた接続件数が伸び悩んでいる。加えて、供用開始前に合併浄化槽
を設置していた件数も多く、新たに公共下水道への接続替えが難しい状況である。
　実際に汚水処理を行っている人口の割合を示した水洗化率は74.32％で、全国平均（85.67％）や類似団体平均値（67.31％）となっている。経費回収率は18.63％と低く公共下水道にかかる経費を使用料で賄えていない。
　また、営業収益が低いため、有収水量１㎥当たりの汚水処理原価は1229.39円（全国平均：220.62円、類似団体平均値：290.54円）と非常に高額で効率的な汚水処理が行えていないことが分かる。
　今後も、引き続き積極的な普及促進に努め、水洗化率の向上を図ることによって健全で効率的な経営が出来るよう努める必要がある。　</t>
    <rPh sb="276" eb="278">
      <t>オスイ</t>
    </rPh>
    <rPh sb="343" eb="345">
      <t>ケイヒ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</si>
</sst>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9A6-46B0-BEF5-56422F27A3C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0.06</c:v>
                </c:pt>
                <c:pt idx="2">
                  <c:v>0.02</c:v>
                </c:pt>
                <c:pt idx="3" formatCode="#,##0.00;&quot;△&quot;#,##0.00">
                  <c:v>0</c:v>
                </c:pt>
                <c:pt idx="4" formatCode="#,##0.00;&quot;△&quot;#,##0.00">
                  <c:v>0</c:v>
                </c:pt>
              </c:numCache>
            </c:numRef>
          </c:val>
          <c:smooth val="0"/>
          <c:extLst>
            <c:ext xmlns:c16="http://schemas.microsoft.com/office/drawing/2014/chart" uri="{C3380CC4-5D6E-409C-BE32-E72D297353CC}">
              <c16:uniqueId val="{00000001-29A6-46B0-BEF5-56422F27A3C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9</c:v>
                </c:pt>
                <c:pt idx="1">
                  <c:v>9</c:v>
                </c:pt>
                <c:pt idx="2">
                  <c:v>6.8</c:v>
                </c:pt>
                <c:pt idx="3">
                  <c:v>8.9</c:v>
                </c:pt>
                <c:pt idx="4">
                  <c:v>8.9</c:v>
                </c:pt>
              </c:numCache>
            </c:numRef>
          </c:val>
          <c:extLst>
            <c:ext xmlns:c16="http://schemas.microsoft.com/office/drawing/2014/chart" uri="{C3380CC4-5D6E-409C-BE32-E72D297353CC}">
              <c16:uniqueId val="{00000000-C68E-4A7D-99A8-79ACFDDFC54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37.46</c:v>
                </c:pt>
                <c:pt idx="1">
                  <c:v>37.65</c:v>
                </c:pt>
                <c:pt idx="2">
                  <c:v>36.71</c:v>
                </c:pt>
                <c:pt idx="3">
                  <c:v>33.799999999999997</c:v>
                </c:pt>
                <c:pt idx="4">
                  <c:v>32.380000000000003</c:v>
                </c:pt>
              </c:numCache>
            </c:numRef>
          </c:val>
          <c:smooth val="0"/>
          <c:extLst>
            <c:ext xmlns:c16="http://schemas.microsoft.com/office/drawing/2014/chart" uri="{C3380CC4-5D6E-409C-BE32-E72D297353CC}">
              <c16:uniqueId val="{00000001-C68E-4A7D-99A8-79ACFDDFC54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65.84</c:v>
                </c:pt>
                <c:pt idx="1">
                  <c:v>96.91</c:v>
                </c:pt>
                <c:pt idx="2">
                  <c:v>62.35</c:v>
                </c:pt>
                <c:pt idx="3">
                  <c:v>76.92</c:v>
                </c:pt>
                <c:pt idx="4">
                  <c:v>74.319999999999993</c:v>
                </c:pt>
              </c:numCache>
            </c:numRef>
          </c:val>
          <c:extLst>
            <c:ext xmlns:c16="http://schemas.microsoft.com/office/drawing/2014/chart" uri="{C3380CC4-5D6E-409C-BE32-E72D297353CC}">
              <c16:uniqueId val="{00000000-26E8-4DB8-927E-A9E159C9F6A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67.459999999999994</c:v>
                </c:pt>
                <c:pt idx="1">
                  <c:v>67.37</c:v>
                </c:pt>
                <c:pt idx="2">
                  <c:v>70.05</c:v>
                </c:pt>
                <c:pt idx="3">
                  <c:v>67.09</c:v>
                </c:pt>
                <c:pt idx="4">
                  <c:v>67.31</c:v>
                </c:pt>
              </c:numCache>
            </c:numRef>
          </c:val>
          <c:smooth val="0"/>
          <c:extLst>
            <c:ext xmlns:c16="http://schemas.microsoft.com/office/drawing/2014/chart" uri="{C3380CC4-5D6E-409C-BE32-E72D297353CC}">
              <c16:uniqueId val="{00000001-26E8-4DB8-927E-A9E159C9F6A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72.48</c:v>
                </c:pt>
                <c:pt idx="1">
                  <c:v>78.28</c:v>
                </c:pt>
                <c:pt idx="2">
                  <c:v>85.38</c:v>
                </c:pt>
                <c:pt idx="3">
                  <c:v>82.7</c:v>
                </c:pt>
                <c:pt idx="4">
                  <c:v>98.32</c:v>
                </c:pt>
              </c:numCache>
            </c:numRef>
          </c:val>
          <c:extLst>
            <c:ext xmlns:c16="http://schemas.microsoft.com/office/drawing/2014/chart" uri="{C3380CC4-5D6E-409C-BE32-E72D297353CC}">
              <c16:uniqueId val="{00000000-C479-4F54-A1F8-85AA52EBFEE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98.03</c:v>
                </c:pt>
                <c:pt idx="1">
                  <c:v>101.38</c:v>
                </c:pt>
                <c:pt idx="2">
                  <c:v>100.3</c:v>
                </c:pt>
                <c:pt idx="3">
                  <c:v>99.59</c:v>
                </c:pt>
                <c:pt idx="4">
                  <c:v>95.51</c:v>
                </c:pt>
              </c:numCache>
            </c:numRef>
          </c:val>
          <c:smooth val="0"/>
          <c:extLst>
            <c:ext xmlns:c16="http://schemas.microsoft.com/office/drawing/2014/chart" uri="{C3380CC4-5D6E-409C-BE32-E72D297353CC}">
              <c16:uniqueId val="{00000001-C479-4F54-A1F8-85AA52EBFEE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21.72</c:v>
                </c:pt>
                <c:pt idx="1">
                  <c:v>23.6</c:v>
                </c:pt>
                <c:pt idx="2">
                  <c:v>26.49</c:v>
                </c:pt>
                <c:pt idx="3">
                  <c:v>28.94</c:v>
                </c:pt>
                <c:pt idx="4">
                  <c:v>31.4</c:v>
                </c:pt>
              </c:numCache>
            </c:numRef>
          </c:val>
          <c:extLst>
            <c:ext xmlns:c16="http://schemas.microsoft.com/office/drawing/2014/chart" uri="{C3380CC4-5D6E-409C-BE32-E72D297353CC}">
              <c16:uniqueId val="{00000000-E4FC-4670-A630-91C7CAB828F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15.02</c:v>
                </c:pt>
                <c:pt idx="1">
                  <c:v>13.2</c:v>
                </c:pt>
                <c:pt idx="2">
                  <c:v>15.82</c:v>
                </c:pt>
                <c:pt idx="3">
                  <c:v>18.97</c:v>
                </c:pt>
                <c:pt idx="4">
                  <c:v>21.72</c:v>
                </c:pt>
              </c:numCache>
            </c:numRef>
          </c:val>
          <c:smooth val="0"/>
          <c:extLst>
            <c:ext xmlns:c16="http://schemas.microsoft.com/office/drawing/2014/chart" uri="{C3380CC4-5D6E-409C-BE32-E72D297353CC}">
              <c16:uniqueId val="{00000001-E4FC-4670-A630-91C7CAB828F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AE7-4C8E-85A7-D3F776B5653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AE7-4C8E-85A7-D3F776B5653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733.99</c:v>
                </c:pt>
                <c:pt idx="1">
                  <c:v>905.04</c:v>
                </c:pt>
                <c:pt idx="2">
                  <c:v>1324.95</c:v>
                </c:pt>
                <c:pt idx="3">
                  <c:v>1467.07</c:v>
                </c:pt>
                <c:pt idx="4">
                  <c:v>36.119999999999997</c:v>
                </c:pt>
              </c:numCache>
            </c:numRef>
          </c:val>
          <c:extLst>
            <c:ext xmlns:c16="http://schemas.microsoft.com/office/drawing/2014/chart" uri="{C3380CC4-5D6E-409C-BE32-E72D297353CC}">
              <c16:uniqueId val="{00000000-3AEB-485B-A415-F0EEB127394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179.15</c:v>
                </c:pt>
                <c:pt idx="1">
                  <c:v>360.63</c:v>
                </c:pt>
                <c:pt idx="2">
                  <c:v>254.91</c:v>
                </c:pt>
                <c:pt idx="3">
                  <c:v>366.52</c:v>
                </c:pt>
                <c:pt idx="4">
                  <c:v>393.98</c:v>
                </c:pt>
              </c:numCache>
            </c:numRef>
          </c:val>
          <c:smooth val="0"/>
          <c:extLst>
            <c:ext xmlns:c16="http://schemas.microsoft.com/office/drawing/2014/chart" uri="{C3380CC4-5D6E-409C-BE32-E72D297353CC}">
              <c16:uniqueId val="{00000001-3AEB-485B-A415-F0EEB127394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56.64</c:v>
                </c:pt>
                <c:pt idx="1">
                  <c:v>63.22</c:v>
                </c:pt>
                <c:pt idx="2">
                  <c:v>419.04</c:v>
                </c:pt>
                <c:pt idx="3">
                  <c:v>292.12</c:v>
                </c:pt>
                <c:pt idx="4">
                  <c:v>254.38</c:v>
                </c:pt>
              </c:numCache>
            </c:numRef>
          </c:val>
          <c:extLst>
            <c:ext xmlns:c16="http://schemas.microsoft.com/office/drawing/2014/chart" uri="{C3380CC4-5D6E-409C-BE32-E72D297353CC}">
              <c16:uniqueId val="{00000000-C78E-4EB8-B573-232D6F61628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131.47999999999999</c:v>
                </c:pt>
                <c:pt idx="1">
                  <c:v>75.33</c:v>
                </c:pt>
                <c:pt idx="2">
                  <c:v>64.17</c:v>
                </c:pt>
                <c:pt idx="3">
                  <c:v>89.11</c:v>
                </c:pt>
                <c:pt idx="4">
                  <c:v>82.97</c:v>
                </c:pt>
              </c:numCache>
            </c:numRef>
          </c:val>
          <c:smooth val="0"/>
          <c:extLst>
            <c:ext xmlns:c16="http://schemas.microsoft.com/office/drawing/2014/chart" uri="{C3380CC4-5D6E-409C-BE32-E72D297353CC}">
              <c16:uniqueId val="{00000001-C78E-4EB8-B573-232D6F61628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285-4DEC-9700-2C8F70E7C3F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1269.1500000000001</c:v>
                </c:pt>
                <c:pt idx="1">
                  <c:v>1087.96</c:v>
                </c:pt>
                <c:pt idx="2">
                  <c:v>1209.45</c:v>
                </c:pt>
                <c:pt idx="3">
                  <c:v>1042.6400000000001</c:v>
                </c:pt>
                <c:pt idx="4">
                  <c:v>1305.58</c:v>
                </c:pt>
              </c:numCache>
            </c:numRef>
          </c:val>
          <c:smooth val="0"/>
          <c:extLst>
            <c:ext xmlns:c16="http://schemas.microsoft.com/office/drawing/2014/chart" uri="{C3380CC4-5D6E-409C-BE32-E72D297353CC}">
              <c16:uniqueId val="{00000001-1285-4DEC-9700-2C8F70E7C3F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21.01</c:v>
                </c:pt>
                <c:pt idx="1">
                  <c:v>18.18</c:v>
                </c:pt>
                <c:pt idx="2">
                  <c:v>21.77</c:v>
                </c:pt>
                <c:pt idx="3">
                  <c:v>21.41</c:v>
                </c:pt>
                <c:pt idx="4">
                  <c:v>18.63</c:v>
                </c:pt>
              </c:numCache>
            </c:numRef>
          </c:val>
          <c:extLst>
            <c:ext xmlns:c16="http://schemas.microsoft.com/office/drawing/2014/chart" uri="{C3380CC4-5D6E-409C-BE32-E72D297353CC}">
              <c16:uniqueId val="{00000000-8261-4F6B-9E16-33070398F8D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63.97</c:v>
                </c:pt>
                <c:pt idx="1">
                  <c:v>59.67</c:v>
                </c:pt>
                <c:pt idx="2">
                  <c:v>55.93</c:v>
                </c:pt>
                <c:pt idx="3">
                  <c:v>55.76</c:v>
                </c:pt>
                <c:pt idx="4">
                  <c:v>51.73</c:v>
                </c:pt>
              </c:numCache>
            </c:numRef>
          </c:val>
          <c:smooth val="0"/>
          <c:extLst>
            <c:ext xmlns:c16="http://schemas.microsoft.com/office/drawing/2014/chart" uri="{C3380CC4-5D6E-409C-BE32-E72D297353CC}">
              <c16:uniqueId val="{00000001-8261-4F6B-9E16-33070398F8D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979.36</c:v>
                </c:pt>
                <c:pt idx="1">
                  <c:v>1125.17</c:v>
                </c:pt>
                <c:pt idx="2">
                  <c:v>1053.9000000000001</c:v>
                </c:pt>
                <c:pt idx="3">
                  <c:v>1068.32</c:v>
                </c:pt>
                <c:pt idx="4">
                  <c:v>1229.3900000000001</c:v>
                </c:pt>
              </c:numCache>
            </c:numRef>
          </c:val>
          <c:extLst>
            <c:ext xmlns:c16="http://schemas.microsoft.com/office/drawing/2014/chart" uri="{C3380CC4-5D6E-409C-BE32-E72D297353CC}">
              <c16:uniqueId val="{00000000-1C51-4E92-AA9A-D7890B7B005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256.82</c:v>
                </c:pt>
                <c:pt idx="1">
                  <c:v>270.60000000000002</c:v>
                </c:pt>
                <c:pt idx="2">
                  <c:v>289.60000000000002</c:v>
                </c:pt>
                <c:pt idx="3">
                  <c:v>296.14999999999998</c:v>
                </c:pt>
                <c:pt idx="4">
                  <c:v>290.54000000000002</c:v>
                </c:pt>
              </c:numCache>
            </c:numRef>
          </c:val>
          <c:smooth val="0"/>
          <c:extLst>
            <c:ext xmlns:c16="http://schemas.microsoft.com/office/drawing/2014/chart" uri="{C3380CC4-5D6E-409C-BE32-E72D297353CC}">
              <c16:uniqueId val="{00000001-1C51-4E92-AA9A-D7890B7B005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世羅町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D3</v>
      </c>
      <c r="X8" s="65"/>
      <c r="Y8" s="65"/>
      <c r="Z8" s="65"/>
      <c r="AA8" s="65"/>
      <c r="AB8" s="65"/>
      <c r="AC8" s="65"/>
      <c r="AD8" s="66" t="str">
        <f>データ!$M$6</f>
        <v>非設置</v>
      </c>
      <c r="AE8" s="66"/>
      <c r="AF8" s="66"/>
      <c r="AG8" s="66"/>
      <c r="AH8" s="66"/>
      <c r="AI8" s="66"/>
      <c r="AJ8" s="66"/>
      <c r="AK8" s="3"/>
      <c r="AL8" s="46">
        <f>データ!S6</f>
        <v>15167</v>
      </c>
      <c r="AM8" s="46"/>
      <c r="AN8" s="46"/>
      <c r="AO8" s="46"/>
      <c r="AP8" s="46"/>
      <c r="AQ8" s="46"/>
      <c r="AR8" s="46"/>
      <c r="AS8" s="46"/>
      <c r="AT8" s="45">
        <f>データ!T6</f>
        <v>278.14</v>
      </c>
      <c r="AU8" s="45"/>
      <c r="AV8" s="45"/>
      <c r="AW8" s="45"/>
      <c r="AX8" s="45"/>
      <c r="AY8" s="45"/>
      <c r="AZ8" s="45"/>
      <c r="BA8" s="45"/>
      <c r="BB8" s="45">
        <f>データ!U6</f>
        <v>54.53</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82.98</v>
      </c>
      <c r="J10" s="45"/>
      <c r="K10" s="45"/>
      <c r="L10" s="45"/>
      <c r="M10" s="45"/>
      <c r="N10" s="45"/>
      <c r="O10" s="45"/>
      <c r="P10" s="45">
        <f>データ!P6</f>
        <v>0.98</v>
      </c>
      <c r="Q10" s="45"/>
      <c r="R10" s="45"/>
      <c r="S10" s="45"/>
      <c r="T10" s="45"/>
      <c r="U10" s="45"/>
      <c r="V10" s="45"/>
      <c r="W10" s="45">
        <f>データ!Q6</f>
        <v>43.97</v>
      </c>
      <c r="X10" s="45"/>
      <c r="Y10" s="45"/>
      <c r="Z10" s="45"/>
      <c r="AA10" s="45"/>
      <c r="AB10" s="45"/>
      <c r="AC10" s="45"/>
      <c r="AD10" s="46">
        <f>データ!R6</f>
        <v>4950</v>
      </c>
      <c r="AE10" s="46"/>
      <c r="AF10" s="46"/>
      <c r="AG10" s="46"/>
      <c r="AH10" s="46"/>
      <c r="AI10" s="46"/>
      <c r="AJ10" s="46"/>
      <c r="AK10" s="2"/>
      <c r="AL10" s="46">
        <f>データ!V6</f>
        <v>148</v>
      </c>
      <c r="AM10" s="46"/>
      <c r="AN10" s="46"/>
      <c r="AO10" s="46"/>
      <c r="AP10" s="46"/>
      <c r="AQ10" s="46"/>
      <c r="AR10" s="46"/>
      <c r="AS10" s="46"/>
      <c r="AT10" s="45">
        <f>データ!W6</f>
        <v>0.12</v>
      </c>
      <c r="AU10" s="45"/>
      <c r="AV10" s="45"/>
      <c r="AW10" s="45"/>
      <c r="AX10" s="45"/>
      <c r="AY10" s="45"/>
      <c r="AZ10" s="45"/>
      <c r="BA10" s="45"/>
      <c r="BB10" s="45">
        <f>データ!X6</f>
        <v>1233.33</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cHcS0JFWc362BDtvQenDv7vkeGa/isJdESTupAleFJvNTnzuhxzd/9bxDv+zOUr9SaW1OnuOsi1GDXS0zH2bg==" saltValue="CvlXUZC3ICYwPjhcLgJPo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344621</v>
      </c>
      <c r="D6" s="19">
        <f t="shared" si="3"/>
        <v>46</v>
      </c>
      <c r="E6" s="19">
        <f t="shared" si="3"/>
        <v>17</v>
      </c>
      <c r="F6" s="19">
        <f t="shared" si="3"/>
        <v>4</v>
      </c>
      <c r="G6" s="19">
        <f t="shared" si="3"/>
        <v>0</v>
      </c>
      <c r="H6" s="19" t="str">
        <f t="shared" si="3"/>
        <v>広島県　世羅町</v>
      </c>
      <c r="I6" s="19" t="str">
        <f t="shared" si="3"/>
        <v>法適用</v>
      </c>
      <c r="J6" s="19" t="str">
        <f t="shared" si="3"/>
        <v>下水道事業</v>
      </c>
      <c r="K6" s="19" t="str">
        <f t="shared" si="3"/>
        <v>特定環境保全公共下水道</v>
      </c>
      <c r="L6" s="19" t="str">
        <f t="shared" si="3"/>
        <v>D3</v>
      </c>
      <c r="M6" s="19" t="str">
        <f t="shared" si="3"/>
        <v>非設置</v>
      </c>
      <c r="N6" s="20" t="str">
        <f t="shared" si="3"/>
        <v>-</v>
      </c>
      <c r="O6" s="20">
        <f t="shared" si="3"/>
        <v>82.98</v>
      </c>
      <c r="P6" s="20">
        <f t="shared" si="3"/>
        <v>0.98</v>
      </c>
      <c r="Q6" s="20">
        <f t="shared" si="3"/>
        <v>43.97</v>
      </c>
      <c r="R6" s="20">
        <f t="shared" si="3"/>
        <v>4950</v>
      </c>
      <c r="S6" s="20">
        <f t="shared" si="3"/>
        <v>15167</v>
      </c>
      <c r="T6" s="20">
        <f t="shared" si="3"/>
        <v>278.14</v>
      </c>
      <c r="U6" s="20">
        <f t="shared" si="3"/>
        <v>54.53</v>
      </c>
      <c r="V6" s="20">
        <f t="shared" si="3"/>
        <v>148</v>
      </c>
      <c r="W6" s="20">
        <f t="shared" si="3"/>
        <v>0.12</v>
      </c>
      <c r="X6" s="20">
        <f t="shared" si="3"/>
        <v>1233.33</v>
      </c>
      <c r="Y6" s="21">
        <f>IF(Y7="",NA(),Y7)</f>
        <v>72.48</v>
      </c>
      <c r="Z6" s="21">
        <f t="shared" ref="Z6:AH6" si="4">IF(Z7="",NA(),Z7)</f>
        <v>78.28</v>
      </c>
      <c r="AA6" s="21">
        <f t="shared" si="4"/>
        <v>85.38</v>
      </c>
      <c r="AB6" s="21">
        <f t="shared" si="4"/>
        <v>82.7</v>
      </c>
      <c r="AC6" s="21">
        <f t="shared" si="4"/>
        <v>98.32</v>
      </c>
      <c r="AD6" s="21">
        <f t="shared" si="4"/>
        <v>98.03</v>
      </c>
      <c r="AE6" s="21">
        <f t="shared" si="4"/>
        <v>101.38</v>
      </c>
      <c r="AF6" s="21">
        <f t="shared" si="4"/>
        <v>100.3</v>
      </c>
      <c r="AG6" s="21">
        <f t="shared" si="4"/>
        <v>99.59</v>
      </c>
      <c r="AH6" s="21">
        <f t="shared" si="4"/>
        <v>95.51</v>
      </c>
      <c r="AI6" s="20" t="str">
        <f>IF(AI7="","",IF(AI7="-","【-】","【"&amp;SUBSTITUTE(TEXT(AI7,"#,##0.00"),"-","△")&amp;"】"))</f>
        <v>【104.54】</v>
      </c>
      <c r="AJ6" s="21">
        <f>IF(AJ7="",NA(),AJ7)</f>
        <v>733.99</v>
      </c>
      <c r="AK6" s="21">
        <f t="shared" ref="AK6:AS6" si="5">IF(AK7="",NA(),AK7)</f>
        <v>905.04</v>
      </c>
      <c r="AL6" s="21">
        <f t="shared" si="5"/>
        <v>1324.95</v>
      </c>
      <c r="AM6" s="21">
        <f t="shared" si="5"/>
        <v>1467.07</v>
      </c>
      <c r="AN6" s="21">
        <f t="shared" si="5"/>
        <v>36.119999999999997</v>
      </c>
      <c r="AO6" s="21">
        <f t="shared" si="5"/>
        <v>179.15</v>
      </c>
      <c r="AP6" s="21">
        <f t="shared" si="5"/>
        <v>360.63</v>
      </c>
      <c r="AQ6" s="21">
        <f t="shared" si="5"/>
        <v>254.91</v>
      </c>
      <c r="AR6" s="21">
        <f t="shared" si="5"/>
        <v>366.52</v>
      </c>
      <c r="AS6" s="21">
        <f t="shared" si="5"/>
        <v>393.98</v>
      </c>
      <c r="AT6" s="20" t="str">
        <f>IF(AT7="","",IF(AT7="-","【-】","【"&amp;SUBSTITUTE(TEXT(AT7,"#,##0.00"),"-","△")&amp;"】"))</f>
        <v>【65.93】</v>
      </c>
      <c r="AU6" s="21">
        <f>IF(AU7="",NA(),AU7)</f>
        <v>56.64</v>
      </c>
      <c r="AV6" s="21">
        <f t="shared" ref="AV6:BD6" si="6">IF(AV7="",NA(),AV7)</f>
        <v>63.22</v>
      </c>
      <c r="AW6" s="21">
        <f t="shared" si="6"/>
        <v>419.04</v>
      </c>
      <c r="AX6" s="21">
        <f t="shared" si="6"/>
        <v>292.12</v>
      </c>
      <c r="AY6" s="21">
        <f t="shared" si="6"/>
        <v>254.38</v>
      </c>
      <c r="AZ6" s="21">
        <f t="shared" si="6"/>
        <v>131.47999999999999</v>
      </c>
      <c r="BA6" s="21">
        <f t="shared" si="6"/>
        <v>75.33</v>
      </c>
      <c r="BB6" s="21">
        <f t="shared" si="6"/>
        <v>64.17</v>
      </c>
      <c r="BC6" s="21">
        <f t="shared" si="6"/>
        <v>89.11</v>
      </c>
      <c r="BD6" s="21">
        <f t="shared" si="6"/>
        <v>82.97</v>
      </c>
      <c r="BE6" s="20" t="str">
        <f>IF(BE7="","",IF(BE7="-","【-】","【"&amp;SUBSTITUTE(TEXT(BE7,"#,##0.00"),"-","△")&amp;"】"))</f>
        <v>【44.25】</v>
      </c>
      <c r="BF6" s="20">
        <f>IF(BF7="",NA(),BF7)</f>
        <v>0</v>
      </c>
      <c r="BG6" s="20">
        <f t="shared" ref="BG6:BO6" si="7">IF(BG7="",NA(),BG7)</f>
        <v>0</v>
      </c>
      <c r="BH6" s="20">
        <f t="shared" si="7"/>
        <v>0</v>
      </c>
      <c r="BI6" s="20">
        <f t="shared" si="7"/>
        <v>0</v>
      </c>
      <c r="BJ6" s="20">
        <f t="shared" si="7"/>
        <v>0</v>
      </c>
      <c r="BK6" s="21">
        <f t="shared" si="7"/>
        <v>1269.1500000000001</v>
      </c>
      <c r="BL6" s="21">
        <f t="shared" si="7"/>
        <v>1087.96</v>
      </c>
      <c r="BM6" s="21">
        <f t="shared" si="7"/>
        <v>1209.45</v>
      </c>
      <c r="BN6" s="21">
        <f t="shared" si="7"/>
        <v>1042.6400000000001</v>
      </c>
      <c r="BO6" s="21">
        <f t="shared" si="7"/>
        <v>1305.58</v>
      </c>
      <c r="BP6" s="20" t="str">
        <f>IF(BP7="","",IF(BP7="-","【-】","【"&amp;SUBSTITUTE(TEXT(BP7,"#,##0.00"),"-","△")&amp;"】"))</f>
        <v>【1,182.11】</v>
      </c>
      <c r="BQ6" s="21">
        <f>IF(BQ7="",NA(),BQ7)</f>
        <v>21.01</v>
      </c>
      <c r="BR6" s="21">
        <f t="shared" ref="BR6:BZ6" si="8">IF(BR7="",NA(),BR7)</f>
        <v>18.18</v>
      </c>
      <c r="BS6" s="21">
        <f t="shared" si="8"/>
        <v>21.77</v>
      </c>
      <c r="BT6" s="21">
        <f t="shared" si="8"/>
        <v>21.41</v>
      </c>
      <c r="BU6" s="21">
        <f t="shared" si="8"/>
        <v>18.63</v>
      </c>
      <c r="BV6" s="21">
        <f t="shared" si="8"/>
        <v>63.97</v>
      </c>
      <c r="BW6" s="21">
        <f t="shared" si="8"/>
        <v>59.67</v>
      </c>
      <c r="BX6" s="21">
        <f t="shared" si="8"/>
        <v>55.93</v>
      </c>
      <c r="BY6" s="21">
        <f t="shared" si="8"/>
        <v>55.76</v>
      </c>
      <c r="BZ6" s="21">
        <f t="shared" si="8"/>
        <v>51.73</v>
      </c>
      <c r="CA6" s="20" t="str">
        <f>IF(CA7="","",IF(CA7="-","【-】","【"&amp;SUBSTITUTE(TEXT(CA7,"#,##0.00"),"-","△")&amp;"】"))</f>
        <v>【73.78】</v>
      </c>
      <c r="CB6" s="21">
        <f>IF(CB7="",NA(),CB7)</f>
        <v>979.36</v>
      </c>
      <c r="CC6" s="21">
        <f t="shared" ref="CC6:CK6" si="9">IF(CC7="",NA(),CC7)</f>
        <v>1125.17</v>
      </c>
      <c r="CD6" s="21">
        <f t="shared" si="9"/>
        <v>1053.9000000000001</v>
      </c>
      <c r="CE6" s="21">
        <f t="shared" si="9"/>
        <v>1068.32</v>
      </c>
      <c r="CF6" s="21">
        <f t="shared" si="9"/>
        <v>1229.3900000000001</v>
      </c>
      <c r="CG6" s="21">
        <f t="shared" si="9"/>
        <v>256.82</v>
      </c>
      <c r="CH6" s="21">
        <f t="shared" si="9"/>
        <v>270.60000000000002</v>
      </c>
      <c r="CI6" s="21">
        <f t="shared" si="9"/>
        <v>289.60000000000002</v>
      </c>
      <c r="CJ6" s="21">
        <f t="shared" si="9"/>
        <v>296.14999999999998</v>
      </c>
      <c r="CK6" s="21">
        <f t="shared" si="9"/>
        <v>290.54000000000002</v>
      </c>
      <c r="CL6" s="20" t="str">
        <f>IF(CL7="","",IF(CL7="-","【-】","【"&amp;SUBSTITUTE(TEXT(CL7,"#,##0.00"),"-","△")&amp;"】"))</f>
        <v>【220.62】</v>
      </c>
      <c r="CM6" s="21">
        <f>IF(CM7="",NA(),CM7)</f>
        <v>9</v>
      </c>
      <c r="CN6" s="21">
        <f t="shared" ref="CN6:CV6" si="10">IF(CN7="",NA(),CN7)</f>
        <v>9</v>
      </c>
      <c r="CO6" s="21">
        <f t="shared" si="10"/>
        <v>6.8</v>
      </c>
      <c r="CP6" s="21">
        <f t="shared" si="10"/>
        <v>8.9</v>
      </c>
      <c r="CQ6" s="21">
        <f t="shared" si="10"/>
        <v>8.9</v>
      </c>
      <c r="CR6" s="21">
        <f t="shared" si="10"/>
        <v>37.46</v>
      </c>
      <c r="CS6" s="21">
        <f t="shared" si="10"/>
        <v>37.65</v>
      </c>
      <c r="CT6" s="21">
        <f t="shared" si="10"/>
        <v>36.71</v>
      </c>
      <c r="CU6" s="21">
        <f t="shared" si="10"/>
        <v>33.799999999999997</v>
      </c>
      <c r="CV6" s="21">
        <f t="shared" si="10"/>
        <v>32.380000000000003</v>
      </c>
      <c r="CW6" s="20" t="str">
        <f>IF(CW7="","",IF(CW7="-","【-】","【"&amp;SUBSTITUTE(TEXT(CW7,"#,##0.00"),"-","△")&amp;"】"))</f>
        <v>【42.22】</v>
      </c>
      <c r="CX6" s="21">
        <f>IF(CX7="",NA(),CX7)</f>
        <v>65.84</v>
      </c>
      <c r="CY6" s="21">
        <f t="shared" ref="CY6:DG6" si="11">IF(CY7="",NA(),CY7)</f>
        <v>96.91</v>
      </c>
      <c r="CZ6" s="21">
        <f t="shared" si="11"/>
        <v>62.35</v>
      </c>
      <c r="DA6" s="21">
        <f t="shared" si="11"/>
        <v>76.92</v>
      </c>
      <c r="DB6" s="21">
        <f t="shared" si="11"/>
        <v>74.319999999999993</v>
      </c>
      <c r="DC6" s="21">
        <f t="shared" si="11"/>
        <v>67.459999999999994</v>
      </c>
      <c r="DD6" s="21">
        <f t="shared" si="11"/>
        <v>67.37</v>
      </c>
      <c r="DE6" s="21">
        <f t="shared" si="11"/>
        <v>70.05</v>
      </c>
      <c r="DF6" s="21">
        <f t="shared" si="11"/>
        <v>67.09</v>
      </c>
      <c r="DG6" s="21">
        <f t="shared" si="11"/>
        <v>67.31</v>
      </c>
      <c r="DH6" s="20" t="str">
        <f>IF(DH7="","",IF(DH7="-","【-】","【"&amp;SUBSTITUTE(TEXT(DH7,"#,##0.00"),"-","△")&amp;"】"))</f>
        <v>【85.67】</v>
      </c>
      <c r="DI6" s="21">
        <f>IF(DI7="",NA(),DI7)</f>
        <v>21.72</v>
      </c>
      <c r="DJ6" s="21">
        <f t="shared" ref="DJ6:DR6" si="12">IF(DJ7="",NA(),DJ7)</f>
        <v>23.6</v>
      </c>
      <c r="DK6" s="21">
        <f t="shared" si="12"/>
        <v>26.49</v>
      </c>
      <c r="DL6" s="21">
        <f t="shared" si="12"/>
        <v>28.94</v>
      </c>
      <c r="DM6" s="21">
        <f t="shared" si="12"/>
        <v>31.4</v>
      </c>
      <c r="DN6" s="21">
        <f t="shared" si="12"/>
        <v>15.02</v>
      </c>
      <c r="DO6" s="21">
        <f t="shared" si="12"/>
        <v>13.2</v>
      </c>
      <c r="DP6" s="21">
        <f t="shared" si="12"/>
        <v>15.82</v>
      </c>
      <c r="DQ6" s="21">
        <f t="shared" si="12"/>
        <v>18.97</v>
      </c>
      <c r="DR6" s="21">
        <f t="shared" si="12"/>
        <v>21.72</v>
      </c>
      <c r="DS6" s="20" t="str">
        <f>IF(DS7="","",IF(DS7="-","【-】","【"&amp;SUBSTITUTE(TEXT(DS7,"#,##0.00"),"-","△")&amp;"】"))</f>
        <v>【28.00】</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【0.03】</v>
      </c>
      <c r="EE6" s="20">
        <f>IF(EE7="",NA(),EE7)</f>
        <v>0</v>
      </c>
      <c r="EF6" s="20">
        <f t="shared" ref="EF6:EN6" si="14">IF(EF7="",NA(),EF7)</f>
        <v>0</v>
      </c>
      <c r="EG6" s="20">
        <f t="shared" si="14"/>
        <v>0</v>
      </c>
      <c r="EH6" s="20">
        <f t="shared" si="14"/>
        <v>0</v>
      </c>
      <c r="EI6" s="20">
        <f t="shared" si="14"/>
        <v>0</v>
      </c>
      <c r="EJ6" s="21">
        <f t="shared" si="14"/>
        <v>0.09</v>
      </c>
      <c r="EK6" s="21">
        <f t="shared" si="14"/>
        <v>0.06</v>
      </c>
      <c r="EL6" s="21">
        <f t="shared" si="14"/>
        <v>0.02</v>
      </c>
      <c r="EM6" s="20">
        <f t="shared" si="14"/>
        <v>0</v>
      </c>
      <c r="EN6" s="20">
        <f t="shared" si="14"/>
        <v>0</v>
      </c>
      <c r="EO6" s="20" t="str">
        <f>IF(EO7="","",IF(EO7="-","【-】","【"&amp;SUBSTITUTE(TEXT(EO7,"#,##0.00"),"-","△")&amp;"】"))</f>
        <v>【0.13】</v>
      </c>
    </row>
    <row r="7" spans="1:148" s="22" customFormat="1" x14ac:dyDescent="0.15">
      <c r="A7" s="14"/>
      <c r="B7" s="23">
        <v>2022</v>
      </c>
      <c r="C7" s="23">
        <v>344621</v>
      </c>
      <c r="D7" s="23">
        <v>46</v>
      </c>
      <c r="E7" s="23">
        <v>17</v>
      </c>
      <c r="F7" s="23">
        <v>4</v>
      </c>
      <c r="G7" s="23">
        <v>0</v>
      </c>
      <c r="H7" s="23" t="s">
        <v>96</v>
      </c>
      <c r="I7" s="23" t="s">
        <v>97</v>
      </c>
      <c r="J7" s="23" t="s">
        <v>98</v>
      </c>
      <c r="K7" s="23" t="s">
        <v>99</v>
      </c>
      <c r="L7" s="23" t="s">
        <v>100</v>
      </c>
      <c r="M7" s="23" t="s">
        <v>101</v>
      </c>
      <c r="N7" s="24" t="s">
        <v>102</v>
      </c>
      <c r="O7" s="24">
        <v>82.98</v>
      </c>
      <c r="P7" s="24">
        <v>0.98</v>
      </c>
      <c r="Q7" s="24">
        <v>43.97</v>
      </c>
      <c r="R7" s="24">
        <v>4950</v>
      </c>
      <c r="S7" s="24">
        <v>15167</v>
      </c>
      <c r="T7" s="24">
        <v>278.14</v>
      </c>
      <c r="U7" s="24">
        <v>54.53</v>
      </c>
      <c r="V7" s="24">
        <v>148</v>
      </c>
      <c r="W7" s="24">
        <v>0.12</v>
      </c>
      <c r="X7" s="24">
        <v>1233.33</v>
      </c>
      <c r="Y7" s="24">
        <v>72.48</v>
      </c>
      <c r="Z7" s="24">
        <v>78.28</v>
      </c>
      <c r="AA7" s="24">
        <v>85.38</v>
      </c>
      <c r="AB7" s="24">
        <v>82.7</v>
      </c>
      <c r="AC7" s="24">
        <v>98.32</v>
      </c>
      <c r="AD7" s="24">
        <v>98.03</v>
      </c>
      <c r="AE7" s="24">
        <v>101.38</v>
      </c>
      <c r="AF7" s="24">
        <v>100.3</v>
      </c>
      <c r="AG7" s="24">
        <v>99.59</v>
      </c>
      <c r="AH7" s="24">
        <v>95.51</v>
      </c>
      <c r="AI7" s="24">
        <v>104.54</v>
      </c>
      <c r="AJ7" s="24">
        <v>733.99</v>
      </c>
      <c r="AK7" s="24">
        <v>905.04</v>
      </c>
      <c r="AL7" s="24">
        <v>1324.95</v>
      </c>
      <c r="AM7" s="24">
        <v>1467.07</v>
      </c>
      <c r="AN7" s="24">
        <v>36.119999999999997</v>
      </c>
      <c r="AO7" s="24">
        <v>179.15</v>
      </c>
      <c r="AP7" s="24">
        <v>360.63</v>
      </c>
      <c r="AQ7" s="24">
        <v>254.91</v>
      </c>
      <c r="AR7" s="24">
        <v>366.52</v>
      </c>
      <c r="AS7" s="24">
        <v>393.98</v>
      </c>
      <c r="AT7" s="24">
        <v>65.930000000000007</v>
      </c>
      <c r="AU7" s="24">
        <v>56.64</v>
      </c>
      <c r="AV7" s="24">
        <v>63.22</v>
      </c>
      <c r="AW7" s="24">
        <v>419.04</v>
      </c>
      <c r="AX7" s="24">
        <v>292.12</v>
      </c>
      <c r="AY7" s="24">
        <v>254.38</v>
      </c>
      <c r="AZ7" s="24">
        <v>131.47999999999999</v>
      </c>
      <c r="BA7" s="24">
        <v>75.33</v>
      </c>
      <c r="BB7" s="24">
        <v>64.17</v>
      </c>
      <c r="BC7" s="24">
        <v>89.11</v>
      </c>
      <c r="BD7" s="24">
        <v>82.97</v>
      </c>
      <c r="BE7" s="24">
        <v>44.25</v>
      </c>
      <c r="BF7" s="24">
        <v>0</v>
      </c>
      <c r="BG7" s="24">
        <v>0</v>
      </c>
      <c r="BH7" s="24">
        <v>0</v>
      </c>
      <c r="BI7" s="24">
        <v>0</v>
      </c>
      <c r="BJ7" s="24">
        <v>0</v>
      </c>
      <c r="BK7" s="24">
        <v>1269.1500000000001</v>
      </c>
      <c r="BL7" s="24">
        <v>1087.96</v>
      </c>
      <c r="BM7" s="24">
        <v>1209.45</v>
      </c>
      <c r="BN7" s="24">
        <v>1042.6400000000001</v>
      </c>
      <c r="BO7" s="24">
        <v>1305.58</v>
      </c>
      <c r="BP7" s="24">
        <v>1182.1099999999999</v>
      </c>
      <c r="BQ7" s="24">
        <v>21.01</v>
      </c>
      <c r="BR7" s="24">
        <v>18.18</v>
      </c>
      <c r="BS7" s="24">
        <v>21.77</v>
      </c>
      <c r="BT7" s="24">
        <v>21.41</v>
      </c>
      <c r="BU7" s="24">
        <v>18.63</v>
      </c>
      <c r="BV7" s="24">
        <v>63.97</v>
      </c>
      <c r="BW7" s="24">
        <v>59.67</v>
      </c>
      <c r="BX7" s="24">
        <v>55.93</v>
      </c>
      <c r="BY7" s="24">
        <v>55.76</v>
      </c>
      <c r="BZ7" s="24">
        <v>51.73</v>
      </c>
      <c r="CA7" s="24">
        <v>73.78</v>
      </c>
      <c r="CB7" s="24">
        <v>979.36</v>
      </c>
      <c r="CC7" s="24">
        <v>1125.17</v>
      </c>
      <c r="CD7" s="24">
        <v>1053.9000000000001</v>
      </c>
      <c r="CE7" s="24">
        <v>1068.32</v>
      </c>
      <c r="CF7" s="24">
        <v>1229.3900000000001</v>
      </c>
      <c r="CG7" s="24">
        <v>256.82</v>
      </c>
      <c r="CH7" s="24">
        <v>270.60000000000002</v>
      </c>
      <c r="CI7" s="24">
        <v>289.60000000000002</v>
      </c>
      <c r="CJ7" s="24">
        <v>296.14999999999998</v>
      </c>
      <c r="CK7" s="24">
        <v>290.54000000000002</v>
      </c>
      <c r="CL7" s="24">
        <v>220.62</v>
      </c>
      <c r="CM7" s="24">
        <v>9</v>
      </c>
      <c r="CN7" s="24">
        <v>9</v>
      </c>
      <c r="CO7" s="24">
        <v>6.8</v>
      </c>
      <c r="CP7" s="24">
        <v>8.9</v>
      </c>
      <c r="CQ7" s="24">
        <v>8.9</v>
      </c>
      <c r="CR7" s="24">
        <v>37.46</v>
      </c>
      <c r="CS7" s="24">
        <v>37.65</v>
      </c>
      <c r="CT7" s="24">
        <v>36.71</v>
      </c>
      <c r="CU7" s="24">
        <v>33.799999999999997</v>
      </c>
      <c r="CV7" s="24">
        <v>32.380000000000003</v>
      </c>
      <c r="CW7" s="24">
        <v>42.22</v>
      </c>
      <c r="CX7" s="24">
        <v>65.84</v>
      </c>
      <c r="CY7" s="24">
        <v>96.91</v>
      </c>
      <c r="CZ7" s="24">
        <v>62.35</v>
      </c>
      <c r="DA7" s="24">
        <v>76.92</v>
      </c>
      <c r="DB7" s="24">
        <v>74.319999999999993</v>
      </c>
      <c r="DC7" s="24">
        <v>67.459999999999994</v>
      </c>
      <c r="DD7" s="24">
        <v>67.37</v>
      </c>
      <c r="DE7" s="24">
        <v>70.05</v>
      </c>
      <c r="DF7" s="24">
        <v>67.09</v>
      </c>
      <c r="DG7" s="24">
        <v>67.31</v>
      </c>
      <c r="DH7" s="24">
        <v>85.67</v>
      </c>
      <c r="DI7" s="24">
        <v>21.72</v>
      </c>
      <c r="DJ7" s="24">
        <v>23.6</v>
      </c>
      <c r="DK7" s="24">
        <v>26.49</v>
      </c>
      <c r="DL7" s="24">
        <v>28.94</v>
      </c>
      <c r="DM7" s="24">
        <v>31.4</v>
      </c>
      <c r="DN7" s="24">
        <v>15.02</v>
      </c>
      <c r="DO7" s="24">
        <v>13.2</v>
      </c>
      <c r="DP7" s="24">
        <v>15.82</v>
      </c>
      <c r="DQ7" s="24">
        <v>18.97</v>
      </c>
      <c r="DR7" s="24">
        <v>21.72</v>
      </c>
      <c r="DS7" s="24">
        <v>28</v>
      </c>
      <c r="DT7" s="24">
        <v>0</v>
      </c>
      <c r="DU7" s="24">
        <v>0</v>
      </c>
      <c r="DV7" s="24">
        <v>0</v>
      </c>
      <c r="DW7" s="24">
        <v>0</v>
      </c>
      <c r="DX7" s="24">
        <v>0</v>
      </c>
      <c r="DY7" s="24">
        <v>0</v>
      </c>
      <c r="DZ7" s="24">
        <v>0</v>
      </c>
      <c r="EA7" s="24">
        <v>0</v>
      </c>
      <c r="EB7" s="24">
        <v>0</v>
      </c>
      <c r="EC7" s="24">
        <v>0</v>
      </c>
      <c r="ED7" s="24">
        <v>0.03</v>
      </c>
      <c r="EE7" s="24">
        <v>0</v>
      </c>
      <c r="EF7" s="24">
        <v>0</v>
      </c>
      <c r="EG7" s="24">
        <v>0</v>
      </c>
      <c r="EH7" s="24">
        <v>0</v>
      </c>
      <c r="EI7" s="24">
        <v>0</v>
      </c>
      <c r="EJ7" s="24">
        <v>0.09</v>
      </c>
      <c r="EK7" s="24">
        <v>0.06</v>
      </c>
      <c r="EL7" s="24">
        <v>0.02</v>
      </c>
      <c r="EM7" s="24">
        <v>0</v>
      </c>
      <c r="EN7" s="24">
        <v>0</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2023-12-12T00:58:20Z</dcterms:created>
  <dcterms:modified xsi:type="dcterms:W3CDTF">2024-02-05T11:47:07Z</dcterms:modified>
  <cp:category/>
</cp:coreProperties>
</file>