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制限フォルダ\総務\2 財政\02 財政関係\12 財政関係調査\00_公営企業\R05\01_照会\20240117【広島県市町行財政課】公営企業に係る経営比較分析表（令和４年度決算）の分析等について（依頼）\【神石高原町】経営比較分析\"/>
    </mc:Choice>
  </mc:AlternateContent>
  <workbookProtection workbookAlgorithmName="SHA-512" workbookHashValue="2IG+o4+r3T3vf4zakeZ2jUlsxbYS1R2HJ9oou4S+bHdq1fhMA/dEUW/4sJtfXDuvcv/0vauLoFtIA3BIxdBHjQ==" workbookSaltValue="QscidESWxXi9MWOSoMz3Kg==" workbookSpinCount="100000" lockStructure="1"/>
  <bookViews>
    <workbookView xWindow="1035"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<sst xmlns="http://schemas.openxmlformats.org/spreadsheetml/2006/main" count="233" uniqueCount="117">
  <si>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</si>
  <si>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</si>
  <si>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</si>
  <si>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</si>
  <si>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</si>
  <si>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</si>
  <si>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</si>
  <si>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</si>
  <si>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</si>
  <si>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</si>
  <si>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</si>
  <si>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</si>
  <si>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</si>
  <si>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</si>
  <si>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</si>
  <si>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</si>
  <si>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</si>
  <si>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</si>
  <si>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</si>
  <si>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</si>
  <si>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</si>
  <si>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</si>
  <si>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</si>
  <si>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</si>
  <si>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</si>
  <si>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</si>
  <si>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</si>
  <si>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</si>
  <si>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</si>
  <si>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</si>
  <si>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</si>
  <si>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</si>
  <si>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</si>
  <si>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</si>
  <si>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</si>
  <si>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</si>
  <si>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</si>
  <si>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</si>
  <si>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</si>
  <si>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</si>
  <si>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</si>
  <si>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</si>
  <si>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</si>
  <si>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</si>
  <si>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</si>
  <si>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</si>
  <si>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</si>
  <si>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</si>
  <si>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</si>
  <si>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</si>
  <si>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</si>
  <si>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</si>
  <si>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</si>
  <si>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</si>
  <si>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</si>
  <si>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</si>
  <si>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</si>
  <si>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</si>
  <si>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</si>
  <si>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</si>
  <si>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</si>
  <si>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</si>
  <si>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</si>
  <si>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</si>
  <si>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</si>
  <si>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</si>
  <si>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</si>
  <si>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</si>
  <si>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</si>
  <si>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</si>
  <si>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</si>
  <si>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</si>
  <si>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</si>
  <si>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</si>
  <si>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</si>
  <si>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</si>
  <si>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</si>
  <si>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</si>
  <si>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</si>
  <si>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</si>
  <si>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</si>
  <si>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</si>
  <si>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</si>
  <si>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</si>
  <si>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</si>
  <si>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</si>
  <si>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</si>
  <si>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</si>
  <si>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</si>
  <si>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</si>
  <si>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</si>
  <si>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</si>
  <si>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</si>
  <si>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</si>
  <si>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</si>
  <si>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</si>
  <si>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</si>
  <si>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</si>
  <si>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</si>
  <si>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</si>
  <si>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</si>
  <si>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</si>
  <si>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</si>
  <si>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</si>
  <si>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</si>
  <si>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</si>
  <si>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</si>
  <si>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</si>
  <si>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</si>
  <si>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</si>
  <si>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</si>
  <si>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</si>
  <si>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</si>
  <si>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</si>
  <si>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の上昇がみられ、企業債残高対給水収益比率は減少傾向にあるが維持傾向にある。平成18年度を計画の初年度とし、年度毎に経営状況を分析しながら当会計の健全化に務めており、将来的な地方債償還金の増加が見込まれるため、平成21年度から3ヵ年及び平成30年度の消費増税で段階的に料金改定を行ってきました。また、平成25年度から人件費を削減し、老朽化施設の修繕費等の支出の増加により収益的支出の縮小に対応する努力をおこなっている。経営戦略の策定により、増加傾向にある修繕費について、具体的な施設台帳を作成し老朽化施設の計画的維持管理に努めております。今後も継続した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継続して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継続して努力します。</t>
    <phoneticPr fontId="4"/>
  </si>
  <si>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phoneticPr fontId="4"/>
  </si>
  <si>
    <t>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Ｒ５年度から広島県水道広域連合企業団へ参画をします。経営統合によるスケールメリットを活かした経費抑制に努め、中長期的な視点から、業務のＤＸ化推進や民間委託・施設の統廃合等、抜本的な検討を今後も継続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</si>
</sst>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0.42</c:v>
                </c:pt>
                <c:pt idx="2">
                  <c:v>0.67</c:v>
                </c:pt>
                <c:pt idx="3">
                  <c:v>1.1499999999999999</c:v>
                </c:pt>
                <c:pt idx="4">
                  <c:v>0.7</c:v>
                </c:pt>
              </c:numCache>
            </c:numRef>
          </c:val>
          <c:extLst xmlns:c16r2="http://schemas.microsoft.com/office/drawing/2015/06/chart">
            <c:ext xmlns:c16="http://schemas.microsoft.com/office/drawing/2014/chart" uri="{C3380CC4-5D6E-409C-BE32-E72D297353CC}">
              <c16:uniqueId val="{00000000-A22A-4401-B0BB-6543EDAE0D59}"/>
            </c:ext>
          </c:extLst>
        </c:ser>
        <c:dLbls>
          <c:showLegendKey val="0"/>
          <c:showVal val="0"/>
          <c:showCatName val="0"/>
          <c:showSerName val="0"/>
          <c:showPercent val="0"/>
          <c:showBubbleSize val="0"/>
        </c:dLbls>
        <c:gapWidth val="150"/>
        <c:axId val="8030840"/>
        <c:axId val="80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xmlns:c16r2="http://schemas.microsoft.com/office/drawing/2015/06/chart">
            <c:ext xmlns:c16="http://schemas.microsoft.com/office/drawing/2014/chart" uri="{C3380CC4-5D6E-409C-BE32-E72D297353CC}">
              <c16:uniqueId val="{00000001-A22A-4401-B0BB-6543EDAE0D59}"/>
            </c:ext>
          </c:extLst>
        </c:ser>
        <c:dLbls>
          <c:showLegendKey val="0"/>
          <c:showVal val="0"/>
          <c:showCatName val="0"/>
          <c:showSerName val="0"/>
          <c:showPercent val="0"/>
          <c:showBubbleSize val="0"/>
        </c:dLbls>
        <c:marker val="1"/>
        <c:smooth val="0"/>
        <c:axId val="8030840"/>
        <c:axId val="8032800"/>
      </c:lineChart>
      <c:dateAx>
        <c:axId val="8030840"/>
        <c:scaling>
          <c:orientation val="minMax"/>
        </c:scaling>
        <c:delete val="1"/>
        <c:axPos val="b"/>
        <c:numFmt formatCode="&quot;H&quot;yy" sourceLinked="1"/>
        <c:majorTickMark val="none"/>
        <c:minorTickMark val="none"/>
        <c:tickLblPos val="none"/>
        <c:crossAx val="8032800"/>
        <c:crosses val="autoZero"/>
        <c:auto val="1"/>
        <c:lblOffset val="100"/>
        <c:baseTimeUnit val="years"/>
      </c:dateAx>
      <c:valAx>
        <c:axId val="80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47.8</c:v>
                </c:pt>
                <c:pt idx="1">
                  <c:v>47.06</c:v>
                </c:pt>
                <c:pt idx="2">
                  <c:v>47.28</c:v>
                </c:pt>
                <c:pt idx="3">
                  <c:v>46.37</c:v>
                </c:pt>
                <c:pt idx="4">
                  <c:v>45.94</c:v>
                </c:pt>
              </c:numCache>
            </c:numRef>
          </c:val>
          <c:extLst xmlns:c16r2="http://schemas.microsoft.com/office/drawing/2015/06/chart">
            <c:ext xmlns:c16="http://schemas.microsoft.com/office/drawing/2014/chart" uri="{C3380CC4-5D6E-409C-BE32-E72D297353CC}">
              <c16:uniqueId val="{00000000-E49C-4941-A215-C1A339F17902}"/>
            </c:ext>
          </c:extLst>
        </c:ser>
        <c:dLbls>
          <c:showLegendKey val="0"/>
          <c:showVal val="0"/>
          <c:showCatName val="0"/>
          <c:showSerName val="0"/>
          <c:showPercent val="0"/>
          <c:showBubbleSize val="0"/>
        </c:dLbls>
        <c:gapWidth val="150"/>
        <c:axId val="490616120"/>
        <c:axId val="49061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xmlns:c16r2="http://schemas.microsoft.com/office/drawing/2015/06/chart">
            <c:ext xmlns:c16="http://schemas.microsoft.com/office/drawing/2014/chart" uri="{C3380CC4-5D6E-409C-BE32-E72D297353CC}">
              <c16:uniqueId val="{00000001-E49C-4941-A215-C1A339F17902}"/>
            </c:ext>
          </c:extLst>
        </c:ser>
        <c:dLbls>
          <c:showLegendKey val="0"/>
          <c:showVal val="0"/>
          <c:showCatName val="0"/>
          <c:showSerName val="0"/>
          <c:showPercent val="0"/>
          <c:showBubbleSize val="0"/>
        </c:dLbls>
        <c:marker val="1"/>
        <c:smooth val="0"/>
        <c:axId val="490616120"/>
        <c:axId val="490617296"/>
      </c:lineChart>
      <c:dateAx>
        <c:axId val="490616120"/>
        <c:scaling>
          <c:orientation val="minMax"/>
        </c:scaling>
        <c:delete val="1"/>
        <c:axPos val="b"/>
        <c:numFmt formatCode="&quot;H&quot;yy" sourceLinked="1"/>
        <c:majorTickMark val="none"/>
        <c:minorTickMark val="none"/>
        <c:tickLblPos val="none"/>
        <c:crossAx val="490617296"/>
        <c:crosses val="autoZero"/>
        <c:auto val="1"/>
        <c:lblOffset val="100"/>
        <c:baseTimeUnit val="years"/>
      </c:dateAx>
      <c:valAx>
        <c:axId val="4906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1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90.76</c:v>
                </c:pt>
                <c:pt idx="1">
                  <c:v>90.65</c:v>
                </c:pt>
                <c:pt idx="2">
                  <c:v>90.6</c:v>
                </c:pt>
                <c:pt idx="3">
                  <c:v>90.56</c:v>
                </c:pt>
                <c:pt idx="4">
                  <c:v>90.61</c:v>
                </c:pt>
              </c:numCache>
            </c:numRef>
          </c:val>
          <c:extLst xmlns:c16r2="http://schemas.microsoft.com/office/drawing/2015/06/chart">
            <c:ext xmlns:c16="http://schemas.microsoft.com/office/drawing/2014/chart" uri="{C3380CC4-5D6E-409C-BE32-E72D297353CC}">
              <c16:uniqueId val="{00000000-3B84-4C55-A121-2A325D184F43}"/>
            </c:ext>
          </c:extLst>
        </c:ser>
        <c:dLbls>
          <c:showLegendKey val="0"/>
          <c:showVal val="0"/>
          <c:showCatName val="0"/>
          <c:showSerName val="0"/>
          <c:showPercent val="0"/>
          <c:showBubbleSize val="0"/>
        </c:dLbls>
        <c:gapWidth val="150"/>
        <c:axId val="490618080"/>
        <c:axId val="49061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xmlns:c16r2="http://schemas.microsoft.com/office/drawing/2015/06/chart">
            <c:ext xmlns:c16="http://schemas.microsoft.com/office/drawing/2014/chart" uri="{C3380CC4-5D6E-409C-BE32-E72D297353CC}">
              <c16:uniqueId val="{00000001-3B84-4C55-A121-2A325D184F43}"/>
            </c:ext>
          </c:extLst>
        </c:ser>
        <c:dLbls>
          <c:showLegendKey val="0"/>
          <c:showVal val="0"/>
          <c:showCatName val="0"/>
          <c:showSerName val="0"/>
          <c:showPercent val="0"/>
          <c:showBubbleSize val="0"/>
        </c:dLbls>
        <c:marker val="1"/>
        <c:smooth val="0"/>
        <c:axId val="490618080"/>
        <c:axId val="490618472"/>
      </c:lineChart>
      <c:dateAx>
        <c:axId val="490618080"/>
        <c:scaling>
          <c:orientation val="minMax"/>
        </c:scaling>
        <c:delete val="1"/>
        <c:axPos val="b"/>
        <c:numFmt formatCode="&quot;H&quot;yy" sourceLinked="1"/>
        <c:majorTickMark val="none"/>
        <c:minorTickMark val="none"/>
        <c:tickLblPos val="none"/>
        <c:crossAx val="490618472"/>
        <c:crosses val="autoZero"/>
        <c:auto val="1"/>
        <c:lblOffset val="100"/>
        <c:baseTimeUnit val="years"/>
      </c:dateAx>
      <c:valAx>
        <c:axId val="49061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79.83</c:v>
                </c:pt>
                <c:pt idx="1">
                  <c:v>69.84</c:v>
                </c:pt>
                <c:pt idx="2">
                  <c:v>77.180000000000007</c:v>
                </c:pt>
                <c:pt idx="3">
                  <c:v>77.34</c:v>
                </c:pt>
                <c:pt idx="4">
                  <c:v>72.03</c:v>
                </c:pt>
              </c:numCache>
            </c:numRef>
          </c:val>
          <c:extLst xmlns:c16r2="http://schemas.microsoft.com/office/drawing/2015/06/chart">
            <c:ext xmlns:c16="http://schemas.microsoft.com/office/drawing/2014/chart" uri="{C3380CC4-5D6E-409C-BE32-E72D297353CC}">
              <c16:uniqueId val="{00000000-422B-4DDE-962B-DD02D5ED7CA4}"/>
            </c:ext>
          </c:extLst>
        </c:ser>
        <c:dLbls>
          <c:showLegendKey val="0"/>
          <c:showVal val="0"/>
          <c:showCatName val="0"/>
          <c:showSerName val="0"/>
          <c:showPercent val="0"/>
          <c:showBubbleSize val="0"/>
        </c:dLbls>
        <c:gapWidth val="150"/>
        <c:axId val="8031624"/>
        <c:axId val="4921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xmlns:c16r2="http://schemas.microsoft.com/office/drawing/2015/06/chart">
            <c:ext xmlns:c16="http://schemas.microsoft.com/office/drawing/2014/chart" uri="{C3380CC4-5D6E-409C-BE32-E72D297353CC}">
              <c16:uniqueId val="{00000001-422B-4DDE-962B-DD02D5ED7CA4}"/>
            </c:ext>
          </c:extLst>
        </c:ser>
        <c:dLbls>
          <c:showLegendKey val="0"/>
          <c:showVal val="0"/>
          <c:showCatName val="0"/>
          <c:showSerName val="0"/>
          <c:showPercent val="0"/>
          <c:showBubbleSize val="0"/>
        </c:dLbls>
        <c:marker val="1"/>
        <c:smooth val="0"/>
        <c:axId val="8031624"/>
        <c:axId val="492192864"/>
      </c:lineChart>
      <c:dateAx>
        <c:axId val="8031624"/>
        <c:scaling>
          <c:orientation val="minMax"/>
        </c:scaling>
        <c:delete val="1"/>
        <c:axPos val="b"/>
        <c:numFmt formatCode="&quot;H&quot;yy" sourceLinked="1"/>
        <c:majorTickMark val="none"/>
        <c:minorTickMark val="none"/>
        <c:tickLblPos val="none"/>
        <c:crossAx val="492192864"/>
        <c:crosses val="autoZero"/>
        <c:auto val="1"/>
        <c:lblOffset val="100"/>
        <c:baseTimeUnit val="years"/>
      </c:dateAx>
      <c:valAx>
        <c:axId val="4921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6E-490E-A1D0-B2CA4769B26C}"/>
            </c:ext>
          </c:extLst>
        </c:ser>
        <c:dLbls>
          <c:showLegendKey val="0"/>
          <c:showVal val="0"/>
          <c:showCatName val="0"/>
          <c:showSerName val="0"/>
          <c:showPercent val="0"/>
          <c:showBubbleSize val="0"/>
        </c:dLbls>
        <c:gapWidth val="150"/>
        <c:axId val="492193648"/>
        <c:axId val="4921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6E-490E-A1D0-B2CA4769B26C}"/>
            </c:ext>
          </c:extLst>
        </c:ser>
        <c:dLbls>
          <c:showLegendKey val="0"/>
          <c:showVal val="0"/>
          <c:showCatName val="0"/>
          <c:showSerName val="0"/>
          <c:showPercent val="0"/>
          <c:showBubbleSize val="0"/>
        </c:dLbls>
        <c:marker val="1"/>
        <c:smooth val="0"/>
        <c:axId val="492193648"/>
        <c:axId val="492194432"/>
      </c:lineChart>
      <c:dateAx>
        <c:axId val="492193648"/>
        <c:scaling>
          <c:orientation val="minMax"/>
        </c:scaling>
        <c:delete val="1"/>
        <c:axPos val="b"/>
        <c:numFmt formatCode="&quot;H&quot;yy" sourceLinked="1"/>
        <c:majorTickMark val="none"/>
        <c:minorTickMark val="none"/>
        <c:tickLblPos val="none"/>
        <c:crossAx val="492194432"/>
        <c:crosses val="autoZero"/>
        <c:auto val="1"/>
        <c:lblOffset val="100"/>
        <c:baseTimeUnit val="years"/>
      </c:dateAx>
      <c:valAx>
        <c:axId val="4921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9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F5-456C-BCDD-561B58DFF76A}"/>
            </c:ext>
          </c:extLst>
        </c:ser>
        <c:dLbls>
          <c:showLegendKey val="0"/>
          <c:showVal val="0"/>
          <c:showCatName val="0"/>
          <c:showSerName val="0"/>
          <c:showPercent val="0"/>
          <c:showBubbleSize val="0"/>
        </c:dLbls>
        <c:gapWidth val="150"/>
        <c:axId val="114452392"/>
        <c:axId val="11445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F5-456C-BCDD-561B58DFF76A}"/>
            </c:ext>
          </c:extLst>
        </c:ser>
        <c:dLbls>
          <c:showLegendKey val="0"/>
          <c:showVal val="0"/>
          <c:showCatName val="0"/>
          <c:showSerName val="0"/>
          <c:showPercent val="0"/>
          <c:showBubbleSize val="0"/>
        </c:dLbls>
        <c:marker val="1"/>
        <c:smooth val="0"/>
        <c:axId val="114452392"/>
        <c:axId val="114453176"/>
      </c:lineChart>
      <c:dateAx>
        <c:axId val="114452392"/>
        <c:scaling>
          <c:orientation val="minMax"/>
        </c:scaling>
        <c:delete val="1"/>
        <c:axPos val="b"/>
        <c:numFmt formatCode="&quot;H&quot;yy" sourceLinked="1"/>
        <c:majorTickMark val="none"/>
        <c:minorTickMark val="none"/>
        <c:tickLblPos val="none"/>
        <c:crossAx val="114453176"/>
        <c:crosses val="autoZero"/>
        <c:auto val="1"/>
        <c:lblOffset val="100"/>
        <c:baseTimeUnit val="years"/>
      </c:dateAx>
      <c:valAx>
        <c:axId val="11445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EE-4724-A808-E9F15E936558}"/>
            </c:ext>
          </c:extLst>
        </c:ser>
        <c:dLbls>
          <c:showLegendKey val="0"/>
          <c:showVal val="0"/>
          <c:showCatName val="0"/>
          <c:showSerName val="0"/>
          <c:showPercent val="0"/>
          <c:showBubbleSize val="0"/>
        </c:dLbls>
        <c:gapWidth val="150"/>
        <c:axId val="539418000"/>
        <c:axId val="5394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EE-4724-A808-E9F15E936558}"/>
            </c:ext>
          </c:extLst>
        </c:ser>
        <c:dLbls>
          <c:showLegendKey val="0"/>
          <c:showVal val="0"/>
          <c:showCatName val="0"/>
          <c:showSerName val="0"/>
          <c:showPercent val="0"/>
          <c:showBubbleSize val="0"/>
        </c:dLbls>
        <c:marker val="1"/>
        <c:smooth val="0"/>
        <c:axId val="539418000"/>
        <c:axId val="539418392"/>
      </c:lineChart>
      <c:dateAx>
        <c:axId val="539418000"/>
        <c:scaling>
          <c:orientation val="minMax"/>
        </c:scaling>
        <c:delete val="1"/>
        <c:axPos val="b"/>
        <c:numFmt formatCode="&quot;H&quot;yy" sourceLinked="1"/>
        <c:majorTickMark val="none"/>
        <c:minorTickMark val="none"/>
        <c:tickLblPos val="none"/>
        <c:crossAx val="539418392"/>
        <c:crosses val="autoZero"/>
        <c:auto val="1"/>
        <c:lblOffset val="100"/>
        <c:baseTimeUnit val="years"/>
      </c:dateAx>
      <c:valAx>
        <c:axId val="5394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4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1B-4594-9909-5E27ECF5B2A2}"/>
            </c:ext>
          </c:extLst>
        </c:ser>
        <c:dLbls>
          <c:showLegendKey val="0"/>
          <c:showVal val="0"/>
          <c:showCatName val="0"/>
          <c:showSerName val="0"/>
          <c:showPercent val="0"/>
          <c:showBubbleSize val="0"/>
        </c:dLbls>
        <c:gapWidth val="150"/>
        <c:axId val="652467680"/>
        <c:axId val="6524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1B-4594-9909-5E27ECF5B2A2}"/>
            </c:ext>
          </c:extLst>
        </c:ser>
        <c:dLbls>
          <c:showLegendKey val="0"/>
          <c:showVal val="0"/>
          <c:showCatName val="0"/>
          <c:showSerName val="0"/>
          <c:showPercent val="0"/>
          <c:showBubbleSize val="0"/>
        </c:dLbls>
        <c:marker val="1"/>
        <c:smooth val="0"/>
        <c:axId val="652467680"/>
        <c:axId val="652470424"/>
      </c:lineChart>
      <c:dateAx>
        <c:axId val="652467680"/>
        <c:scaling>
          <c:orientation val="minMax"/>
        </c:scaling>
        <c:delete val="1"/>
        <c:axPos val="b"/>
        <c:numFmt formatCode="&quot;H&quot;yy" sourceLinked="1"/>
        <c:majorTickMark val="none"/>
        <c:minorTickMark val="none"/>
        <c:tickLblPos val="none"/>
        <c:crossAx val="652470424"/>
        <c:crosses val="autoZero"/>
        <c:auto val="1"/>
        <c:lblOffset val="100"/>
        <c:baseTimeUnit val="years"/>
      </c:dateAx>
      <c:valAx>
        <c:axId val="6524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4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886.67</c:v>
                </c:pt>
                <c:pt idx="1">
                  <c:v>831.58</c:v>
                </c:pt>
                <c:pt idx="2">
                  <c:v>782.75</c:v>
                </c:pt>
                <c:pt idx="3">
                  <c:v>761.79</c:v>
                </c:pt>
                <c:pt idx="4">
                  <c:v>770.36</c:v>
                </c:pt>
              </c:numCache>
            </c:numRef>
          </c:val>
          <c:extLst xmlns:c16r2="http://schemas.microsoft.com/office/drawing/2015/06/chart">
            <c:ext xmlns:c16="http://schemas.microsoft.com/office/drawing/2014/chart" uri="{C3380CC4-5D6E-409C-BE32-E72D297353CC}">
              <c16:uniqueId val="{00000000-7D7B-475A-9E68-389AD0C4E6A6}"/>
            </c:ext>
          </c:extLst>
        </c:ser>
        <c:dLbls>
          <c:showLegendKey val="0"/>
          <c:showVal val="0"/>
          <c:showCatName val="0"/>
          <c:showSerName val="0"/>
          <c:showPercent val="0"/>
          <c:showBubbleSize val="0"/>
        </c:dLbls>
        <c:gapWidth val="150"/>
        <c:axId val="652468072"/>
        <c:axId val="65247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xmlns:c16r2="http://schemas.microsoft.com/office/drawing/2015/06/chart">
            <c:ext xmlns:c16="http://schemas.microsoft.com/office/drawing/2014/chart" uri="{C3380CC4-5D6E-409C-BE32-E72D297353CC}">
              <c16:uniqueId val="{00000001-7D7B-475A-9E68-389AD0C4E6A6}"/>
            </c:ext>
          </c:extLst>
        </c:ser>
        <c:dLbls>
          <c:showLegendKey val="0"/>
          <c:showVal val="0"/>
          <c:showCatName val="0"/>
          <c:showSerName val="0"/>
          <c:showPercent val="0"/>
          <c:showBubbleSize val="0"/>
        </c:dLbls>
        <c:marker val="1"/>
        <c:smooth val="0"/>
        <c:axId val="652468072"/>
        <c:axId val="652470032"/>
      </c:lineChart>
      <c:dateAx>
        <c:axId val="652468072"/>
        <c:scaling>
          <c:orientation val="minMax"/>
        </c:scaling>
        <c:delete val="1"/>
        <c:axPos val="b"/>
        <c:numFmt formatCode="&quot;H&quot;yy" sourceLinked="1"/>
        <c:majorTickMark val="none"/>
        <c:minorTickMark val="none"/>
        <c:tickLblPos val="none"/>
        <c:crossAx val="652470032"/>
        <c:crosses val="autoZero"/>
        <c:auto val="1"/>
        <c:lblOffset val="100"/>
        <c:baseTimeUnit val="years"/>
      </c:dateAx>
      <c:valAx>
        <c:axId val="65247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46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62.72</c:v>
                </c:pt>
                <c:pt idx="1">
                  <c:v>56.05</c:v>
                </c:pt>
                <c:pt idx="2">
                  <c:v>60.7</c:v>
                </c:pt>
                <c:pt idx="3">
                  <c:v>64.66</c:v>
                </c:pt>
                <c:pt idx="4">
                  <c:v>64.17</c:v>
                </c:pt>
              </c:numCache>
            </c:numRef>
          </c:val>
          <c:extLst xmlns:c16r2="http://schemas.microsoft.com/office/drawing/2015/06/chart">
            <c:ext xmlns:c16="http://schemas.microsoft.com/office/drawing/2014/chart" uri="{C3380CC4-5D6E-409C-BE32-E72D297353CC}">
              <c16:uniqueId val="{00000000-4AA6-4CFE-90A1-F24511184F71}"/>
            </c:ext>
          </c:extLst>
        </c:ser>
        <c:dLbls>
          <c:showLegendKey val="0"/>
          <c:showVal val="0"/>
          <c:showCatName val="0"/>
          <c:showSerName val="0"/>
          <c:showPercent val="0"/>
          <c:showBubbleSize val="0"/>
        </c:dLbls>
        <c:gapWidth val="150"/>
        <c:axId val="827021760"/>
        <c:axId val="82701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xmlns:c16r2="http://schemas.microsoft.com/office/drawing/2015/06/chart">
            <c:ext xmlns:c16="http://schemas.microsoft.com/office/drawing/2014/chart" uri="{C3380CC4-5D6E-409C-BE32-E72D297353CC}">
              <c16:uniqueId val="{00000001-4AA6-4CFE-90A1-F24511184F71}"/>
            </c:ext>
          </c:extLst>
        </c:ser>
        <c:dLbls>
          <c:showLegendKey val="0"/>
          <c:showVal val="0"/>
          <c:showCatName val="0"/>
          <c:showSerName val="0"/>
          <c:showPercent val="0"/>
          <c:showBubbleSize val="0"/>
        </c:dLbls>
        <c:marker val="1"/>
        <c:smooth val="0"/>
        <c:axId val="827021760"/>
        <c:axId val="827018232"/>
      </c:lineChart>
      <c:dateAx>
        <c:axId val="827021760"/>
        <c:scaling>
          <c:orientation val="minMax"/>
        </c:scaling>
        <c:delete val="1"/>
        <c:axPos val="b"/>
        <c:numFmt formatCode="&quot;H&quot;yy" sourceLinked="1"/>
        <c:majorTickMark val="none"/>
        <c:minorTickMark val="none"/>
        <c:tickLblPos val="none"/>
        <c:crossAx val="827018232"/>
        <c:crosses val="autoZero"/>
        <c:auto val="1"/>
        <c:lblOffset val="100"/>
        <c:baseTimeUnit val="years"/>
      </c:dateAx>
      <c:valAx>
        <c:axId val="82701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0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427.94</c:v>
                </c:pt>
                <c:pt idx="1">
                  <c:v>482.23</c:v>
                </c:pt>
                <c:pt idx="2">
                  <c:v>447.28</c:v>
                </c:pt>
                <c:pt idx="3">
                  <c:v>423.93</c:v>
                </c:pt>
                <c:pt idx="4">
                  <c:v>416.08</c:v>
                </c:pt>
              </c:numCache>
            </c:numRef>
          </c:val>
          <c:extLst xmlns:c16r2="http://schemas.microsoft.com/office/drawing/2015/06/chart">
            <c:ext xmlns:c16="http://schemas.microsoft.com/office/drawing/2014/chart" uri="{C3380CC4-5D6E-409C-BE32-E72D297353CC}">
              <c16:uniqueId val="{00000000-0FC2-4CB0-A086-F031BC011174}"/>
            </c:ext>
          </c:extLst>
        </c:ser>
        <c:dLbls>
          <c:showLegendKey val="0"/>
          <c:showVal val="0"/>
          <c:showCatName val="0"/>
          <c:showSerName val="0"/>
          <c:showPercent val="0"/>
          <c:showBubbleSize val="0"/>
        </c:dLbls>
        <c:gapWidth val="150"/>
        <c:axId val="827019408"/>
        <c:axId val="82701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xmlns:c16r2="http://schemas.microsoft.com/office/drawing/2015/06/chart">
            <c:ext xmlns:c16="http://schemas.microsoft.com/office/drawing/2014/chart" uri="{C3380CC4-5D6E-409C-BE32-E72D297353CC}">
              <c16:uniqueId val="{00000001-0FC2-4CB0-A086-F031BC011174}"/>
            </c:ext>
          </c:extLst>
        </c:ser>
        <c:dLbls>
          <c:showLegendKey val="0"/>
          <c:showVal val="0"/>
          <c:showCatName val="0"/>
          <c:showSerName val="0"/>
          <c:showPercent val="0"/>
          <c:showBubbleSize val="0"/>
        </c:dLbls>
        <c:marker val="1"/>
        <c:smooth val="0"/>
        <c:axId val="827019408"/>
        <c:axId val="827019800"/>
      </c:lineChart>
      <c:dateAx>
        <c:axId val="827019408"/>
        <c:scaling>
          <c:orientation val="minMax"/>
        </c:scaling>
        <c:delete val="1"/>
        <c:axPos val="b"/>
        <c:numFmt formatCode="&quot;H&quot;yy" sourceLinked="1"/>
        <c:majorTickMark val="none"/>
        <c:minorTickMark val="none"/>
        <c:tickLblPos val="none"/>
        <c:crossAx val="827019800"/>
        <c:crosses val="autoZero"/>
        <c:auto val="1"/>
        <c:lblOffset val="100"/>
        <c:baseTimeUnit val="years"/>
      </c:dateAx>
      <c:valAx>
        <c:axId val="82701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0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56" zoomScale="130" zoomScaleNormal="130" workbookViewId="0">
      <selection activeCell="CC75" sqref="CC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広島県　神石高原町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8249</v>
      </c>
      <c r="AM8" s="37"/>
      <c r="AN8" s="37"/>
      <c r="AO8" s="37"/>
      <c r="AP8" s="37"/>
      <c r="AQ8" s="37"/>
      <c r="AR8" s="37"/>
      <c r="AS8" s="37"/>
      <c r="AT8" s="38">
        <f>データ!$S$6</f>
        <v>381.98</v>
      </c>
      <c r="AU8" s="38"/>
      <c r="AV8" s="38"/>
      <c r="AW8" s="38"/>
      <c r="AX8" s="38"/>
      <c r="AY8" s="38"/>
      <c r="AZ8" s="38"/>
      <c r="BA8" s="38"/>
      <c r="BB8" s="38">
        <f>データ!$T$6</f>
        <v>21.6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47.69</v>
      </c>
      <c r="Q10" s="38"/>
      <c r="R10" s="38"/>
      <c r="S10" s="38"/>
      <c r="T10" s="38"/>
      <c r="U10" s="38"/>
      <c r="V10" s="38"/>
      <c r="W10" s="37">
        <f>データ!$Q$6</f>
        <v>4220</v>
      </c>
      <c r="X10" s="37"/>
      <c r="Y10" s="37"/>
      <c r="Z10" s="37"/>
      <c r="AA10" s="37"/>
      <c r="AB10" s="37"/>
      <c r="AC10" s="37"/>
      <c r="AD10" s="2"/>
      <c r="AE10" s="2"/>
      <c r="AF10" s="2"/>
      <c r="AG10" s="2"/>
      <c r="AH10" s="2"/>
      <c r="AI10" s="2"/>
      <c r="AJ10" s="2"/>
      <c r="AK10" s="2"/>
      <c r="AL10" s="37">
        <f>データ!$U$6</f>
        <v>3894</v>
      </c>
      <c r="AM10" s="37"/>
      <c r="AN10" s="37"/>
      <c r="AO10" s="37"/>
      <c r="AP10" s="37"/>
      <c r="AQ10" s="37"/>
      <c r="AR10" s="37"/>
      <c r="AS10" s="37"/>
      <c r="AT10" s="38">
        <f>データ!$V$6</f>
        <v>38.5</v>
      </c>
      <c r="AU10" s="38"/>
      <c r="AV10" s="38"/>
      <c r="AW10" s="38"/>
      <c r="AX10" s="38"/>
      <c r="AY10" s="38"/>
      <c r="AZ10" s="38"/>
      <c r="BA10" s="38"/>
      <c r="BB10" s="38">
        <f>データ!$W$6</f>
        <v>101.14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nCdo12TcX3WiAzY5Hw3+xezzz/dOcdVCyCGF+qYty/6Gt8JNYOEjm0t2GSY6LSx39R2nBBq36eqUss4DDfqQUA==" saltValue="t3hYedbn9dkST76iQZKI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345458</v>
      </c>
      <c r="D6" s="20">
        <f t="shared" si="3"/>
        <v>47</v>
      </c>
      <c r="E6" s="20">
        <f t="shared" si="3"/>
        <v>1</v>
      </c>
      <c r="F6" s="20">
        <f t="shared" si="3"/>
        <v>0</v>
      </c>
      <c r="G6" s="20">
        <f t="shared" si="3"/>
        <v>0</v>
      </c>
      <c r="H6" s="20" t="str">
        <f t="shared" si="3"/>
        <v>広島県　神石高原町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47.69</v>
      </c>
      <c r="Q6" s="21">
        <f t="shared" si="3"/>
        <v>4220</v>
      </c>
      <c r="R6" s="21">
        <f t="shared" si="3"/>
        <v>8249</v>
      </c>
      <c r="S6" s="21">
        <f t="shared" si="3"/>
        <v>381.98</v>
      </c>
      <c r="T6" s="21">
        <f t="shared" si="3"/>
        <v>21.6</v>
      </c>
      <c r="U6" s="21">
        <f t="shared" si="3"/>
        <v>3894</v>
      </c>
      <c r="V6" s="21">
        <f t="shared" si="3"/>
        <v>38.5</v>
      </c>
      <c r="W6" s="21">
        <f t="shared" si="3"/>
        <v>101.14</v>
      </c>
      <c r="X6" s="22">
        <f>IF(X7="",NA(),X7)</f>
        <v>79.83</v>
      </c>
      <c r="Y6" s="22">
        <f t="shared" ref="Y6:AG6" si="4">IF(Y7="",NA(),Y7)</f>
        <v>69.84</v>
      </c>
      <c r="Z6" s="22">
        <f t="shared" si="4"/>
        <v>77.180000000000007</v>
      </c>
      <c r="AA6" s="22">
        <f t="shared" si="4"/>
        <v>77.34</v>
      </c>
      <c r="AB6" s="22">
        <f t="shared" si="4"/>
        <v>72.03</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886.67</v>
      </c>
      <c r="BF6" s="22">
        <f t="shared" ref="BF6:BN6" si="7">IF(BF7="",NA(),BF7)</f>
        <v>831.58</v>
      </c>
      <c r="BG6" s="22">
        <f t="shared" si="7"/>
        <v>782.75</v>
      </c>
      <c r="BH6" s="22">
        <f t="shared" si="7"/>
        <v>761.79</v>
      </c>
      <c r="BI6" s="22">
        <f t="shared" si="7"/>
        <v>770.36</v>
      </c>
      <c r="BJ6" s="22">
        <f t="shared" si="7"/>
        <v>1007.7</v>
      </c>
      <c r="BK6" s="22">
        <f t="shared" si="7"/>
        <v>1018.52</v>
      </c>
      <c r="BL6" s="22">
        <f t="shared" si="7"/>
        <v>949.61</v>
      </c>
      <c r="BM6" s="22">
        <f t="shared" si="7"/>
        <v>918.84</v>
      </c>
      <c r="BN6" s="22">
        <f t="shared" si="7"/>
        <v>955.49</v>
      </c>
      <c r="BO6" s="21" t="str">
        <f>IF(BO7="","",IF(BO7="-","【-】","【"&amp;SUBSTITUTE(TEXT(BO7,"#,##0.00"),"-","△")&amp;"】"))</f>
        <v>【982.48】</v>
      </c>
      <c r="BP6" s="22">
        <f>IF(BP7="",NA(),BP7)</f>
        <v>62.72</v>
      </c>
      <c r="BQ6" s="22">
        <f t="shared" ref="BQ6:BY6" si="8">IF(BQ7="",NA(),BQ7)</f>
        <v>56.05</v>
      </c>
      <c r="BR6" s="22">
        <f t="shared" si="8"/>
        <v>60.7</v>
      </c>
      <c r="BS6" s="22">
        <f t="shared" si="8"/>
        <v>64.66</v>
      </c>
      <c r="BT6" s="22">
        <f t="shared" si="8"/>
        <v>64.17</v>
      </c>
      <c r="BU6" s="22">
        <f t="shared" si="8"/>
        <v>59.22</v>
      </c>
      <c r="BV6" s="22">
        <f t="shared" si="8"/>
        <v>58.79</v>
      </c>
      <c r="BW6" s="22">
        <f t="shared" si="8"/>
        <v>58.41</v>
      </c>
      <c r="BX6" s="22">
        <f t="shared" si="8"/>
        <v>58.27</v>
      </c>
      <c r="BY6" s="22">
        <f t="shared" si="8"/>
        <v>55.15</v>
      </c>
      <c r="BZ6" s="21" t="str">
        <f>IF(BZ7="","",IF(BZ7="-","【-】","【"&amp;SUBSTITUTE(TEXT(BZ7,"#,##0.00"),"-","△")&amp;"】"))</f>
        <v>【50.61】</v>
      </c>
      <c r="CA6" s="22">
        <f>IF(CA7="",NA(),CA7)</f>
        <v>427.94</v>
      </c>
      <c r="CB6" s="22">
        <f t="shared" ref="CB6:CJ6" si="9">IF(CB7="",NA(),CB7)</f>
        <v>482.23</v>
      </c>
      <c r="CC6" s="22">
        <f t="shared" si="9"/>
        <v>447.28</v>
      </c>
      <c r="CD6" s="22">
        <f t="shared" si="9"/>
        <v>423.93</v>
      </c>
      <c r="CE6" s="22">
        <f t="shared" si="9"/>
        <v>416.08</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47.8</v>
      </c>
      <c r="CM6" s="22">
        <f t="shared" ref="CM6:CU6" si="10">IF(CM7="",NA(),CM7)</f>
        <v>47.06</v>
      </c>
      <c r="CN6" s="22">
        <f t="shared" si="10"/>
        <v>47.28</v>
      </c>
      <c r="CO6" s="22">
        <f t="shared" si="10"/>
        <v>46.37</v>
      </c>
      <c r="CP6" s="22">
        <f t="shared" si="10"/>
        <v>45.94</v>
      </c>
      <c r="CQ6" s="22">
        <f t="shared" si="10"/>
        <v>56.76</v>
      </c>
      <c r="CR6" s="22">
        <f t="shared" si="10"/>
        <v>56.04</v>
      </c>
      <c r="CS6" s="22">
        <f t="shared" si="10"/>
        <v>58.52</v>
      </c>
      <c r="CT6" s="22">
        <f t="shared" si="10"/>
        <v>58.88</v>
      </c>
      <c r="CU6" s="22">
        <f t="shared" si="10"/>
        <v>58.16</v>
      </c>
      <c r="CV6" s="21" t="str">
        <f>IF(CV7="","",IF(CV7="-","【-】","【"&amp;SUBSTITUTE(TEXT(CV7,"#,##0.00"),"-","△")&amp;"】"))</f>
        <v>【56.15】</v>
      </c>
      <c r="CW6" s="22">
        <f>IF(CW7="",NA(),CW7)</f>
        <v>90.76</v>
      </c>
      <c r="CX6" s="22">
        <f t="shared" ref="CX6:DF6" si="11">IF(CX7="",NA(),CX7)</f>
        <v>90.65</v>
      </c>
      <c r="CY6" s="22">
        <f t="shared" si="11"/>
        <v>90.6</v>
      </c>
      <c r="CZ6" s="22">
        <f t="shared" si="11"/>
        <v>90.56</v>
      </c>
      <c r="DA6" s="22">
        <f t="shared" si="11"/>
        <v>90.61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0.42</v>
      </c>
      <c r="EF6" s="22">
        <f t="shared" si="14"/>
        <v>0.67</v>
      </c>
      <c r="EG6" s="22">
        <f t="shared" si="14"/>
        <v>1.1499999999999999</v>
      </c>
      <c r="EH6" s="22">
        <f t="shared" si="14"/>
        <v>0.7</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345458</v>
      </c>
      <c r="D7" s="24">
        <v>47</v>
      </c>
      <c r="E7" s="24">
        <v>1</v>
      </c>
      <c r="F7" s="24">
        <v>0</v>
      </c>
      <c r="G7" s="24">
        <v>0</v>
      </c>
      <c r="H7" s="24" t="s">
        <v>96</v>
      </c>
      <c r="I7" s="24" t="s">
        <v>97</v>
      </c>
      <c r="J7" s="24" t="s">
        <v>98</v>
      </c>
      <c r="K7" s="24" t="s">
        <v>99</v>
      </c>
      <c r="L7" s="24" t="s">
        <v>100</v>
      </c>
      <c r="M7" s="24" t="s">
        <v>101</v>
      </c>
      <c r="N7" s="25" t="s">
        <v>102</v>
      </c>
      <c r="O7" s="25" t="s">
        <v>103</v>
      </c>
      <c r="P7" s="25">
        <v>47.69</v>
      </c>
      <c r="Q7" s="25">
        <v>4220</v>
      </c>
      <c r="R7" s="25">
        <v>8249</v>
      </c>
      <c r="S7" s="25">
        <v>381.98</v>
      </c>
      <c r="T7" s="25">
        <v>21.6</v>
      </c>
      <c r="U7" s="25">
        <v>3894</v>
      </c>
      <c r="V7" s="25">
        <v>38.5</v>
      </c>
      <c r="W7" s="25">
        <v>101.14</v>
      </c>
      <c r="X7" s="25">
        <v>79.83</v>
      </c>
      <c r="Y7" s="25">
        <v>69.84</v>
      </c>
      <c r="Z7" s="25">
        <v>77.180000000000007</v>
      </c>
      <c r="AA7" s="25">
        <v>77.34</v>
      </c>
      <c r="AB7" s="25">
        <v>72.03</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886.67</v>
      </c>
      <c r="BF7" s="25">
        <v>831.58</v>
      </c>
      <c r="BG7" s="25">
        <v>782.75</v>
      </c>
      <c r="BH7" s="25">
        <v>761.79</v>
      </c>
      <c r="BI7" s="25">
        <v>770.36</v>
      </c>
      <c r="BJ7" s="25">
        <v>1007.7</v>
      </c>
      <c r="BK7" s="25">
        <v>1018.52</v>
      </c>
      <c r="BL7" s="25">
        <v>949.61</v>
      </c>
      <c r="BM7" s="25">
        <v>918.84</v>
      </c>
      <c r="BN7" s="25">
        <v>955.49</v>
      </c>
      <c r="BO7" s="25">
        <v>982.48</v>
      </c>
      <c r="BP7" s="25">
        <v>62.72</v>
      </c>
      <c r="BQ7" s="25">
        <v>56.05</v>
      </c>
      <c r="BR7" s="25">
        <v>60.7</v>
      </c>
      <c r="BS7" s="25">
        <v>64.66</v>
      </c>
      <c r="BT7" s="25">
        <v>64.17</v>
      </c>
      <c r="BU7" s="25">
        <v>59.22</v>
      </c>
      <c r="BV7" s="25">
        <v>58.79</v>
      </c>
      <c r="BW7" s="25">
        <v>58.41</v>
      </c>
      <c r="BX7" s="25">
        <v>58.27</v>
      </c>
      <c r="BY7" s="25">
        <v>55.15</v>
      </c>
      <c r="BZ7" s="25">
        <v>50.61</v>
      </c>
      <c r="CA7" s="25">
        <v>427.94</v>
      </c>
      <c r="CB7" s="25">
        <v>482.23</v>
      </c>
      <c r="CC7" s="25">
        <v>447.28</v>
      </c>
      <c r="CD7" s="25">
        <v>423.93</v>
      </c>
      <c r="CE7" s="25">
        <v>416.08</v>
      </c>
      <c r="CF7" s="25">
        <v>292.89999999999998</v>
      </c>
      <c r="CG7" s="25">
        <v>298.25</v>
      </c>
      <c r="CH7" s="25">
        <v>303.27999999999997</v>
      </c>
      <c r="CI7" s="25">
        <v>303.81</v>
      </c>
      <c r="CJ7" s="25">
        <v>310.26</v>
      </c>
      <c r="CK7" s="25">
        <v>320.83</v>
      </c>
      <c r="CL7" s="25">
        <v>47.8</v>
      </c>
      <c r="CM7" s="25">
        <v>47.06</v>
      </c>
      <c r="CN7" s="25">
        <v>47.28</v>
      </c>
      <c r="CO7" s="25">
        <v>46.37</v>
      </c>
      <c r="CP7" s="25">
        <v>45.94</v>
      </c>
      <c r="CQ7" s="25">
        <v>56.76</v>
      </c>
      <c r="CR7" s="25">
        <v>56.04</v>
      </c>
      <c r="CS7" s="25">
        <v>58.52</v>
      </c>
      <c r="CT7" s="25">
        <v>58.88</v>
      </c>
      <c r="CU7" s="25">
        <v>58.16</v>
      </c>
      <c r="CV7" s="25">
        <v>56.15</v>
      </c>
      <c r="CW7" s="25">
        <v>90.76</v>
      </c>
      <c r="CX7" s="25">
        <v>90.65</v>
      </c>
      <c r="CY7" s="25">
        <v>90.6</v>
      </c>
      <c r="CZ7" s="25">
        <v>90.56</v>
      </c>
      <c r="DA7" s="25">
        <v>90.61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0.42</v>
      </c>
      <c r="EF7" s="25">
        <v>0.67</v>
      </c>
      <c r="EG7" s="25">
        <v>1.1499999999999999</v>
      </c>
      <c r="EH7" s="25">
        <v>0.7</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2024-02-01T07:12:34Z</cp:lastPrinted>
  <dcterms:created xsi:type="dcterms:W3CDTF">2023-12-05T01:06:57Z</dcterms:created>
  <dcterms:modified xsi:type="dcterms:W3CDTF">2024-02-02T07:51:42Z</dcterms:modified>
  <cp:category/>
</cp:coreProperties>
</file>