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F002 植物防疫【農技】\Ｆ令和５年\03発生予察\08  R5 HP掲載トラップ調査等データ\HP掲載用\"/>
    </mc:Choice>
  </mc:AlternateContent>
  <bookViews>
    <workbookView xWindow="0" yWindow="0" windowWidth="28800" windowHeight="11955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データ!$A$1:$O$112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M112" i="9" l="1"/>
  <c r="J108" i="9" l="1"/>
  <c r="G107" i="9"/>
  <c r="D106" i="9"/>
  <c r="D104" i="9" l="1"/>
  <c r="G105" i="9"/>
  <c r="M80" i="9" l="1"/>
  <c r="J80" i="9"/>
  <c r="G81" i="9"/>
  <c r="G80" i="9"/>
  <c r="G79" i="9"/>
  <c r="D81" i="9"/>
  <c r="D80" i="9"/>
  <c r="D78" i="9" l="1"/>
  <c r="G78" i="9"/>
  <c r="J78" i="9"/>
  <c r="J77" i="9"/>
  <c r="G77" i="9"/>
  <c r="D77" i="9"/>
  <c r="G112" i="9" l="1"/>
  <c r="G111" i="9"/>
  <c r="G110" i="9"/>
  <c r="G109" i="9"/>
  <c r="G108" i="9"/>
  <c r="G106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D112" i="9"/>
  <c r="D111" i="9"/>
  <c r="D110" i="9"/>
  <c r="D109" i="9"/>
  <c r="D108" i="9"/>
  <c r="D107" i="9"/>
  <c r="D105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79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79" i="9"/>
  <c r="J112" i="9"/>
  <c r="J111" i="9"/>
  <c r="J110" i="9"/>
  <c r="J109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79" i="9"/>
  <c r="G113" i="9" l="1"/>
  <c r="D113" i="9"/>
  <c r="J113" i="9" l="1"/>
  <c r="M113" i="9" l="1"/>
</calcChain>
</file>

<file path=xl/sharedStrings.xml><?xml version="1.0" encoding="utf-8"?>
<sst xmlns="http://schemas.openxmlformats.org/spreadsheetml/2006/main" count="228" uniqueCount="44">
  <si>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</si>
  <si>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</si>
  <si>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</si>
  <si>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</si>
  <si>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</si>
  <si>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</si>
  <si>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</si>
  <si>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</si>
  <si>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</si>
  <si>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</si>
  <si>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</si>
  <si>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</si>
  <si>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</si>
  <si>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</si>
  <si>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</si>
  <si>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</si>
  <si>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</si>
  <si>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・５～６月頃に越冬蛹が羽化し，10月頃まで被害が認められる。春～６月はほとんど被害がない。</t>
  </si>
  <si>
    <t>・年間２～３世代発生する（施設内では年間４～５世代）。</t>
  </si>
  <si>
    <t>○生態</t>
    <rPh sb="1" eb="3">
      <t>セイタイ</t>
    </rPh>
    <phoneticPr fontId="2"/>
  </si>
  <si>
    <t>　　広島県では，キャベツ，トマト，アスパラガス，なす，ピーマン，キク等で被害が見られる。</t>
    <rPh sb="2" eb="5">
      <t>ヒロシマケン</t>
    </rPh>
    <phoneticPr fontId="2"/>
  </si>
  <si>
    <t>　　幼虫は広食性であり，多くの野菜，花を加害する。</t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</si>
  <si>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</si>
  <si>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フェロモントラップ等調査結果（オオタバコガ）</t>
    <phoneticPr fontId="4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</si>
  <si>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</si>
  <si>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</si>
  <si>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</si>
  <si>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</si>
  <si>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</si>
  <si>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</si>
  <si>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</si>
  <si>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</si>
  <si>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</si>
  <si>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レタス</t>
    <phoneticPr fontId="2"/>
  </si>
  <si>
    <t>-</t>
  </si>
  <si>
    <t>平均（年）</t>
    <rPh sb="0" eb="2">
      <t>ヘイキン</t>
    </rPh>
    <rPh sb="3" eb="4">
      <t>ネン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</si>
  <si>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</si>
  <si>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</si>
  <si>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</si>
  <si>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</si>
  <si>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</si>
  <si>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平均(年)</t>
    <phoneticPr fontId="2"/>
  </si>
  <si>
    <t>令和５年度　フェロモントラップ調査結果（オオタバコガ）</t>
    <rPh sb="0" eb="1">
      <t>レイ</t>
    </rPh>
    <rPh sb="1" eb="2">
      <t>ワ</t>
    </rPh>
    <phoneticPr fontId="2"/>
  </si>
  <si>
    <t>平均(5年)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</si>
</sst>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/>
    </xf>
    <xf numFmtId="176" fontId="7" fillId="0" borderId="16" xfId="0" applyNumberFormat="1" applyFont="1" applyFill="1" applyBorder="1" applyAlignment="1">
      <alignment horizont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/>
    </xf>
    <xf numFmtId="176" fontId="7" fillId="0" borderId="6" xfId="0" applyNumberFormat="1" applyFont="1" applyFill="1" applyBorder="1" applyAlignment="1">
      <alignment horizontal="center"/>
    </xf>
    <xf numFmtId="176" fontId="7" fillId="0" borderId="18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9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9" xfId="0" quotePrefix="1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9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/>
    </xf>
    <xf numFmtId="0" fontId="0" fillId="3" borderId="2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データ!$J$113</c:f>
          <c:strCache>
            <c:ptCount val="1"/>
            <c:pt idx="0">
              <c:v>オオタバコガ
(北広島町木次キャベツ)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データ!$K$76</c:f>
              <c:strCache>
                <c:ptCount val="1"/>
                <c:pt idx="0">
                  <c:v>平均(5年)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データ!$K$77:$K$112</c:f>
              <c:numCache>
                <c:formatCode>0.0;\-0.0;0;@</c:formatCode>
                <c:ptCount val="36"/>
                <c:pt idx="0">
                  <c:v>0.94285714285714284</c:v>
                </c:pt>
                <c:pt idx="1">
                  <c:v>1.3904761904761904</c:v>
                </c:pt>
                <c:pt idx="2">
                  <c:v>1.7738095238095237</c:v>
                </c:pt>
                <c:pt idx="3">
                  <c:v>2.2642857142857142</c:v>
                </c:pt>
                <c:pt idx="4">
                  <c:v>1.4607142857142859</c:v>
                </c:pt>
                <c:pt idx="5">
                  <c:v>0.9178571428571427</c:v>
                </c:pt>
                <c:pt idx="6">
                  <c:v>1.1928571428571426</c:v>
                </c:pt>
                <c:pt idx="7">
                  <c:v>1.695238095238095</c:v>
                </c:pt>
                <c:pt idx="8">
                  <c:v>1.8476190476190475</c:v>
                </c:pt>
                <c:pt idx="9">
                  <c:v>2.9428571428571426</c:v>
                </c:pt>
                <c:pt idx="10">
                  <c:v>2.9428571428571426</c:v>
                </c:pt>
                <c:pt idx="11">
                  <c:v>6.9142857142857137</c:v>
                </c:pt>
                <c:pt idx="12">
                  <c:v>4.9714285714285715</c:v>
                </c:pt>
                <c:pt idx="13">
                  <c:v>5</c:v>
                </c:pt>
                <c:pt idx="14">
                  <c:v>3.2285714285714286</c:v>
                </c:pt>
                <c:pt idx="15">
                  <c:v>2.1714285714285717</c:v>
                </c:pt>
                <c:pt idx="16">
                  <c:v>1.607142857142857</c:v>
                </c:pt>
                <c:pt idx="17">
                  <c:v>1.0896825396825398</c:v>
                </c:pt>
                <c:pt idx="18">
                  <c:v>1.9341269841269841</c:v>
                </c:pt>
                <c:pt idx="19">
                  <c:v>4.9690476190476192</c:v>
                </c:pt>
                <c:pt idx="20">
                  <c:v>6.0857142857142863</c:v>
                </c:pt>
                <c:pt idx="21">
                  <c:v>5.4</c:v>
                </c:pt>
                <c:pt idx="22">
                  <c:v>6.3142857142857141</c:v>
                </c:pt>
                <c:pt idx="23">
                  <c:v>11.628571428571428</c:v>
                </c:pt>
                <c:pt idx="24">
                  <c:v>14.342857142857145</c:v>
                </c:pt>
                <c:pt idx="25">
                  <c:v>13.342857142857145</c:v>
                </c:pt>
                <c:pt idx="26">
                  <c:v>10.542857142857143</c:v>
                </c:pt>
                <c:pt idx="27">
                  <c:v>7.8857142857142861</c:v>
                </c:pt>
                <c:pt idx="28">
                  <c:v>5.4857142857142858</c:v>
                </c:pt>
                <c:pt idx="29">
                  <c:v>4.9142857142857137</c:v>
                </c:pt>
                <c:pt idx="30">
                  <c:v>4.3428571428571434</c:v>
                </c:pt>
                <c:pt idx="31">
                  <c:v>3.7333333333333329</c:v>
                </c:pt>
                <c:pt idx="32">
                  <c:v>3.0666666666666669</c:v>
                </c:pt>
                <c:pt idx="33">
                  <c:v>1.6</c:v>
                </c:pt>
                <c:pt idx="34">
                  <c:v>0.74285714285714277</c:v>
                </c:pt>
                <c:pt idx="35">
                  <c:v>0.31428571428571422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0"/>
          <c:tx>
            <c:strRef>
              <c:f>データ!$L$76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データ!$B$77:$C$112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データ!$L$77:$L$112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1.2857142857142856</c:v>
                </c:pt>
                <c:pt idx="10">
                  <c:v>3.5714285714285712</c:v>
                </c:pt>
                <c:pt idx="11">
                  <c:v>9.2857142857142865</c:v>
                </c:pt>
                <c:pt idx="12">
                  <c:v>4.1428571428571423</c:v>
                </c:pt>
                <c:pt idx="13">
                  <c:v>2.5714285714285712</c:v>
                </c:pt>
                <c:pt idx="14">
                  <c:v>2.1428571428571428</c:v>
                </c:pt>
                <c:pt idx="15">
                  <c:v>1.4285714285714284</c:v>
                </c:pt>
                <c:pt idx="16">
                  <c:v>0.5714285714285714</c:v>
                </c:pt>
                <c:pt idx="17">
                  <c:v>0</c:v>
                </c:pt>
                <c:pt idx="18">
                  <c:v>0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0.14285714285714285</c:v>
                </c:pt>
                <c:pt idx="22">
                  <c:v>0.71428571428571419</c:v>
                </c:pt>
                <c:pt idx="23">
                  <c:v>0.14285714285714285</c:v>
                </c:pt>
                <c:pt idx="24">
                  <c:v>7.2857142857142865</c:v>
                </c:pt>
                <c:pt idx="25">
                  <c:v>6.1428571428571432</c:v>
                </c:pt>
                <c:pt idx="26">
                  <c:v>2.1428571428571428</c:v>
                </c:pt>
                <c:pt idx="27">
                  <c:v>7.2857142857142856</c:v>
                </c:pt>
                <c:pt idx="28">
                  <c:v>6</c:v>
                </c:pt>
                <c:pt idx="29">
                  <c:v>2.1428571428571428</c:v>
                </c:pt>
                <c:pt idx="30">
                  <c:v>4.2857142857142856</c:v>
                </c:pt>
                <c:pt idx="31">
                  <c:v>2.1428571428571428</c:v>
                </c:pt>
                <c:pt idx="32">
                  <c:v>0.8571428571428571</c:v>
                </c:pt>
                <c:pt idx="33">
                  <c:v>1.4285714285714284</c:v>
                </c:pt>
                <c:pt idx="34">
                  <c:v>0.85714285714285698</c:v>
                </c:pt>
                <c:pt idx="35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1"/>
          <c:tx>
            <c:strRef>
              <c:f>データ!$J$76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データ!$B$77:$C$112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データ!$J$77:$J$112</c:f>
              <c:numCache>
                <c:formatCode>0.0;\-0.0;0;@</c:formatCode>
                <c:ptCount val="36"/>
                <c:pt idx="0">
                  <c:v>1.25</c:v>
                </c:pt>
                <c:pt idx="1">
                  <c:v>0.75</c:v>
                </c:pt>
                <c:pt idx="2">
                  <c:v>0</c:v>
                </c:pt>
                <c:pt idx="3">
                  <c:v>1.25</c:v>
                </c:pt>
                <c:pt idx="4">
                  <c:v>0.75</c:v>
                </c:pt>
                <c:pt idx="5">
                  <c:v>0.5714285714285714</c:v>
                </c:pt>
                <c:pt idx="6">
                  <c:v>1.4285714285714284</c:v>
                </c:pt>
                <c:pt idx="7">
                  <c:v>1.4285714285714284</c:v>
                </c:pt>
                <c:pt idx="8">
                  <c:v>0.99999999999999978</c:v>
                </c:pt>
                <c:pt idx="9">
                  <c:v>0.71428571428571419</c:v>
                </c:pt>
                <c:pt idx="10">
                  <c:v>0.71428571428571419</c:v>
                </c:pt>
                <c:pt idx="11">
                  <c:v>5.8571428571428577</c:v>
                </c:pt>
                <c:pt idx="12">
                  <c:v>6.8857142857142852</c:v>
                </c:pt>
                <c:pt idx="13">
                  <c:v>6.5</c:v>
                </c:pt>
                <c:pt idx="14">
                  <c:v>10.9</c:v>
                </c:pt>
                <c:pt idx="15">
                  <c:v>10.857142857142859</c:v>
                </c:pt>
                <c:pt idx="16">
                  <c:v>5.2857142857142865</c:v>
                </c:pt>
                <c:pt idx="17">
                  <c:v>0.85714285714285698</c:v>
                </c:pt>
                <c:pt idx="18">
                  <c:v>5.7142857142857135</c:v>
                </c:pt>
                <c:pt idx="19">
                  <c:v>4.4285714285714288</c:v>
                </c:pt>
                <c:pt idx="20">
                  <c:v>3.8571428571428572</c:v>
                </c:pt>
                <c:pt idx="21">
                  <c:v>5</c:v>
                </c:pt>
                <c:pt idx="22">
                  <c:v>13</c:v>
                </c:pt>
                <c:pt idx="23">
                  <c:v>21</c:v>
                </c:pt>
                <c:pt idx="24">
                  <c:v>19.857142857142858</c:v>
                </c:pt>
                <c:pt idx="25">
                  <c:v>19.285714285714285</c:v>
                </c:pt>
                <c:pt idx="26">
                  <c:v>18.142857142857142</c:v>
                </c:pt>
                <c:pt idx="27">
                  <c:v>19.857142857142858</c:v>
                </c:pt>
                <c:pt idx="28">
                  <c:v>22.857142857142854</c:v>
                </c:pt>
                <c:pt idx="29">
                  <c:v>20</c:v>
                </c:pt>
                <c:pt idx="30">
                  <c:v>15.285714285714286</c:v>
                </c:pt>
                <c:pt idx="31">
                  <c:v>10.714285714285714</c:v>
                </c:pt>
                <c:pt idx="32">
                  <c:v>5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データ!$D$113</c:f>
          <c:strCache>
            <c:ptCount val="1"/>
            <c:pt idx="0">
              <c:v>オオタバコガ
(庄原市高野町トマト)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データ!$E$76</c15:sqref>
                        </c15:formulaRef>
                      </c:ext>
                    </c:extLst>
                    <c:strCache>
                      <c:ptCount val="1"/>
                      <c:pt idx="0">
                        <c:v>平均(年)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データ!$E$77:$E$112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D65-47DA-81E5-5773436F511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データ!$M$76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データ!$B$77:$C$112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データ!$D$77:$D$112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0.71428571428571419</c:v>
                </c:pt>
                <c:pt idx="4">
                  <c:v>0.71428571428571419</c:v>
                </c:pt>
                <c:pt idx="5">
                  <c:v>0.5714285714285714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0.16666666666666666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1.7142857142857142</c:v>
                </c:pt>
                <c:pt idx="20">
                  <c:v>4.2857142857142856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542222269600757"/>
          <c:h val="0.1797840107617455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データ!$G$113</c:f>
          <c:strCache>
            <c:ptCount val="1"/>
            <c:pt idx="0">
              <c:v>オオタバコガ
(神石高原町中平トマト)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データ!$E$76</c15:sqref>
                        </c15:formulaRef>
                      </c:ext>
                    </c:extLst>
                    <c:strCache>
                      <c:ptCount val="1"/>
                      <c:pt idx="0">
                        <c:v>平均(年)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データ!$E$77:$E$112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1F-41F3-9F72-37B9FC2A89C7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データ!$M$76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データ!$B$77:$C$112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データ!$G$77:$G$112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0.83333333333333326</c:v>
                </c:pt>
                <c:pt idx="22">
                  <c:v>0</c:v>
                </c:pt>
                <c:pt idx="23">
                  <c:v>0</c:v>
                </c:pt>
                <c:pt idx="24">
                  <c:v>1.2000000000000002</c:v>
                </c:pt>
                <c:pt idx="25">
                  <c:v>1.175</c:v>
                </c:pt>
                <c:pt idx="26">
                  <c:v>0.625</c:v>
                </c:pt>
                <c:pt idx="27">
                  <c:v>0</c:v>
                </c:pt>
                <c:pt idx="28">
                  <c:v>2.4</c:v>
                </c:pt>
                <c:pt idx="29">
                  <c:v>5.9333333333333327</c:v>
                </c:pt>
                <c:pt idx="30">
                  <c:v>10.380952380952381</c:v>
                </c:pt>
                <c:pt idx="31">
                  <c:v>11.160714285714286</c:v>
                </c:pt>
                <c:pt idx="32">
                  <c:v>4.375</c:v>
                </c:pt>
                <c:pt idx="33">
                  <c:v>1.75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542222269600757"/>
          <c:h val="0.1797840107617455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データ!$M$113</c:f>
          <c:strCache>
            <c:ptCount val="1"/>
            <c:pt idx="0">
              <c:v>オオタバコガ
(安芸高田市高宮町レタス)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データ!$E$76</c15:sqref>
                        </c15:formulaRef>
                      </c:ext>
                    </c:extLst>
                    <c:strCache>
                      <c:ptCount val="1"/>
                      <c:pt idx="0">
                        <c:v>平均(年)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データ!$E$77:$E$112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C38-4DCE-ACB1-48950DE5A2B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データ!$F$76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データ!$O$77:$O$112</c:f>
              <c:numCache>
                <c:formatCode>0.0;\-0.0;0;@</c:formatCode>
                <c:ptCount val="36"/>
                <c:pt idx="0">
                  <c:v>2.125</c:v>
                </c:pt>
                <c:pt idx="1">
                  <c:v>1.875</c:v>
                </c:pt>
                <c:pt idx="2">
                  <c:v>3.75</c:v>
                </c:pt>
                <c:pt idx="3">
                  <c:v>3.8499999999999996</c:v>
                </c:pt>
                <c:pt idx="4">
                  <c:v>5.5428571428571427</c:v>
                </c:pt>
                <c:pt idx="5">
                  <c:v>9.8571428571428577</c:v>
                </c:pt>
                <c:pt idx="6">
                  <c:v>10</c:v>
                </c:pt>
                <c:pt idx="7">
                  <c:v>13.375</c:v>
                </c:pt>
                <c:pt idx="8">
                  <c:v>15.625</c:v>
                </c:pt>
                <c:pt idx="9">
                  <c:v>5</c:v>
                </c:pt>
                <c:pt idx="10">
                  <c:v>47.5</c:v>
                </c:pt>
                <c:pt idx="11">
                  <c:v>40.5</c:v>
                </c:pt>
                <c:pt idx="12">
                  <c:v>26.714285714285715</c:v>
                </c:pt>
                <c:pt idx="13">
                  <c:v>13.571428571428573</c:v>
                </c:pt>
                <c:pt idx="14">
                  <c:v>19.857142857142854</c:v>
                </c:pt>
                <c:pt idx="15">
                  <c:v>28</c:v>
                </c:pt>
                <c:pt idx="16">
                  <c:v>37.857142857142854</c:v>
                </c:pt>
                <c:pt idx="17">
                  <c:v>35.142857142857139</c:v>
                </c:pt>
                <c:pt idx="18">
                  <c:v>6.3571428571428568</c:v>
                </c:pt>
                <c:pt idx="19">
                  <c:v>0.5</c:v>
                </c:pt>
                <c:pt idx="20">
                  <c:v>0</c:v>
                </c:pt>
                <c:pt idx="21">
                  <c:v>6</c:v>
                </c:pt>
                <c:pt idx="22">
                  <c:v>17.399999999999999</c:v>
                </c:pt>
                <c:pt idx="23">
                  <c:v>28.8</c:v>
                </c:pt>
                <c:pt idx="24">
                  <c:v>22.514285714285712</c:v>
                </c:pt>
                <c:pt idx="25">
                  <c:v>22.142857142857146</c:v>
                </c:pt>
                <c:pt idx="26">
                  <c:v>22.142857142857146</c:v>
                </c:pt>
                <c:pt idx="27">
                  <c:v>31.666666666666664</c:v>
                </c:pt>
                <c:pt idx="28">
                  <c:v>15.133333333333333</c:v>
                </c:pt>
                <c:pt idx="29">
                  <c:v>6.2</c:v>
                </c:pt>
                <c:pt idx="30">
                  <c:v>6.7142857142857153</c:v>
                </c:pt>
                <c:pt idx="31">
                  <c:v>9.2857142857142865</c:v>
                </c:pt>
                <c:pt idx="32">
                  <c:v>19.285714285714285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データ!$M$76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データ!$B$77:$C$112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データ!$M$77:$M$112</c:f>
              <c:numCache>
                <c:formatCode>0.0;\-0.0;0;@</c:formatCode>
                <c:ptCount val="36"/>
                <c:pt idx="2">
                  <c:v>0.8</c:v>
                </c:pt>
                <c:pt idx="3">
                  <c:v>2.4857142857142858</c:v>
                </c:pt>
                <c:pt idx="4">
                  <c:v>3.3809523809523809</c:v>
                </c:pt>
                <c:pt idx="5">
                  <c:v>4.9696969696969697</c:v>
                </c:pt>
                <c:pt idx="6">
                  <c:v>4.0909090909090908</c:v>
                </c:pt>
                <c:pt idx="7">
                  <c:v>4.2727272727272734</c:v>
                </c:pt>
                <c:pt idx="8">
                  <c:v>4.833333333333333</c:v>
                </c:pt>
                <c:pt idx="9">
                  <c:v>4.166666666666667</c:v>
                </c:pt>
                <c:pt idx="10">
                  <c:v>4.166666666666667</c:v>
                </c:pt>
                <c:pt idx="11">
                  <c:v>1.6333333333333333</c:v>
                </c:pt>
                <c:pt idx="12">
                  <c:v>1</c:v>
                </c:pt>
                <c:pt idx="13">
                  <c:v>5.2</c:v>
                </c:pt>
                <c:pt idx="14">
                  <c:v>4.4444444444444446</c:v>
                </c:pt>
                <c:pt idx="15">
                  <c:v>5.3555555555555552</c:v>
                </c:pt>
                <c:pt idx="16">
                  <c:v>7.8250000000000002</c:v>
                </c:pt>
                <c:pt idx="17">
                  <c:v>3.75</c:v>
                </c:pt>
                <c:pt idx="18">
                  <c:v>4.0535714285714288</c:v>
                </c:pt>
                <c:pt idx="19">
                  <c:v>4.2857142857142856</c:v>
                </c:pt>
                <c:pt idx="20">
                  <c:v>4.2857142857142856</c:v>
                </c:pt>
                <c:pt idx="21">
                  <c:v>11.428571428571427</c:v>
                </c:pt>
                <c:pt idx="22">
                  <c:v>20.571428571428569</c:v>
                </c:pt>
                <c:pt idx="23">
                  <c:v>30.25</c:v>
                </c:pt>
                <c:pt idx="24">
                  <c:v>23.75</c:v>
                </c:pt>
                <c:pt idx="25">
                  <c:v>33.333333333333336</c:v>
                </c:pt>
                <c:pt idx="26">
                  <c:v>30.166666666666668</c:v>
                </c:pt>
                <c:pt idx="27">
                  <c:v>33.166666666666664</c:v>
                </c:pt>
                <c:pt idx="28">
                  <c:v>48.333333333333329</c:v>
                </c:pt>
                <c:pt idx="29">
                  <c:v>41.428571428571431</c:v>
                </c:pt>
                <c:pt idx="30">
                  <c:v>32.857142857142861</c:v>
                </c:pt>
                <c:pt idx="31">
                  <c:v>28.571428571428573</c:v>
                </c:pt>
                <c:pt idx="32">
                  <c:v>34.285714285714285</c:v>
                </c:pt>
                <c:pt idx="33">
                  <c:v>37.142857142857139</c:v>
                </c:pt>
                <c:pt idx="34">
                  <c:v>39.285714285714285</c:v>
                </c:pt>
                <c:pt idx="35">
                  <c:v>41.428571428571431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9.262798715736538E-2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10</xdr:col>
      <xdr:colOff>571500</xdr:colOff>
      <xdr:row>80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571500</xdr:colOff>
      <xdr:row>80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17</xdr:col>
      <xdr:colOff>571500</xdr:colOff>
      <xdr:row>71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17</xdr:col>
      <xdr:colOff>571500</xdr:colOff>
      <xdr:row>71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21770</xdr:colOff>
      <xdr:row>37</xdr:row>
      <xdr:rowOff>95248</xdr:rowOff>
    </xdr:from>
    <xdr:to>
      <xdr:col>14</xdr:col>
      <xdr:colOff>520272</xdr:colOff>
      <xdr:row>53</xdr:row>
      <xdr:rowOff>95248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28913</xdr:colOff>
      <xdr:row>3</xdr:row>
      <xdr:rowOff>10205</xdr:rowOff>
    </xdr:from>
    <xdr:to>
      <xdr:col>14</xdr:col>
      <xdr:colOff>571598</xdr:colOff>
      <xdr:row>20</xdr:row>
      <xdr:rowOff>3669</xdr:rowOff>
    </xdr:to>
    <xdr:graphicFrame macro="">
      <xdr:nvGraphicFramePr>
        <xdr:cNvPr id="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22111</xdr:colOff>
      <xdr:row>20</xdr:row>
      <xdr:rowOff>42524</xdr:rowOff>
    </xdr:from>
    <xdr:to>
      <xdr:col>14</xdr:col>
      <xdr:colOff>560593</xdr:colOff>
      <xdr:row>37</xdr:row>
      <xdr:rowOff>45791</xdr:rowOff>
    </xdr:to>
    <xdr:graphicFrame macro="">
      <xdr:nvGraphicFramePr>
        <xdr:cNvPr id="1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54429</xdr:colOff>
      <xdr:row>53</xdr:row>
      <xdr:rowOff>139473</xdr:rowOff>
    </xdr:from>
    <xdr:to>
      <xdr:col>14</xdr:col>
      <xdr:colOff>529078</xdr:colOff>
      <xdr:row>70</xdr:row>
      <xdr:rowOff>132936</xdr:rowOff>
    </xdr:to>
    <xdr:graphicFrame macro="">
      <xdr:nvGraphicFramePr>
        <xdr:cNvPr id="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2290;&#33464;/R5&#12458;&#12458;&#12479;&#12496;&#12467;&#12460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庄原市高野町"/>
      <sheetName val="神石高原町"/>
      <sheetName val="北広木次"/>
      <sheetName val="安芸高田市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0.71428571428571419</v>
          </cell>
        </row>
        <row r="15">
          <cell r="H15">
            <v>0.71428571428571419</v>
          </cell>
        </row>
        <row r="16">
          <cell r="H16">
            <v>0.5714285714285714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0.16666666666666666</v>
          </cell>
        </row>
        <row r="24">
          <cell r="H24">
            <v>0.83333333333333326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1.7142857142857142</v>
          </cell>
        </row>
        <row r="31">
          <cell r="H31">
            <v>4.2857142857142856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0.16666666666666666</v>
          </cell>
        </row>
        <row r="32">
          <cell r="H32">
            <v>0.83333333333333326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1.2000000000000002</v>
          </cell>
        </row>
        <row r="36">
          <cell r="H36">
            <v>1.175</v>
          </cell>
        </row>
        <row r="37">
          <cell r="H37">
            <v>0.625</v>
          </cell>
        </row>
        <row r="38">
          <cell r="H38">
            <v>0</v>
          </cell>
        </row>
        <row r="39">
          <cell r="H39">
            <v>2.4</v>
          </cell>
        </row>
        <row r="40">
          <cell r="H40">
            <v>5.9333333333333327</v>
          </cell>
        </row>
        <row r="41">
          <cell r="H41">
            <v>10.380952380952381</v>
          </cell>
        </row>
        <row r="42">
          <cell r="H42">
            <v>11.160714285714286</v>
          </cell>
        </row>
        <row r="43">
          <cell r="H43">
            <v>4.375</v>
          </cell>
        </row>
        <row r="44">
          <cell r="H44">
            <v>1.75</v>
          </cell>
        </row>
        <row r="45">
          <cell r="H45">
            <v>0</v>
          </cell>
        </row>
        <row r="46">
          <cell r="H46">
            <v>0</v>
          </cell>
        </row>
      </sheetData>
      <sheetData sheetId="3">
        <row r="11">
          <cell r="H11">
            <v>1.25</v>
          </cell>
        </row>
        <row r="12">
          <cell r="H12">
            <v>0.75</v>
          </cell>
        </row>
        <row r="13">
          <cell r="H13">
            <v>0</v>
          </cell>
        </row>
        <row r="14">
          <cell r="H14">
            <v>1.25</v>
          </cell>
        </row>
        <row r="15">
          <cell r="H15">
            <v>0.75</v>
          </cell>
        </row>
        <row r="16">
          <cell r="H16">
            <v>0.5714285714285714</v>
          </cell>
        </row>
        <row r="17">
          <cell r="H17">
            <v>1.4285714285714284</v>
          </cell>
        </row>
        <row r="18">
          <cell r="H18">
            <v>1.4285714285714284</v>
          </cell>
        </row>
        <row r="19">
          <cell r="H19">
            <v>0.99999999999999978</v>
          </cell>
        </row>
        <row r="20">
          <cell r="H20">
            <v>0.71428571428571419</v>
          </cell>
        </row>
        <row r="21">
          <cell r="H21">
            <v>0.71428571428571419</v>
          </cell>
        </row>
        <row r="22">
          <cell r="H22">
            <v>5.8571428571428577</v>
          </cell>
        </row>
        <row r="23">
          <cell r="H23">
            <v>6.8857142857142852</v>
          </cell>
        </row>
        <row r="24">
          <cell r="H24">
            <v>6.5</v>
          </cell>
        </row>
        <row r="25">
          <cell r="H25">
            <v>10.9</v>
          </cell>
        </row>
        <row r="26">
          <cell r="H26">
            <v>10.857142857142859</v>
          </cell>
        </row>
        <row r="27">
          <cell r="H27">
            <v>5.2857142857142865</v>
          </cell>
        </row>
        <row r="28">
          <cell r="H28">
            <v>0.85714285714285698</v>
          </cell>
        </row>
        <row r="29">
          <cell r="H29">
            <v>5.7142857142857135</v>
          </cell>
        </row>
        <row r="30">
          <cell r="H30">
            <v>4.4285714285714288</v>
          </cell>
        </row>
        <row r="31">
          <cell r="H31">
            <v>3.8571428571428572</v>
          </cell>
        </row>
        <row r="32">
          <cell r="H32">
            <v>5</v>
          </cell>
        </row>
        <row r="33">
          <cell r="H33">
            <v>13</v>
          </cell>
        </row>
        <row r="34">
          <cell r="H34">
            <v>21</v>
          </cell>
        </row>
        <row r="35">
          <cell r="H35">
            <v>19.857142857142858</v>
          </cell>
        </row>
        <row r="36">
          <cell r="H36">
            <v>19.285714285714285</v>
          </cell>
        </row>
        <row r="37">
          <cell r="H37">
            <v>18.142857142857142</v>
          </cell>
        </row>
        <row r="38">
          <cell r="H38">
            <v>19.857142857142858</v>
          </cell>
        </row>
        <row r="39">
          <cell r="H39">
            <v>22.857142857142854</v>
          </cell>
        </row>
        <row r="40">
          <cell r="H40">
            <v>20</v>
          </cell>
        </row>
        <row r="41">
          <cell r="H41">
            <v>15.285714285714286</v>
          </cell>
        </row>
        <row r="42">
          <cell r="H42">
            <v>10.714285714285714</v>
          </cell>
        </row>
        <row r="43">
          <cell r="H43">
            <v>5</v>
          </cell>
        </row>
        <row r="44">
          <cell r="H44">
            <v>1</v>
          </cell>
        </row>
        <row r="45">
          <cell r="H45">
            <v>0</v>
          </cell>
        </row>
        <row r="46">
          <cell r="H46">
            <v>0</v>
          </cell>
        </row>
      </sheetData>
      <sheetData sheetId="4">
        <row r="13">
          <cell r="H13">
            <v>0.8</v>
          </cell>
        </row>
        <row r="14">
          <cell r="H14">
            <v>2.4857142857142858</v>
          </cell>
        </row>
        <row r="15">
          <cell r="H15">
            <v>3.3809523809523809</v>
          </cell>
        </row>
        <row r="16">
          <cell r="H16">
            <v>4.9696969696969697</v>
          </cell>
        </row>
        <row r="17">
          <cell r="H17">
            <v>4.0909090909090908</v>
          </cell>
        </row>
        <row r="18">
          <cell r="H18">
            <v>4.2727272727272734</v>
          </cell>
        </row>
        <row r="19">
          <cell r="H19">
            <v>4.833333333333333</v>
          </cell>
        </row>
        <row r="20">
          <cell r="H20">
            <v>4.166666666666667</v>
          </cell>
        </row>
        <row r="21">
          <cell r="H21">
            <v>4.166666666666667</v>
          </cell>
        </row>
        <row r="22">
          <cell r="H22">
            <v>1.6333333333333333</v>
          </cell>
        </row>
        <row r="23">
          <cell r="H23">
            <v>1</v>
          </cell>
        </row>
        <row r="24">
          <cell r="H24">
            <v>5.2</v>
          </cell>
        </row>
        <row r="25">
          <cell r="H25">
            <v>4.4444444444444446</v>
          </cell>
        </row>
        <row r="26">
          <cell r="H26">
            <v>5.3555555555555552</v>
          </cell>
        </row>
        <row r="27">
          <cell r="H27">
            <v>7.8250000000000002</v>
          </cell>
        </row>
        <row r="28">
          <cell r="H28">
            <v>3.75</v>
          </cell>
        </row>
        <row r="29">
          <cell r="H29">
            <v>4.0535714285714288</v>
          </cell>
        </row>
        <row r="30">
          <cell r="H30">
            <v>4.2857142857142856</v>
          </cell>
        </row>
        <row r="31">
          <cell r="H31">
            <v>4.2857142857142856</v>
          </cell>
        </row>
        <row r="32">
          <cell r="H32">
            <v>11.428571428571427</v>
          </cell>
        </row>
        <row r="33">
          <cell r="H33">
            <v>20.571428571428569</v>
          </cell>
        </row>
        <row r="34">
          <cell r="H34">
            <v>30.25</v>
          </cell>
        </row>
        <row r="35">
          <cell r="H35">
            <v>23.75</v>
          </cell>
        </row>
        <row r="36">
          <cell r="H36">
            <v>33.333333333333336</v>
          </cell>
        </row>
        <row r="37">
          <cell r="H37">
            <v>30.166666666666668</v>
          </cell>
        </row>
        <row r="38">
          <cell r="H38">
            <v>33.166666666666664</v>
          </cell>
        </row>
        <row r="39">
          <cell r="H39">
            <v>48.333333333333329</v>
          </cell>
        </row>
        <row r="40">
          <cell r="H40">
            <v>41.428571428571431</v>
          </cell>
        </row>
        <row r="41">
          <cell r="H41">
            <v>32.857142857142861</v>
          </cell>
        </row>
        <row r="42">
          <cell r="H42">
            <v>28.571428571428573</v>
          </cell>
        </row>
        <row r="43">
          <cell r="H43">
            <v>34.285714285714285</v>
          </cell>
        </row>
        <row r="44">
          <cell r="H44">
            <v>37.142857142857139</v>
          </cell>
        </row>
        <row r="45">
          <cell r="H45">
            <v>39.285714285714285</v>
          </cell>
        </row>
        <row r="46">
          <cell r="H46">
            <v>41.428571428571431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7" workbookViewId="0">
      <selection activeCell="L13" sqref="L13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19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17</v>
      </c>
    </row>
    <row r="7" spans="1:16" s="4" customFormat="1" x14ac:dyDescent="0.15">
      <c r="A7" s="4" t="s">
        <v>18</v>
      </c>
    </row>
    <row r="8" spans="1:16" s="4" customFormat="1" x14ac:dyDescent="0.15">
      <c r="A8" s="24"/>
    </row>
    <row r="9" spans="1:16" x14ac:dyDescent="0.15">
      <c r="A9" s="26" t="s">
        <v>3</v>
      </c>
    </row>
    <row r="10" spans="1:16" x14ac:dyDescent="0.15">
      <c r="A10" s="26" t="s">
        <v>21</v>
      </c>
    </row>
    <row r="11" spans="1:16" x14ac:dyDescent="0.15">
      <c r="A11" s="26" t="s">
        <v>20</v>
      </c>
    </row>
    <row r="12" spans="1:16" x14ac:dyDescent="0.15">
      <c r="A12" s="26"/>
    </row>
    <row r="13" spans="1:16" x14ac:dyDescent="0.15">
      <c r="A13" s="26"/>
    </row>
    <row r="14" spans="1:16" x14ac:dyDescent="0.15">
      <c r="A14" s="25"/>
    </row>
    <row r="25" spans="1:1" x14ac:dyDescent="0.15">
      <c r="A25" s="2" t="s">
        <v>22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tabSelected="1" view="pageBreakPreview" topLeftCell="A45" zoomScale="85" zoomScaleNormal="85" zoomScaleSheetLayoutView="85" workbookViewId="0">
      <selection activeCell="V87" sqref="V87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5" width="9.75" style="2" customWidth="1"/>
    <col min="16" max="18" width="8.2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42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15">
      <c r="B72" s="8" t="s">
        <v>2</v>
      </c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V72" s="9"/>
    </row>
    <row r="73" spans="2:23" ht="17.25" customHeight="1" x14ac:dyDescent="0.15">
      <c r="B73" s="40" t="s">
        <v>5</v>
      </c>
      <c r="C73" s="41"/>
      <c r="D73" s="42" t="s">
        <v>36</v>
      </c>
      <c r="E73" s="43"/>
      <c r="F73" s="44"/>
      <c r="G73" s="42" t="s">
        <v>38</v>
      </c>
      <c r="H73" s="43"/>
      <c r="I73" s="44"/>
      <c r="J73" s="45" t="s">
        <v>31</v>
      </c>
      <c r="K73" s="46"/>
      <c r="L73" s="47"/>
      <c r="M73" s="45" t="s">
        <v>32</v>
      </c>
      <c r="N73" s="46"/>
      <c r="O73" s="47"/>
      <c r="P73"/>
    </row>
    <row r="74" spans="2:23" ht="17.25" customHeight="1" x14ac:dyDescent="0.15">
      <c r="B74" s="40" t="s">
        <v>0</v>
      </c>
      <c r="C74" s="41"/>
      <c r="D74" s="51" t="s">
        <v>37</v>
      </c>
      <c r="E74" s="52"/>
      <c r="F74" s="53"/>
      <c r="G74" s="51" t="s">
        <v>40</v>
      </c>
      <c r="H74" s="52"/>
      <c r="I74" s="53"/>
      <c r="J74" s="48" t="s">
        <v>24</v>
      </c>
      <c r="K74" s="49"/>
      <c r="L74" s="50"/>
      <c r="M74" s="48" t="s">
        <v>27</v>
      </c>
      <c r="N74" s="49"/>
      <c r="O74" s="50"/>
    </row>
    <row r="75" spans="2:23" ht="17.25" customHeight="1" x14ac:dyDescent="0.15">
      <c r="B75" s="40" t="s">
        <v>1</v>
      </c>
      <c r="C75" s="41"/>
      <c r="D75" s="51" t="s">
        <v>30</v>
      </c>
      <c r="E75" s="52"/>
      <c r="F75" s="53"/>
      <c r="G75" s="51" t="s">
        <v>39</v>
      </c>
      <c r="H75" s="52"/>
      <c r="I75" s="53"/>
      <c r="J75" s="48" t="s">
        <v>14</v>
      </c>
      <c r="K75" s="49"/>
      <c r="L75" s="50"/>
      <c r="M75" s="48" t="s">
        <v>33</v>
      </c>
      <c r="N75" s="49"/>
      <c r="O75" s="50"/>
    </row>
    <row r="76" spans="2:23" ht="17.25" customHeight="1" x14ac:dyDescent="0.15">
      <c r="B76" s="10" t="s">
        <v>11</v>
      </c>
      <c r="C76" s="10" t="s">
        <v>12</v>
      </c>
      <c r="D76" s="32" t="s">
        <v>25</v>
      </c>
      <c r="E76" s="33" t="s">
        <v>41</v>
      </c>
      <c r="F76" s="34" t="s">
        <v>26</v>
      </c>
      <c r="G76" s="35" t="s">
        <v>28</v>
      </c>
      <c r="H76" s="33" t="s">
        <v>35</v>
      </c>
      <c r="I76" s="36" t="s">
        <v>29</v>
      </c>
      <c r="J76" s="22" t="s">
        <v>25</v>
      </c>
      <c r="K76" s="27" t="s">
        <v>43</v>
      </c>
      <c r="L76" s="23" t="s">
        <v>26</v>
      </c>
      <c r="M76" s="28" t="s">
        <v>28</v>
      </c>
      <c r="N76" s="27" t="s">
        <v>35</v>
      </c>
      <c r="O76" s="29" t="s">
        <v>29</v>
      </c>
    </row>
    <row r="77" spans="2:23" ht="17.25" customHeight="1" x14ac:dyDescent="0.15">
      <c r="B77" s="37" t="s">
        <v>13</v>
      </c>
      <c r="C77" s="20">
        <v>1</v>
      </c>
      <c r="D77" s="13">
        <f>[1]庄原市高野町!$H11</f>
        <v>0</v>
      </c>
      <c r="E77" s="18" t="s">
        <v>34</v>
      </c>
      <c r="F77" s="19" t="s">
        <v>34</v>
      </c>
      <c r="G77" s="13">
        <f>[1]神石高原町!$H11</f>
        <v>0</v>
      </c>
      <c r="H77" s="30" t="s">
        <v>34</v>
      </c>
      <c r="I77" s="18" t="s">
        <v>34</v>
      </c>
      <c r="J77" s="13">
        <f>[1]北広木次!$H11</f>
        <v>1.25</v>
      </c>
      <c r="K77" s="18">
        <v>0.94285714285714284</v>
      </c>
      <c r="L77" s="19">
        <v>0</v>
      </c>
      <c r="M77" s="13"/>
      <c r="N77" s="30" t="s">
        <v>34</v>
      </c>
      <c r="O77" s="18">
        <v>2.125</v>
      </c>
    </row>
    <row r="78" spans="2:23" ht="17.25" customHeight="1" x14ac:dyDescent="0.15">
      <c r="B78" s="38"/>
      <c r="C78" s="20">
        <v>2</v>
      </c>
      <c r="D78" s="14">
        <f>[1]庄原市高野町!$H12</f>
        <v>0</v>
      </c>
      <c r="E78" s="11" t="s">
        <v>34</v>
      </c>
      <c r="F78" s="12" t="s">
        <v>34</v>
      </c>
      <c r="G78" s="14">
        <f>[1]神石高原町!$H12</f>
        <v>0</v>
      </c>
      <c r="H78" s="30" t="s">
        <v>34</v>
      </c>
      <c r="I78" s="11" t="s">
        <v>34</v>
      </c>
      <c r="J78" s="14">
        <f>[1]北広木次!$H12</f>
        <v>0.75</v>
      </c>
      <c r="K78" s="11">
        <v>1.3904761904761904</v>
      </c>
      <c r="L78" s="12">
        <v>0.5714285714285714</v>
      </c>
      <c r="M78" s="14"/>
      <c r="N78" s="30" t="s">
        <v>34</v>
      </c>
      <c r="O78" s="11">
        <v>1.875</v>
      </c>
    </row>
    <row r="79" spans="2:23" ht="17.25" customHeight="1" x14ac:dyDescent="0.15">
      <c r="B79" s="38"/>
      <c r="C79" s="20">
        <v>3</v>
      </c>
      <c r="D79" s="14">
        <f>[1]庄原市高野町!$H13</f>
        <v>0</v>
      </c>
      <c r="E79" s="11" t="s">
        <v>34</v>
      </c>
      <c r="F79" s="12" t="s">
        <v>34</v>
      </c>
      <c r="G79" s="14">
        <f>[1]神石高原町!$H13</f>
        <v>0</v>
      </c>
      <c r="H79" s="30" t="s">
        <v>34</v>
      </c>
      <c r="I79" s="11" t="s">
        <v>34</v>
      </c>
      <c r="J79" s="14">
        <f>[1]北広木次!$H13</f>
        <v>0</v>
      </c>
      <c r="K79" s="11">
        <v>1.7738095238095237</v>
      </c>
      <c r="L79" s="12">
        <v>0.71428571428571419</v>
      </c>
      <c r="M79" s="14">
        <f>[1]安芸高田市!$H13</f>
        <v>0.8</v>
      </c>
      <c r="N79" s="30" t="s">
        <v>34</v>
      </c>
      <c r="O79" s="11">
        <v>3.75</v>
      </c>
    </row>
    <row r="80" spans="2:23" ht="17.25" customHeight="1" x14ac:dyDescent="0.15">
      <c r="B80" s="38"/>
      <c r="C80" s="20">
        <v>4</v>
      </c>
      <c r="D80" s="14">
        <f>[1]庄原市高野町!$H14</f>
        <v>0.71428571428571419</v>
      </c>
      <c r="E80" s="11" t="s">
        <v>34</v>
      </c>
      <c r="F80" s="12" t="s">
        <v>34</v>
      </c>
      <c r="G80" s="14">
        <f>[1]神石高原町!$H14</f>
        <v>1</v>
      </c>
      <c r="H80" s="30" t="s">
        <v>34</v>
      </c>
      <c r="I80" s="11" t="s">
        <v>34</v>
      </c>
      <c r="J80" s="14">
        <f>[1]北広木次!$H14</f>
        <v>1.25</v>
      </c>
      <c r="K80" s="11">
        <v>2.2642857142857142</v>
      </c>
      <c r="L80" s="12">
        <v>0.71428571428571419</v>
      </c>
      <c r="M80" s="14">
        <f>[1]安芸高田市!$H14</f>
        <v>2.4857142857142858</v>
      </c>
      <c r="N80" s="30" t="s">
        <v>34</v>
      </c>
      <c r="O80" s="11">
        <v>3.8499999999999996</v>
      </c>
    </row>
    <row r="81" spans="2:15" ht="17.25" customHeight="1" x14ac:dyDescent="0.15">
      <c r="B81" s="38"/>
      <c r="C81" s="20">
        <v>5</v>
      </c>
      <c r="D81" s="14">
        <f>[1]庄原市高野町!$H15</f>
        <v>0.71428571428571419</v>
      </c>
      <c r="E81" s="11" t="s">
        <v>34</v>
      </c>
      <c r="F81" s="12" t="s">
        <v>34</v>
      </c>
      <c r="G81" s="14">
        <f>[1]神石高原町!$H15</f>
        <v>0</v>
      </c>
      <c r="H81" s="30" t="s">
        <v>34</v>
      </c>
      <c r="I81" s="11" t="s">
        <v>34</v>
      </c>
      <c r="J81" s="14">
        <f>[1]北広木次!$H15</f>
        <v>0.75</v>
      </c>
      <c r="K81" s="11">
        <v>1.4607142857142859</v>
      </c>
      <c r="L81" s="12">
        <v>0</v>
      </c>
      <c r="M81" s="14">
        <f>[1]安芸高田市!$H15</f>
        <v>3.3809523809523809</v>
      </c>
      <c r="N81" s="30" t="s">
        <v>34</v>
      </c>
      <c r="O81" s="11">
        <v>5.5428571428571427</v>
      </c>
    </row>
    <row r="82" spans="2:15" ht="17.25" customHeight="1" x14ac:dyDescent="0.15">
      <c r="B82" s="39"/>
      <c r="C82" s="21">
        <v>6</v>
      </c>
      <c r="D82" s="16">
        <f>[1]庄原市高野町!$H16</f>
        <v>0.5714285714285714</v>
      </c>
      <c r="E82" s="15" t="s">
        <v>34</v>
      </c>
      <c r="F82" s="17" t="s">
        <v>34</v>
      </c>
      <c r="G82" s="16">
        <f>[1]神石高原町!$H16</f>
        <v>0</v>
      </c>
      <c r="H82" s="15" t="s">
        <v>34</v>
      </c>
      <c r="I82" s="15" t="s">
        <v>34</v>
      </c>
      <c r="J82" s="16">
        <f>[1]北広木次!$H16</f>
        <v>0.5714285714285714</v>
      </c>
      <c r="K82" s="15">
        <v>0.9178571428571427</v>
      </c>
      <c r="L82" s="17">
        <v>0</v>
      </c>
      <c r="M82" s="16">
        <f>[1]安芸高田市!$H16</f>
        <v>4.9696969696969697</v>
      </c>
      <c r="N82" s="15" t="s">
        <v>34</v>
      </c>
      <c r="O82" s="15">
        <v>9.8571428571428577</v>
      </c>
    </row>
    <row r="83" spans="2:15" ht="17.25" customHeight="1" x14ac:dyDescent="0.15">
      <c r="B83" s="37" t="s">
        <v>6</v>
      </c>
      <c r="C83" s="20">
        <v>1</v>
      </c>
      <c r="D83" s="14">
        <f>[1]庄原市高野町!$H17</f>
        <v>0</v>
      </c>
      <c r="E83" s="18" t="s">
        <v>34</v>
      </c>
      <c r="F83" s="19" t="s">
        <v>34</v>
      </c>
      <c r="G83" s="14">
        <f>[1]神石高原町!$H17</f>
        <v>0</v>
      </c>
      <c r="H83" s="11" t="s">
        <v>34</v>
      </c>
      <c r="I83" s="18" t="s">
        <v>34</v>
      </c>
      <c r="J83" s="14">
        <f>[1]北広木次!$H17</f>
        <v>1.4285714285714284</v>
      </c>
      <c r="K83" s="18">
        <v>1.1928571428571426</v>
      </c>
      <c r="L83" s="19">
        <v>0.2857142857142857</v>
      </c>
      <c r="M83" s="14">
        <f>[1]安芸高田市!$H17</f>
        <v>4.0909090909090908</v>
      </c>
      <c r="N83" s="11" t="s">
        <v>34</v>
      </c>
      <c r="O83" s="18">
        <v>10</v>
      </c>
    </row>
    <row r="84" spans="2:15" ht="17.25" customHeight="1" x14ac:dyDescent="0.15">
      <c r="B84" s="38"/>
      <c r="C84" s="20">
        <v>2</v>
      </c>
      <c r="D84" s="14">
        <f>[1]庄原市高野町!$H18</f>
        <v>0</v>
      </c>
      <c r="E84" s="11" t="s">
        <v>34</v>
      </c>
      <c r="F84" s="12" t="s">
        <v>34</v>
      </c>
      <c r="G84" s="14">
        <f>[1]神石高原町!$H18</f>
        <v>0</v>
      </c>
      <c r="H84" s="11" t="s">
        <v>34</v>
      </c>
      <c r="I84" s="11" t="s">
        <v>34</v>
      </c>
      <c r="J84" s="14">
        <f>[1]北広木次!$H18</f>
        <v>1.4285714285714284</v>
      </c>
      <c r="K84" s="11">
        <v>1.695238095238095</v>
      </c>
      <c r="L84" s="12">
        <v>0.71428571428571419</v>
      </c>
      <c r="M84" s="14">
        <f>[1]安芸高田市!$H18</f>
        <v>4.2727272727272734</v>
      </c>
      <c r="N84" s="11" t="s">
        <v>34</v>
      </c>
      <c r="O84" s="11">
        <v>13.375</v>
      </c>
    </row>
    <row r="85" spans="2:15" ht="17.25" customHeight="1" x14ac:dyDescent="0.15">
      <c r="B85" s="38"/>
      <c r="C85" s="20">
        <v>3</v>
      </c>
      <c r="D85" s="14">
        <f>[1]庄原市高野町!$H19</f>
        <v>0</v>
      </c>
      <c r="E85" s="11" t="s">
        <v>34</v>
      </c>
      <c r="F85" s="12" t="s">
        <v>34</v>
      </c>
      <c r="G85" s="14">
        <f>[1]神石高原町!$H19</f>
        <v>0</v>
      </c>
      <c r="H85" s="11" t="s">
        <v>34</v>
      </c>
      <c r="I85" s="11" t="s">
        <v>34</v>
      </c>
      <c r="J85" s="14">
        <f>[1]北広木次!$H19</f>
        <v>0.99999999999999978</v>
      </c>
      <c r="K85" s="11">
        <v>1.8476190476190475</v>
      </c>
      <c r="L85" s="12">
        <v>0</v>
      </c>
      <c r="M85" s="14">
        <f>[1]安芸高田市!$H19</f>
        <v>4.833333333333333</v>
      </c>
      <c r="N85" s="11" t="s">
        <v>34</v>
      </c>
      <c r="O85" s="11">
        <v>15.625</v>
      </c>
    </row>
    <row r="86" spans="2:15" ht="17.25" customHeight="1" x14ac:dyDescent="0.15">
      <c r="B86" s="38"/>
      <c r="C86" s="20">
        <v>4</v>
      </c>
      <c r="D86" s="14">
        <f>[1]庄原市高野町!$H20</f>
        <v>0</v>
      </c>
      <c r="E86" s="11" t="s">
        <v>34</v>
      </c>
      <c r="F86" s="12" t="s">
        <v>34</v>
      </c>
      <c r="G86" s="14">
        <f>[1]神石高原町!$H20</f>
        <v>0</v>
      </c>
      <c r="H86" s="11" t="s">
        <v>34</v>
      </c>
      <c r="I86" s="11" t="s">
        <v>34</v>
      </c>
      <c r="J86" s="14">
        <f>[1]北広木次!$H20</f>
        <v>0.71428571428571419</v>
      </c>
      <c r="K86" s="11">
        <v>2.9428571428571426</v>
      </c>
      <c r="L86" s="12">
        <v>1.2857142857142856</v>
      </c>
      <c r="M86" s="14">
        <f>[1]安芸高田市!$H20</f>
        <v>4.166666666666667</v>
      </c>
      <c r="N86" s="11" t="s">
        <v>34</v>
      </c>
      <c r="O86" s="11">
        <v>5</v>
      </c>
    </row>
    <row r="87" spans="2:15" ht="17.25" customHeight="1" x14ac:dyDescent="0.15">
      <c r="B87" s="38"/>
      <c r="C87" s="20">
        <v>5</v>
      </c>
      <c r="D87" s="14">
        <f>[1]庄原市高野町!$H21</f>
        <v>0</v>
      </c>
      <c r="E87" s="11" t="s">
        <v>34</v>
      </c>
      <c r="F87" s="12" t="s">
        <v>34</v>
      </c>
      <c r="G87" s="14">
        <f>[1]神石高原町!$H21</f>
        <v>0</v>
      </c>
      <c r="H87" s="11" t="s">
        <v>34</v>
      </c>
      <c r="I87" s="11" t="s">
        <v>34</v>
      </c>
      <c r="J87" s="14">
        <f>[1]北広木次!$H21</f>
        <v>0.71428571428571419</v>
      </c>
      <c r="K87" s="11">
        <v>2.9428571428571426</v>
      </c>
      <c r="L87" s="12">
        <v>3.5714285714285712</v>
      </c>
      <c r="M87" s="14">
        <f>[1]安芸高田市!$H21</f>
        <v>4.166666666666667</v>
      </c>
      <c r="N87" s="11" t="s">
        <v>34</v>
      </c>
      <c r="O87" s="11">
        <v>47.5</v>
      </c>
    </row>
    <row r="88" spans="2:15" ht="17.25" customHeight="1" x14ac:dyDescent="0.15">
      <c r="B88" s="39"/>
      <c r="C88" s="21">
        <v>6</v>
      </c>
      <c r="D88" s="16">
        <f>[1]庄原市高野町!$H22</f>
        <v>0</v>
      </c>
      <c r="E88" s="15" t="s">
        <v>34</v>
      </c>
      <c r="F88" s="17" t="s">
        <v>34</v>
      </c>
      <c r="G88" s="16">
        <f>[1]神石高原町!$H22</f>
        <v>0</v>
      </c>
      <c r="H88" s="15" t="s">
        <v>34</v>
      </c>
      <c r="I88" s="15" t="s">
        <v>34</v>
      </c>
      <c r="J88" s="16">
        <f>[1]北広木次!$H22</f>
        <v>5.8571428571428577</v>
      </c>
      <c r="K88" s="15">
        <v>6.9142857142857137</v>
      </c>
      <c r="L88" s="17">
        <v>9.2857142857142865</v>
      </c>
      <c r="M88" s="16">
        <f>[1]安芸高田市!$H22</f>
        <v>1.6333333333333333</v>
      </c>
      <c r="N88" s="15" t="s">
        <v>34</v>
      </c>
      <c r="O88" s="15">
        <v>40.5</v>
      </c>
    </row>
    <row r="89" spans="2:15" ht="17.25" customHeight="1" x14ac:dyDescent="0.15">
      <c r="B89" s="37" t="s">
        <v>7</v>
      </c>
      <c r="C89" s="20">
        <v>1</v>
      </c>
      <c r="D89" s="14">
        <f>[1]庄原市高野町!$H23</f>
        <v>0.16666666666666666</v>
      </c>
      <c r="E89" s="18" t="s">
        <v>34</v>
      </c>
      <c r="F89" s="19" t="s">
        <v>34</v>
      </c>
      <c r="G89" s="14">
        <f>[1]神石高原町!$H23</f>
        <v>0</v>
      </c>
      <c r="H89" s="11" t="s">
        <v>34</v>
      </c>
      <c r="I89" s="18" t="s">
        <v>34</v>
      </c>
      <c r="J89" s="14">
        <f>[1]北広木次!$H23</f>
        <v>6.8857142857142852</v>
      </c>
      <c r="K89" s="18">
        <v>4.9714285714285715</v>
      </c>
      <c r="L89" s="19">
        <v>4.1428571428571423</v>
      </c>
      <c r="M89" s="14">
        <f>[1]安芸高田市!$H23</f>
        <v>1</v>
      </c>
      <c r="N89" s="11" t="s">
        <v>34</v>
      </c>
      <c r="O89" s="18">
        <v>26.714285714285715</v>
      </c>
    </row>
    <row r="90" spans="2:15" ht="17.25" customHeight="1" x14ac:dyDescent="0.15">
      <c r="B90" s="38"/>
      <c r="C90" s="20">
        <v>2</v>
      </c>
      <c r="D90" s="14">
        <f>[1]庄原市高野町!$H24</f>
        <v>0.83333333333333326</v>
      </c>
      <c r="E90" s="11" t="s">
        <v>34</v>
      </c>
      <c r="F90" s="12" t="s">
        <v>34</v>
      </c>
      <c r="G90" s="14">
        <f>[1]神石高原町!$H24</f>
        <v>0</v>
      </c>
      <c r="H90" s="11" t="s">
        <v>34</v>
      </c>
      <c r="I90" s="11" t="s">
        <v>34</v>
      </c>
      <c r="J90" s="14">
        <f>[1]北広木次!$H24</f>
        <v>6.5</v>
      </c>
      <c r="K90" s="11">
        <v>5</v>
      </c>
      <c r="L90" s="12">
        <v>2.5714285714285712</v>
      </c>
      <c r="M90" s="14">
        <f>[1]安芸高田市!$H24</f>
        <v>5.2</v>
      </c>
      <c r="N90" s="11" t="s">
        <v>34</v>
      </c>
      <c r="O90" s="11">
        <v>13.571428571428573</v>
      </c>
    </row>
    <row r="91" spans="2:15" ht="17.25" customHeight="1" x14ac:dyDescent="0.15">
      <c r="B91" s="38"/>
      <c r="C91" s="20">
        <v>3</v>
      </c>
      <c r="D91" s="14">
        <f>[1]庄原市高野町!$H25</f>
        <v>0</v>
      </c>
      <c r="E91" s="11" t="s">
        <v>34</v>
      </c>
      <c r="F91" s="12" t="s">
        <v>34</v>
      </c>
      <c r="G91" s="14">
        <f>[1]神石高原町!$H25</f>
        <v>0</v>
      </c>
      <c r="H91" s="11" t="s">
        <v>34</v>
      </c>
      <c r="I91" s="11" t="s">
        <v>34</v>
      </c>
      <c r="J91" s="14">
        <f>[1]北広木次!$H25</f>
        <v>10.9</v>
      </c>
      <c r="K91" s="11">
        <v>3.2285714285714286</v>
      </c>
      <c r="L91" s="12">
        <v>2.1428571428571428</v>
      </c>
      <c r="M91" s="14">
        <f>[1]安芸高田市!$H25</f>
        <v>4.4444444444444446</v>
      </c>
      <c r="N91" s="11" t="s">
        <v>34</v>
      </c>
      <c r="O91" s="11">
        <v>19.857142857142854</v>
      </c>
    </row>
    <row r="92" spans="2:15" ht="17.25" customHeight="1" x14ac:dyDescent="0.15">
      <c r="B92" s="38"/>
      <c r="C92" s="20">
        <v>4</v>
      </c>
      <c r="D92" s="14">
        <f>[1]庄原市高野町!$H26</f>
        <v>0</v>
      </c>
      <c r="E92" s="11" t="s">
        <v>34</v>
      </c>
      <c r="F92" s="12" t="s">
        <v>34</v>
      </c>
      <c r="G92" s="14">
        <f>[1]神石高原町!$H26</f>
        <v>0</v>
      </c>
      <c r="H92" s="11" t="s">
        <v>34</v>
      </c>
      <c r="I92" s="11" t="s">
        <v>34</v>
      </c>
      <c r="J92" s="14">
        <f>[1]北広木次!$H26</f>
        <v>10.857142857142859</v>
      </c>
      <c r="K92" s="11">
        <v>2.1714285714285717</v>
      </c>
      <c r="L92" s="12">
        <v>1.4285714285714284</v>
      </c>
      <c r="M92" s="14">
        <f>[1]安芸高田市!$H26</f>
        <v>5.3555555555555552</v>
      </c>
      <c r="N92" s="11" t="s">
        <v>34</v>
      </c>
      <c r="O92" s="11">
        <v>28</v>
      </c>
    </row>
    <row r="93" spans="2:15" ht="17.25" customHeight="1" x14ac:dyDescent="0.15">
      <c r="B93" s="38"/>
      <c r="C93" s="20">
        <v>5</v>
      </c>
      <c r="D93" s="14">
        <f>[1]庄原市高野町!$H27</f>
        <v>0</v>
      </c>
      <c r="E93" s="11" t="s">
        <v>34</v>
      </c>
      <c r="F93" s="12" t="s">
        <v>34</v>
      </c>
      <c r="G93" s="14">
        <f>[1]神石高原町!$H27</f>
        <v>0</v>
      </c>
      <c r="H93" s="11" t="s">
        <v>34</v>
      </c>
      <c r="I93" s="11" t="s">
        <v>34</v>
      </c>
      <c r="J93" s="14">
        <f>[1]北広木次!$H27</f>
        <v>5.2857142857142865</v>
      </c>
      <c r="K93" s="11">
        <v>1.607142857142857</v>
      </c>
      <c r="L93" s="12">
        <v>0.5714285714285714</v>
      </c>
      <c r="M93" s="14">
        <f>[1]安芸高田市!$H27</f>
        <v>7.8250000000000002</v>
      </c>
      <c r="N93" s="11" t="s">
        <v>34</v>
      </c>
      <c r="O93" s="11">
        <v>37.857142857142854</v>
      </c>
    </row>
    <row r="94" spans="2:15" ht="17.25" customHeight="1" x14ac:dyDescent="0.15">
      <c r="B94" s="39"/>
      <c r="C94" s="21">
        <v>6</v>
      </c>
      <c r="D94" s="16">
        <f>[1]庄原市高野町!$H28</f>
        <v>0</v>
      </c>
      <c r="E94" s="15" t="s">
        <v>34</v>
      </c>
      <c r="F94" s="17" t="s">
        <v>34</v>
      </c>
      <c r="G94" s="16">
        <f>[1]神石高原町!$H28</f>
        <v>0</v>
      </c>
      <c r="H94" s="15" t="s">
        <v>34</v>
      </c>
      <c r="I94" s="15" t="s">
        <v>34</v>
      </c>
      <c r="J94" s="16">
        <f>[1]北広木次!$H28</f>
        <v>0.85714285714285698</v>
      </c>
      <c r="K94" s="15">
        <v>1.0896825396825398</v>
      </c>
      <c r="L94" s="17">
        <v>0</v>
      </c>
      <c r="M94" s="16">
        <f>[1]安芸高田市!$H28</f>
        <v>3.75</v>
      </c>
      <c r="N94" s="15" t="s">
        <v>34</v>
      </c>
      <c r="O94" s="15">
        <v>35.142857142857139</v>
      </c>
    </row>
    <row r="95" spans="2:15" ht="17.25" customHeight="1" x14ac:dyDescent="0.15">
      <c r="B95" s="37" t="s">
        <v>8</v>
      </c>
      <c r="C95" s="20">
        <v>1</v>
      </c>
      <c r="D95" s="14">
        <f>[1]庄原市高野町!$H29</f>
        <v>0</v>
      </c>
      <c r="E95" s="18" t="s">
        <v>34</v>
      </c>
      <c r="F95" s="19" t="s">
        <v>34</v>
      </c>
      <c r="G95" s="14">
        <f>[1]神石高原町!$H29</f>
        <v>0</v>
      </c>
      <c r="H95" s="11" t="s">
        <v>34</v>
      </c>
      <c r="I95" s="18" t="s">
        <v>34</v>
      </c>
      <c r="J95" s="14">
        <f>[1]北広木次!$H29</f>
        <v>5.7142857142857135</v>
      </c>
      <c r="K95" s="18">
        <v>1.9341269841269841</v>
      </c>
      <c r="L95" s="19">
        <v>0</v>
      </c>
      <c r="M95" s="14">
        <f>[1]安芸高田市!$H29</f>
        <v>4.0535714285714288</v>
      </c>
      <c r="N95" s="11" t="s">
        <v>34</v>
      </c>
      <c r="O95" s="18">
        <v>6.3571428571428568</v>
      </c>
    </row>
    <row r="96" spans="2:15" ht="17.25" customHeight="1" x14ac:dyDescent="0.15">
      <c r="B96" s="38"/>
      <c r="C96" s="20">
        <v>2</v>
      </c>
      <c r="D96" s="14">
        <f>[1]庄原市高野町!$H30</f>
        <v>1.7142857142857142</v>
      </c>
      <c r="E96" s="11" t="s">
        <v>34</v>
      </c>
      <c r="F96" s="12" t="s">
        <v>34</v>
      </c>
      <c r="G96" s="14">
        <f>[1]神石高原町!$H30</f>
        <v>0</v>
      </c>
      <c r="H96" s="11" t="s">
        <v>34</v>
      </c>
      <c r="I96" s="11" t="s">
        <v>34</v>
      </c>
      <c r="J96" s="14">
        <f>[1]北広木次!$H30</f>
        <v>4.4285714285714288</v>
      </c>
      <c r="K96" s="11">
        <v>4.9690476190476192</v>
      </c>
      <c r="L96" s="12">
        <v>0.71428571428571419</v>
      </c>
      <c r="M96" s="14">
        <f>[1]安芸高田市!$H30</f>
        <v>4.2857142857142856</v>
      </c>
      <c r="N96" s="11" t="s">
        <v>34</v>
      </c>
      <c r="O96" s="11">
        <v>0.5</v>
      </c>
    </row>
    <row r="97" spans="2:15" ht="17.25" customHeight="1" x14ac:dyDescent="0.15">
      <c r="B97" s="38"/>
      <c r="C97" s="20">
        <v>3</v>
      </c>
      <c r="D97" s="14">
        <f>[1]庄原市高野町!$H31</f>
        <v>4.2857142857142856</v>
      </c>
      <c r="E97" s="11" t="s">
        <v>34</v>
      </c>
      <c r="F97" s="12" t="s">
        <v>34</v>
      </c>
      <c r="G97" s="14">
        <f>[1]神石高原町!$H31</f>
        <v>0.16666666666666666</v>
      </c>
      <c r="H97" s="11" t="s">
        <v>34</v>
      </c>
      <c r="I97" s="11" t="s">
        <v>34</v>
      </c>
      <c r="J97" s="14">
        <f>[1]北広木次!$H31</f>
        <v>3.8571428571428572</v>
      </c>
      <c r="K97" s="11">
        <v>6.0857142857142863</v>
      </c>
      <c r="L97" s="12">
        <v>0.2857142857142857</v>
      </c>
      <c r="M97" s="14">
        <f>[1]安芸高田市!$H31</f>
        <v>4.2857142857142856</v>
      </c>
      <c r="N97" s="11" t="s">
        <v>34</v>
      </c>
      <c r="O97" s="11">
        <v>0</v>
      </c>
    </row>
    <row r="98" spans="2:15" ht="17.25" customHeight="1" x14ac:dyDescent="0.15">
      <c r="B98" s="38"/>
      <c r="C98" s="20">
        <v>4</v>
      </c>
      <c r="D98" s="14">
        <f>[1]庄原市高野町!$H32</f>
        <v>0</v>
      </c>
      <c r="E98" s="11" t="s">
        <v>34</v>
      </c>
      <c r="F98" s="12" t="s">
        <v>34</v>
      </c>
      <c r="G98" s="14">
        <f>[1]神石高原町!$H32</f>
        <v>0.83333333333333326</v>
      </c>
      <c r="H98" s="11" t="s">
        <v>34</v>
      </c>
      <c r="I98" s="11" t="s">
        <v>34</v>
      </c>
      <c r="J98" s="14">
        <f>[1]北広木次!$H32</f>
        <v>5</v>
      </c>
      <c r="K98" s="11">
        <v>5.4</v>
      </c>
      <c r="L98" s="12">
        <v>0.14285714285714285</v>
      </c>
      <c r="M98" s="14">
        <f>[1]安芸高田市!$H32</f>
        <v>11.428571428571427</v>
      </c>
      <c r="N98" s="11" t="s">
        <v>34</v>
      </c>
      <c r="O98" s="11">
        <v>6</v>
      </c>
    </row>
    <row r="99" spans="2:15" ht="17.25" customHeight="1" x14ac:dyDescent="0.15">
      <c r="B99" s="38"/>
      <c r="C99" s="20">
        <v>5</v>
      </c>
      <c r="D99" s="14">
        <f>[1]庄原市高野町!$H33</f>
        <v>0</v>
      </c>
      <c r="E99" s="11" t="s">
        <v>34</v>
      </c>
      <c r="F99" s="12" t="s">
        <v>34</v>
      </c>
      <c r="G99" s="14">
        <f>[1]神石高原町!$H33</f>
        <v>0</v>
      </c>
      <c r="H99" s="11" t="s">
        <v>34</v>
      </c>
      <c r="I99" s="11" t="s">
        <v>34</v>
      </c>
      <c r="J99" s="14">
        <f>[1]北広木次!$H33</f>
        <v>13</v>
      </c>
      <c r="K99" s="11">
        <v>6.3142857142857141</v>
      </c>
      <c r="L99" s="12">
        <v>0.71428571428571419</v>
      </c>
      <c r="M99" s="14">
        <f>[1]安芸高田市!$H33</f>
        <v>20.571428571428569</v>
      </c>
      <c r="N99" s="11" t="s">
        <v>34</v>
      </c>
      <c r="O99" s="11">
        <v>17.399999999999999</v>
      </c>
    </row>
    <row r="100" spans="2:15" ht="17.25" customHeight="1" x14ac:dyDescent="0.15">
      <c r="B100" s="39"/>
      <c r="C100" s="21">
        <v>6</v>
      </c>
      <c r="D100" s="16">
        <f>[1]庄原市高野町!$H34</f>
        <v>0</v>
      </c>
      <c r="E100" s="15" t="s">
        <v>34</v>
      </c>
      <c r="F100" s="17" t="s">
        <v>34</v>
      </c>
      <c r="G100" s="16">
        <f>[1]神石高原町!$H34</f>
        <v>0</v>
      </c>
      <c r="H100" s="15" t="s">
        <v>34</v>
      </c>
      <c r="I100" s="15" t="s">
        <v>34</v>
      </c>
      <c r="J100" s="16">
        <f>[1]北広木次!$H34</f>
        <v>21</v>
      </c>
      <c r="K100" s="15">
        <v>11.628571428571428</v>
      </c>
      <c r="L100" s="17">
        <v>0.14285714285714285</v>
      </c>
      <c r="M100" s="16">
        <f>[1]安芸高田市!$H34</f>
        <v>30.25</v>
      </c>
      <c r="N100" s="15" t="s">
        <v>34</v>
      </c>
      <c r="O100" s="15">
        <v>28.8</v>
      </c>
    </row>
    <row r="101" spans="2:15" ht="17.25" customHeight="1" x14ac:dyDescent="0.15">
      <c r="B101" s="37" t="s">
        <v>9</v>
      </c>
      <c r="C101" s="20">
        <v>1</v>
      </c>
      <c r="D101" s="14">
        <f>[1]庄原市高野町!$H35</f>
        <v>0</v>
      </c>
      <c r="E101" s="18" t="s">
        <v>34</v>
      </c>
      <c r="F101" s="19" t="s">
        <v>34</v>
      </c>
      <c r="G101" s="14">
        <f>[1]神石高原町!$H35</f>
        <v>1.2000000000000002</v>
      </c>
      <c r="H101" s="11" t="s">
        <v>34</v>
      </c>
      <c r="I101" s="18" t="s">
        <v>34</v>
      </c>
      <c r="J101" s="14">
        <f>[1]北広木次!$H35</f>
        <v>19.857142857142858</v>
      </c>
      <c r="K101" s="18">
        <v>14.342857142857145</v>
      </c>
      <c r="L101" s="19">
        <v>7.2857142857142865</v>
      </c>
      <c r="M101" s="14">
        <f>[1]安芸高田市!$H35</f>
        <v>23.75</v>
      </c>
      <c r="N101" s="11" t="s">
        <v>34</v>
      </c>
      <c r="O101" s="18">
        <v>22.514285714285712</v>
      </c>
    </row>
    <row r="102" spans="2:15" ht="17.25" customHeight="1" x14ac:dyDescent="0.15">
      <c r="B102" s="38"/>
      <c r="C102" s="20">
        <v>2</v>
      </c>
      <c r="D102" s="14">
        <f>[1]庄原市高野町!$H36</f>
        <v>0</v>
      </c>
      <c r="E102" s="11" t="s">
        <v>34</v>
      </c>
      <c r="F102" s="12" t="s">
        <v>34</v>
      </c>
      <c r="G102" s="14">
        <f>[1]神石高原町!$H36</f>
        <v>1.175</v>
      </c>
      <c r="H102" s="11" t="s">
        <v>34</v>
      </c>
      <c r="I102" s="11" t="s">
        <v>34</v>
      </c>
      <c r="J102" s="14">
        <f>[1]北広木次!$H36</f>
        <v>19.285714285714285</v>
      </c>
      <c r="K102" s="11">
        <v>13.342857142857145</v>
      </c>
      <c r="L102" s="12">
        <v>6.1428571428571432</v>
      </c>
      <c r="M102" s="14">
        <f>[1]安芸高田市!$H36</f>
        <v>33.333333333333336</v>
      </c>
      <c r="N102" s="11" t="s">
        <v>34</v>
      </c>
      <c r="O102" s="11">
        <v>22.142857142857146</v>
      </c>
    </row>
    <row r="103" spans="2:15" ht="17.25" customHeight="1" x14ac:dyDescent="0.15">
      <c r="B103" s="38"/>
      <c r="C103" s="20">
        <v>3</v>
      </c>
      <c r="D103" s="14">
        <f>[1]庄原市高野町!$H37</f>
        <v>0</v>
      </c>
      <c r="E103" s="11" t="s">
        <v>34</v>
      </c>
      <c r="F103" s="12" t="s">
        <v>34</v>
      </c>
      <c r="G103" s="14">
        <f>[1]神石高原町!$H37</f>
        <v>0.625</v>
      </c>
      <c r="H103" s="11" t="s">
        <v>34</v>
      </c>
      <c r="I103" s="11" t="s">
        <v>34</v>
      </c>
      <c r="J103" s="14">
        <f>[1]北広木次!$H37</f>
        <v>18.142857142857142</v>
      </c>
      <c r="K103" s="11">
        <v>10.542857142857143</v>
      </c>
      <c r="L103" s="12">
        <v>2.1428571428571428</v>
      </c>
      <c r="M103" s="14">
        <f>[1]安芸高田市!$H37</f>
        <v>30.166666666666668</v>
      </c>
      <c r="N103" s="11" t="s">
        <v>34</v>
      </c>
      <c r="O103" s="11">
        <v>22.142857142857146</v>
      </c>
    </row>
    <row r="104" spans="2:15" ht="17.25" customHeight="1" x14ac:dyDescent="0.15">
      <c r="B104" s="38"/>
      <c r="C104" s="20">
        <v>4</v>
      </c>
      <c r="D104" s="14">
        <f>[1]庄原市高野町!$H38</f>
        <v>0</v>
      </c>
      <c r="E104" s="11" t="s">
        <v>34</v>
      </c>
      <c r="F104" s="12" t="s">
        <v>34</v>
      </c>
      <c r="G104" s="14">
        <f>[1]神石高原町!$H38</f>
        <v>0</v>
      </c>
      <c r="H104" s="31" t="s">
        <v>34</v>
      </c>
      <c r="I104" s="11" t="s">
        <v>34</v>
      </c>
      <c r="J104" s="14">
        <f>[1]北広木次!$H38</f>
        <v>19.857142857142858</v>
      </c>
      <c r="K104" s="11">
        <v>7.8857142857142861</v>
      </c>
      <c r="L104" s="12">
        <v>7.2857142857142856</v>
      </c>
      <c r="M104" s="14">
        <f>[1]安芸高田市!$H38</f>
        <v>33.166666666666664</v>
      </c>
      <c r="N104" s="31" t="s">
        <v>34</v>
      </c>
      <c r="O104" s="11">
        <v>31.666666666666664</v>
      </c>
    </row>
    <row r="105" spans="2:15" ht="17.25" customHeight="1" x14ac:dyDescent="0.15">
      <c r="B105" s="38"/>
      <c r="C105" s="20">
        <v>5</v>
      </c>
      <c r="D105" s="14">
        <f>[1]庄原市高野町!$H39</f>
        <v>0</v>
      </c>
      <c r="E105" s="11" t="s">
        <v>34</v>
      </c>
      <c r="F105" s="12" t="s">
        <v>34</v>
      </c>
      <c r="G105" s="14">
        <f>[1]神石高原町!$H39</f>
        <v>2.4</v>
      </c>
      <c r="H105" s="11" t="s">
        <v>34</v>
      </c>
      <c r="I105" s="11" t="s">
        <v>34</v>
      </c>
      <c r="J105" s="14">
        <f>[1]北広木次!$H39</f>
        <v>22.857142857142854</v>
      </c>
      <c r="K105" s="11">
        <v>5.4857142857142858</v>
      </c>
      <c r="L105" s="12">
        <v>6</v>
      </c>
      <c r="M105" s="14">
        <f>[1]安芸高田市!$H39</f>
        <v>48.333333333333329</v>
      </c>
      <c r="N105" s="11" t="s">
        <v>34</v>
      </c>
      <c r="O105" s="11">
        <v>15.133333333333333</v>
      </c>
    </row>
    <row r="106" spans="2:15" ht="17.25" customHeight="1" x14ac:dyDescent="0.15">
      <c r="B106" s="39"/>
      <c r="C106" s="21">
        <v>6</v>
      </c>
      <c r="D106" s="16">
        <f>[1]庄原市高野町!$H40</f>
        <v>0</v>
      </c>
      <c r="E106" s="15" t="s">
        <v>34</v>
      </c>
      <c r="F106" s="17" t="s">
        <v>34</v>
      </c>
      <c r="G106" s="16">
        <f>[1]神石高原町!$H40</f>
        <v>5.9333333333333327</v>
      </c>
      <c r="H106" s="15" t="s">
        <v>34</v>
      </c>
      <c r="I106" s="15" t="s">
        <v>34</v>
      </c>
      <c r="J106" s="16">
        <f>[1]北広木次!$H40</f>
        <v>20</v>
      </c>
      <c r="K106" s="15">
        <v>4.9142857142857137</v>
      </c>
      <c r="L106" s="17">
        <v>2.1428571428571428</v>
      </c>
      <c r="M106" s="16">
        <f>[1]安芸高田市!$H40</f>
        <v>41.428571428571431</v>
      </c>
      <c r="N106" s="15" t="s">
        <v>34</v>
      </c>
      <c r="O106" s="15">
        <v>6.2</v>
      </c>
    </row>
    <row r="107" spans="2:15" ht="17.25" customHeight="1" x14ac:dyDescent="0.15">
      <c r="B107" s="37" t="s">
        <v>10</v>
      </c>
      <c r="C107" s="20">
        <v>1</v>
      </c>
      <c r="D107" s="14">
        <f>[1]庄原市高野町!$H41</f>
        <v>0</v>
      </c>
      <c r="E107" s="18" t="s">
        <v>34</v>
      </c>
      <c r="F107" s="19" t="s">
        <v>34</v>
      </c>
      <c r="G107" s="14">
        <f>[1]神石高原町!$H41</f>
        <v>10.380952380952381</v>
      </c>
      <c r="H107" s="11" t="s">
        <v>34</v>
      </c>
      <c r="I107" s="18" t="s">
        <v>34</v>
      </c>
      <c r="J107" s="14">
        <f>[1]北広木次!$H41</f>
        <v>15.285714285714286</v>
      </c>
      <c r="K107" s="18">
        <v>4.3428571428571434</v>
      </c>
      <c r="L107" s="19">
        <v>4.2857142857142856</v>
      </c>
      <c r="M107" s="14">
        <f>[1]安芸高田市!$H41</f>
        <v>32.857142857142861</v>
      </c>
      <c r="N107" s="11" t="s">
        <v>34</v>
      </c>
      <c r="O107" s="18">
        <v>6.7142857142857153</v>
      </c>
    </row>
    <row r="108" spans="2:15" ht="17.25" customHeight="1" x14ac:dyDescent="0.15">
      <c r="B108" s="38"/>
      <c r="C108" s="20">
        <v>2</v>
      </c>
      <c r="D108" s="14">
        <f>[1]庄原市高野町!$H42</f>
        <v>0</v>
      </c>
      <c r="E108" s="11" t="s">
        <v>34</v>
      </c>
      <c r="F108" s="12" t="s">
        <v>34</v>
      </c>
      <c r="G108" s="14">
        <f>[1]神石高原町!$H42</f>
        <v>11.160714285714286</v>
      </c>
      <c r="H108" s="11" t="s">
        <v>34</v>
      </c>
      <c r="I108" s="11" t="s">
        <v>34</v>
      </c>
      <c r="J108" s="14">
        <f>[1]北広木次!$H42</f>
        <v>10.714285714285714</v>
      </c>
      <c r="K108" s="11">
        <v>3.7333333333333329</v>
      </c>
      <c r="L108" s="12">
        <v>2.1428571428571428</v>
      </c>
      <c r="M108" s="14">
        <f>[1]安芸高田市!$H42</f>
        <v>28.571428571428573</v>
      </c>
      <c r="N108" s="11" t="s">
        <v>34</v>
      </c>
      <c r="O108" s="11">
        <v>9.2857142857142865</v>
      </c>
    </row>
    <row r="109" spans="2:15" ht="17.25" customHeight="1" x14ac:dyDescent="0.15">
      <c r="B109" s="38"/>
      <c r="C109" s="20">
        <v>3</v>
      </c>
      <c r="D109" s="14">
        <f>[1]庄原市高野町!$H43</f>
        <v>0</v>
      </c>
      <c r="E109" s="11" t="s">
        <v>34</v>
      </c>
      <c r="F109" s="12" t="s">
        <v>34</v>
      </c>
      <c r="G109" s="14">
        <f>[1]神石高原町!$H43</f>
        <v>4.375</v>
      </c>
      <c r="H109" s="11" t="s">
        <v>34</v>
      </c>
      <c r="I109" s="11" t="s">
        <v>34</v>
      </c>
      <c r="J109" s="14">
        <f>[1]北広木次!$H43</f>
        <v>5</v>
      </c>
      <c r="K109" s="11">
        <v>3.0666666666666669</v>
      </c>
      <c r="L109" s="12">
        <v>0.8571428571428571</v>
      </c>
      <c r="M109" s="14">
        <f>[1]安芸高田市!$H43</f>
        <v>34.285714285714285</v>
      </c>
      <c r="N109" s="11" t="s">
        <v>34</v>
      </c>
      <c r="O109" s="11">
        <v>19.285714285714285</v>
      </c>
    </row>
    <row r="110" spans="2:15" ht="17.25" customHeight="1" x14ac:dyDescent="0.15">
      <c r="B110" s="38"/>
      <c r="C110" s="20">
        <v>4</v>
      </c>
      <c r="D110" s="14">
        <f>[1]庄原市高野町!$H44</f>
        <v>0</v>
      </c>
      <c r="E110" s="11" t="s">
        <v>34</v>
      </c>
      <c r="F110" s="12" t="s">
        <v>34</v>
      </c>
      <c r="G110" s="14">
        <f>[1]神石高原町!$H44</f>
        <v>1.75</v>
      </c>
      <c r="H110" s="11" t="s">
        <v>34</v>
      </c>
      <c r="I110" s="11" t="s">
        <v>34</v>
      </c>
      <c r="J110" s="14">
        <f>[1]北広木次!$H44</f>
        <v>1</v>
      </c>
      <c r="K110" s="11">
        <v>1.6</v>
      </c>
      <c r="L110" s="12">
        <v>1.4285714285714284</v>
      </c>
      <c r="M110" s="14">
        <f>[1]安芸高田市!$H44</f>
        <v>37.142857142857139</v>
      </c>
      <c r="N110" s="11" t="s">
        <v>34</v>
      </c>
      <c r="O110" s="11"/>
    </row>
    <row r="111" spans="2:15" ht="17.25" customHeight="1" x14ac:dyDescent="0.15">
      <c r="B111" s="38"/>
      <c r="C111" s="20">
        <v>5</v>
      </c>
      <c r="D111" s="14">
        <f>[1]庄原市高野町!$H45</f>
        <v>0</v>
      </c>
      <c r="E111" s="11" t="s">
        <v>34</v>
      </c>
      <c r="F111" s="12" t="s">
        <v>34</v>
      </c>
      <c r="G111" s="14">
        <f>[1]神石高原町!$H45</f>
        <v>0</v>
      </c>
      <c r="H111" s="11" t="s">
        <v>34</v>
      </c>
      <c r="I111" s="11" t="s">
        <v>34</v>
      </c>
      <c r="J111" s="14">
        <f>[1]北広木次!$H45</f>
        <v>0</v>
      </c>
      <c r="K111" s="11">
        <v>0.74285714285714277</v>
      </c>
      <c r="L111" s="12">
        <v>0.85714285714285698</v>
      </c>
      <c r="M111" s="14">
        <f>[1]安芸高田市!$H45</f>
        <v>39.285714285714285</v>
      </c>
      <c r="N111" s="11" t="s">
        <v>34</v>
      </c>
      <c r="O111" s="11"/>
    </row>
    <row r="112" spans="2:15" ht="17.25" customHeight="1" x14ac:dyDescent="0.15">
      <c r="B112" s="39"/>
      <c r="C112" s="21">
        <v>6</v>
      </c>
      <c r="D112" s="16">
        <f>[1]庄原市高野町!$H46</f>
        <v>0</v>
      </c>
      <c r="E112" s="15" t="s">
        <v>34</v>
      </c>
      <c r="F112" s="17" t="s">
        <v>34</v>
      </c>
      <c r="G112" s="16">
        <f>[1]神石高原町!$H46</f>
        <v>0</v>
      </c>
      <c r="H112" s="15" t="s">
        <v>34</v>
      </c>
      <c r="I112" s="15" t="s">
        <v>34</v>
      </c>
      <c r="J112" s="16">
        <f>[1]北広木次!$H46</f>
        <v>0</v>
      </c>
      <c r="K112" s="15">
        <v>0.31428571428571422</v>
      </c>
      <c r="L112" s="17">
        <v>0.42857142857142855</v>
      </c>
      <c r="M112" s="16">
        <f>[1]安芸高田市!$H46</f>
        <v>41.428571428571431</v>
      </c>
      <c r="N112" s="15" t="s">
        <v>34</v>
      </c>
      <c r="O112" s="15"/>
    </row>
    <row r="113" spans="4:22" customFormat="1" ht="17.25" customHeight="1" x14ac:dyDescent="0.15">
      <c r="D113" t="str">
        <f>"オオタバコガ"&amp;CHAR(10)&amp;"("&amp;D74&amp;D75&amp;")"</f>
        <v>オオタバコガ
(庄原市高野町トマト)</v>
      </c>
      <c r="G113" t="str">
        <f>"オオタバコガ"&amp;CHAR(10)&amp;"("&amp;G74&amp;G75&amp;")"</f>
        <v>オオタバコガ
(神石高原町中平トマト)</v>
      </c>
      <c r="J113" t="str">
        <f>"オオタバコガ"&amp;CHAR(10)&amp;"("&amp;J74&amp;J75&amp;")"</f>
        <v>オオタバコガ
(北広島町木次キャベツ)</v>
      </c>
      <c r="M113" t="str">
        <f>"オオタバコガ"&amp;CHAR(10)&amp;"("&amp;M74&amp;M75&amp;")"</f>
        <v>オオタバコガ
(安芸高田市高宮町レタス)</v>
      </c>
      <c r="P113" s="2"/>
      <c r="Q113" s="2"/>
      <c r="R113" s="2"/>
      <c r="S113" s="2"/>
      <c r="T113" s="2"/>
      <c r="U113" s="2"/>
      <c r="V113" s="2"/>
    </row>
  </sheetData>
  <mergeCells count="21">
    <mergeCell ref="M73:O73"/>
    <mergeCell ref="J73:L73"/>
    <mergeCell ref="B73:C73"/>
    <mergeCell ref="M75:O75"/>
    <mergeCell ref="J74:L74"/>
    <mergeCell ref="D74:F74"/>
    <mergeCell ref="G73:I73"/>
    <mergeCell ref="G74:I74"/>
    <mergeCell ref="J75:L75"/>
    <mergeCell ref="B75:C75"/>
    <mergeCell ref="D75:F75"/>
    <mergeCell ref="G75:I75"/>
    <mergeCell ref="M74:O74"/>
    <mergeCell ref="B107:B112"/>
    <mergeCell ref="B74:C74"/>
    <mergeCell ref="D73:F73"/>
    <mergeCell ref="B95:B100"/>
    <mergeCell ref="B101:B106"/>
    <mergeCell ref="B83:B88"/>
    <mergeCell ref="B89:B94"/>
    <mergeCell ref="B77:B82"/>
  </mergeCells>
  <phoneticPr fontId="2"/>
  <conditionalFormatting sqref="D77:D112">
    <cfRule type="containsErrors" dxfId="3" priority="5">
      <formula>ISERROR(D77)</formula>
    </cfRule>
  </conditionalFormatting>
  <conditionalFormatting sqref="G77:G112">
    <cfRule type="containsErrors" dxfId="2" priority="3">
      <formula>ISERROR(G77)</formula>
    </cfRule>
  </conditionalFormatting>
  <conditionalFormatting sqref="J77:J112">
    <cfRule type="containsErrors" dxfId="1" priority="2">
      <formula>ISERROR(J77)</formula>
    </cfRule>
  </conditionalFormatting>
  <conditionalFormatting sqref="M77:M112">
    <cfRule type="containsErrors" dxfId="0" priority="1">
      <formula>ISERROR(M77)</formula>
    </cfRule>
  </conditionalFormatting>
  <pageMargins left="0.74803149606299213" right="0.47244094488188981" top="0.98425196850393704" bottom="0.74803149606299213" header="0.51181102362204722" footer="0.51181102362204722"/>
  <pageSetup paperSize="9" scale="64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2023-11-28T23:44:53Z</cp:lastPrinted>
  <dcterms:created xsi:type="dcterms:W3CDTF">2000-05-02T04:25:08Z</dcterms:created>
  <dcterms:modified xsi:type="dcterms:W3CDTF">2023-12-01T06:44:32Z</dcterms:modified>
</cp:coreProperties>
</file>