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T:\060健康福祉局\050医療介護基盤課\★★医療人材Ｇ★★\★★R5補正予算関連★★\05_交付申請依頼（県→医療機関）\"/>
    </mc:Choice>
  </mc:AlternateContent>
  <xr:revisionPtr revIDLastSave="0" documentId="13_ncr:1_{2FE4B33F-1FCC-4D2E-B731-EFB6E1220768}" xr6:coauthVersionLast="47" xr6:coauthVersionMax="47" xr10:uidLastSave="{00000000-0000-0000-0000-000000000000}"/>
  <bookViews>
    <workbookView xWindow="-120" yWindow="-120" windowWidth="29040" windowHeight="15840" tabRatio="840" xr2:uid="{00000000-000D-0000-FFFF-FFFF00000000}"/>
  </bookViews>
  <sheets>
    <sheet name="申請様式（病院）" sheetId="29" r:id="rId1"/>
    <sheet name="予算書" sheetId="34" r:id="rId2"/>
    <sheet name="委任状（必要な場合のみ・要押印）" sheetId="33" r:id="rId3"/>
    <sheet name="交付申請集計用（入力不可）" sheetId="31" r:id="rId4"/>
  </sheets>
  <definedNames>
    <definedName name="_xlnm._FilterDatabase" localSheetId="2" hidden="1">'委任状（必要な場合のみ・要押印）'!$E$42:$F$42</definedName>
    <definedName name="_xlnm._FilterDatabase" localSheetId="0" hidden="1">'申請様式（病院）'!$E$74:$F$74</definedName>
    <definedName name="aaaa" localSheetId="2">#REF!</definedName>
    <definedName name="aaaa">#REF!</definedName>
    <definedName name="bbbb" localSheetId="2">#REF!</definedName>
    <definedName name="bbbb">#REF!</definedName>
    <definedName name="cccc" localSheetId="2">#REF!</definedName>
    <definedName name="cccc">#REF!</definedName>
    <definedName name="_xlnm.Print_Area" localSheetId="2">'委任状（必要な場合のみ・要押印）'!$A$1:$J$46</definedName>
    <definedName name="_xlnm.Print_Area" localSheetId="0">'申請様式（病院）'!$A$1:$M$78</definedName>
    <definedName name="_xlnm.Print_Area" localSheetId="1">予算書!$A$1:$C$20</definedName>
    <definedName name="保育所別民改費担当者一覧" localSheetId="2">#REF!</definedName>
    <definedName name="保育所別民改費担当者一覧">#REF!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34" l="1"/>
  <c r="C19" i="34"/>
  <c r="C18" i="34"/>
  <c r="F26" i="31"/>
  <c r="E26" i="31"/>
  <c r="D26" i="31"/>
  <c r="C26" i="31"/>
  <c r="B26" i="31"/>
  <c r="A26" i="31"/>
  <c r="A14" i="31"/>
  <c r="D38" i="33" l="1"/>
  <c r="D43" i="33"/>
  <c r="D42" i="33"/>
  <c r="D41" i="33"/>
  <c r="D39" i="33"/>
  <c r="D45" i="33"/>
  <c r="D44" i="33"/>
  <c r="D40" i="33"/>
  <c r="D36" i="33"/>
  <c r="G16" i="33" l="1"/>
  <c r="B15" i="31"/>
  <c r="D15" i="31"/>
  <c r="D14" i="31"/>
  <c r="C14" i="31"/>
  <c r="B14" i="31"/>
  <c r="G18" i="33"/>
  <c r="G17" i="33"/>
  <c r="G15" i="33"/>
  <c r="G14" i="33"/>
  <c r="G13" i="33"/>
  <c r="G11" i="33"/>
  <c r="G10" i="33"/>
  <c r="H6" i="33"/>
  <c r="Z8" i="31"/>
  <c r="Y8" i="31"/>
  <c r="X8" i="31"/>
  <c r="W8" i="31"/>
  <c r="V8" i="31"/>
  <c r="U8" i="31"/>
  <c r="T8" i="31"/>
  <c r="S8" i="31"/>
  <c r="R8" i="31"/>
  <c r="Q8" i="31"/>
  <c r="P8" i="31"/>
  <c r="O8" i="31"/>
  <c r="M49" i="29"/>
  <c r="I49" i="29"/>
  <c r="J8" i="31"/>
  <c r="B12" i="34" l="1"/>
  <c r="B14" i="34" s="1"/>
  <c r="B8" i="34" s="1"/>
  <c r="H26" i="31"/>
  <c r="B8" i="31"/>
  <c r="A8" i="31"/>
  <c r="N8" i="31"/>
  <c r="AA8" i="31" s="1"/>
  <c r="A22" i="31" l="1"/>
  <c r="A19" i="31" l="1"/>
  <c r="L8" i="31" l="1"/>
  <c r="K8" i="31"/>
  <c r="I8" i="31"/>
  <c r="H8" i="31"/>
  <c r="G8" i="31"/>
  <c r="F8" i="31"/>
  <c r="E8" i="31"/>
  <c r="D8" i="31"/>
  <c r="C8" i="31"/>
  <c r="C22" i="31" l="1"/>
  <c r="J42" i="29"/>
  <c r="K42" i="29" s="1"/>
  <c r="J43" i="29"/>
  <c r="K43" i="29" s="1"/>
  <c r="J44" i="29"/>
  <c r="K44" i="29" s="1"/>
  <c r="J45" i="29"/>
  <c r="K45" i="29"/>
  <c r="J41" i="29"/>
  <c r="K41" i="29" s="1"/>
  <c r="J36" i="29"/>
  <c r="K36" i="29" s="1"/>
  <c r="J37" i="29"/>
  <c r="K37" i="29" s="1"/>
  <c r="J38" i="29"/>
  <c r="K38" i="29" s="1"/>
  <c r="J39" i="29"/>
  <c r="K39" i="29" s="1"/>
  <c r="J35" i="29"/>
  <c r="K35" i="29"/>
  <c r="J26" i="29"/>
  <c r="K26" i="29" s="1"/>
  <c r="J27" i="29"/>
  <c r="K27" i="29" s="1"/>
  <c r="J29" i="29"/>
  <c r="K29" i="29" s="1"/>
  <c r="J30" i="29"/>
  <c r="K30" i="29" s="1"/>
  <c r="J31" i="29"/>
  <c r="K31" i="29" s="1"/>
  <c r="J32" i="29"/>
  <c r="K32" i="29" s="1"/>
  <c r="J33" i="29"/>
  <c r="K33" i="29" s="1"/>
  <c r="H45" i="29"/>
  <c r="H42" i="29"/>
  <c r="H43" i="29"/>
  <c r="H44" i="29"/>
  <c r="H41" i="29"/>
  <c r="H36" i="29"/>
  <c r="H37" i="29"/>
  <c r="H38" i="29"/>
  <c r="H39" i="29"/>
  <c r="H35" i="29"/>
  <c r="H33" i="29"/>
  <c r="H26" i="29"/>
  <c r="H27" i="29"/>
  <c r="H28" i="29"/>
  <c r="J28" i="29" s="1"/>
  <c r="K28" i="29" s="1"/>
  <c r="H29" i="29"/>
  <c r="H30" i="29"/>
  <c r="H31" i="29"/>
  <c r="H32" i="29"/>
  <c r="H25" i="29"/>
  <c r="J25" i="29" s="1"/>
  <c r="K25" i="29" s="1"/>
  <c r="K49" i="29" l="1"/>
  <c r="F19" i="31" s="1"/>
  <c r="E19" i="31"/>
  <c r="B19" i="31" s="1"/>
  <c r="D19" i="31" s="1"/>
  <c r="D22" i="31"/>
  <c r="G19" i="31" l="1"/>
  <c r="M51" i="29"/>
  <c r="B22" i="31" l="1"/>
  <c r="B5" i="34"/>
  <c r="G26" i="31"/>
  <c r="G14" i="31"/>
  <c r="I14" i="31" s="1"/>
  <c r="K14" i="31" s="1"/>
  <c r="M8" i="31"/>
  <c r="H19" i="31"/>
  <c r="B7" i="34"/>
</calcChain>
</file>

<file path=xl/sharedStrings.xml><?xml version="1.0" encoding="utf-8"?>
<sst xmlns="http://schemas.openxmlformats.org/spreadsheetml/2006/main" count="275" uniqueCount="225">
  <si>
    <t xml:space="preserve">50対１急性期看護補助体制加算 </t>
  </si>
  <si>
    <t xml:space="preserve">75対１急性期看護補助体制加算 </t>
  </si>
  <si>
    <t xml:space="preserve">看護補助加算１ </t>
  </si>
  <si>
    <t xml:space="preserve">看護補助加算２ </t>
  </si>
  <si>
    <t xml:space="preserve">看護補助加算３ </t>
  </si>
  <si>
    <t>項目</t>
    <rPh sb="0" eb="2">
      <t>コウモク</t>
    </rPh>
    <phoneticPr fontId="4"/>
  </si>
  <si>
    <t>申請日</t>
    <rPh sb="0" eb="3">
      <t>シンセイビ</t>
    </rPh>
    <phoneticPr fontId="4"/>
  </si>
  <si>
    <t>　広島県知事　様</t>
    <rPh sb="1" eb="6">
      <t>ヒロシマケンチジ</t>
    </rPh>
    <rPh sb="7" eb="8">
      <t>サマ</t>
    </rPh>
    <phoneticPr fontId="4"/>
  </si>
  <si>
    <t xml:space="preserve">25対１急性期看護補助体制加算
（看護補助者５割以上） </t>
    <phoneticPr fontId="4"/>
  </si>
  <si>
    <t xml:space="preserve">25対１急性期看護補助体制加算
（看護補助者５割未満） </t>
    <phoneticPr fontId="4"/>
  </si>
  <si>
    <t>看護補助者数
算定基準値
（A）</t>
    <rPh sb="0" eb="6">
      <t>カンゴホジョシャスウ</t>
    </rPh>
    <rPh sb="7" eb="12">
      <t>サンテイキジュンチ</t>
    </rPh>
    <phoneticPr fontId="4"/>
  </si>
  <si>
    <t>当該診療報酬を算定するための標準的な看護補助者配置数（Ｃ）
※（B)/(A)×５</t>
    <phoneticPr fontId="4"/>
  </si>
  <si>
    <t>補助基準額（F）
※(Ｅ)に6,990円を乗じたもの</t>
    <phoneticPr fontId="4"/>
  </si>
  <si>
    <t>補助対象看護補助者数（Ｅ） 
※（Ｃ）と（Ｄ）を 比較して少ない数に ４を乗じた人数</t>
    <phoneticPr fontId="4"/>
  </si>
  <si>
    <t>【記載要領】</t>
  </si>
  <si>
    <t>１　「保険医療機関コード」欄には、診療報酬の請求等に使用される10桁のコードを記載すること。</t>
  </si>
  <si>
    <t>２　（Ｂ）欄については、病棟毎の令和６年２月から５月までの間における１日平均入院患者数を記載すること。</t>
  </si>
  <si>
    <t>４　（Ｄ）欄については、令和６年２月から同年５月までの各月における看護補助者の常勤換算した人数を合計し、４で除して平均人数を算出すること。</t>
  </si>
  <si>
    <t>５　（Ｆ）欄の合計値は、千円未満の端数を切り捨てるものであること。</t>
  </si>
  <si>
    <t>合計</t>
    <rPh sb="0" eb="2">
      <t>ゴウケイ</t>
    </rPh>
    <phoneticPr fontId="4"/>
  </si>
  <si>
    <t>保険医療機関コード</t>
    <rPh sb="0" eb="6">
      <t>ホケンイリョウキカン</t>
    </rPh>
    <phoneticPr fontId="4"/>
  </si>
  <si>
    <t>保険医療機関名</t>
    <rPh sb="0" eb="7">
      <t>ホケンイリョウキカンメイ</t>
    </rPh>
    <phoneticPr fontId="4"/>
  </si>
  <si>
    <t>（申請者）</t>
    <rPh sb="1" eb="4">
      <t>シンセイシャ</t>
    </rPh>
    <phoneticPr fontId="4"/>
  </si>
  <si>
    <t>住所</t>
    <rPh sb="0" eb="2">
      <t>ジュウショ</t>
    </rPh>
    <phoneticPr fontId="4"/>
  </si>
  <si>
    <t>（医療機関）</t>
    <rPh sb="1" eb="3">
      <t>イリョウ</t>
    </rPh>
    <rPh sb="3" eb="5">
      <t>キカン</t>
    </rPh>
    <phoneticPr fontId="4"/>
  </si>
  <si>
    <t>本報告書の記載内容に虚偽が無いことを証明するとともに、記載内容を証明する資料を適切に保管していることを誓約します。</t>
    <rPh sb="0" eb="4">
      <t>ホンホウコクショ</t>
    </rPh>
    <rPh sb="5" eb="9">
      <t>キサイナイヨウ</t>
    </rPh>
    <rPh sb="10" eb="12">
      <t>キョギ</t>
    </rPh>
    <rPh sb="13" eb="14">
      <t>ナ</t>
    </rPh>
    <rPh sb="18" eb="20">
      <t>ショウメイ</t>
    </rPh>
    <rPh sb="27" eb="31">
      <t>キサイナイヨウ</t>
    </rPh>
    <rPh sb="32" eb="34">
      <t>ショウメイ</t>
    </rPh>
    <rPh sb="36" eb="38">
      <t>シリョウ</t>
    </rPh>
    <rPh sb="39" eb="41">
      <t>テキセツ</t>
    </rPh>
    <rPh sb="42" eb="44">
      <t>ホカン</t>
    </rPh>
    <rPh sb="51" eb="53">
      <t>セイヤク</t>
    </rPh>
    <phoneticPr fontId="4"/>
  </si>
  <si>
    <t>□</t>
    <phoneticPr fontId="4"/>
  </si>
  <si>
    <t>☑</t>
    <phoneticPr fontId="4"/>
  </si>
  <si>
    <t>金融機関名</t>
    <rPh sb="0" eb="5">
      <t>キンユウキカンメイ</t>
    </rPh>
    <phoneticPr fontId="4"/>
  </si>
  <si>
    <t>支店名</t>
    <rPh sb="0" eb="3">
      <t>シテンメイ</t>
    </rPh>
    <phoneticPr fontId="4"/>
  </si>
  <si>
    <t>口座種別</t>
    <rPh sb="0" eb="4">
      <t>コウザシュベツ</t>
    </rPh>
    <phoneticPr fontId="4"/>
  </si>
  <si>
    <t>口座名義</t>
    <rPh sb="0" eb="4">
      <t>コウザメイギ</t>
    </rPh>
    <phoneticPr fontId="4"/>
  </si>
  <si>
    <t>６　（Ｇ）欄については、各診療報酬を算定する病棟に勤務する看護補助者の処遇改善額に係る令和６年２月１日から５月31日までの合計額（４ヶ月分）を記載すること。</t>
    <phoneticPr fontId="4"/>
  </si>
  <si>
    <t>金融機関コード（4桁）</t>
    <rPh sb="0" eb="4">
      <t>キンユウキカン</t>
    </rPh>
    <rPh sb="9" eb="10">
      <t>ケタ</t>
    </rPh>
    <phoneticPr fontId="4"/>
  </si>
  <si>
    <t>支店コード（3桁）</t>
    <rPh sb="0" eb="2">
      <t>シテン</t>
    </rPh>
    <rPh sb="7" eb="8">
      <t>ケタ</t>
    </rPh>
    <phoneticPr fontId="4"/>
  </si>
  <si>
    <t>特殊疾患入院医療管理料</t>
    <phoneticPr fontId="4"/>
  </si>
  <si>
    <t>回復期リハビリテーション病棟入院料</t>
  </si>
  <si>
    <t>特殊疾患病棟入院料</t>
    <phoneticPr fontId="4"/>
  </si>
  <si>
    <t>A309</t>
    <phoneticPr fontId="4"/>
  </si>
  <si>
    <t>A101</t>
    <phoneticPr fontId="4"/>
  </si>
  <si>
    <t>A306</t>
    <phoneticPr fontId="4"/>
  </si>
  <si>
    <t>A308</t>
    <phoneticPr fontId="4"/>
  </si>
  <si>
    <t>A311-2</t>
    <phoneticPr fontId="4"/>
  </si>
  <si>
    <t xml:space="preserve">精神科急性期治療病棟入院料 </t>
    <phoneticPr fontId="4"/>
  </si>
  <si>
    <t>A312</t>
    <phoneticPr fontId="4"/>
  </si>
  <si>
    <t xml:space="preserve">精神療養病棟入院料 </t>
    <phoneticPr fontId="4"/>
  </si>
  <si>
    <t>A314</t>
    <phoneticPr fontId="4"/>
  </si>
  <si>
    <t xml:space="preserve">認知症治療病棟入院料 </t>
    <phoneticPr fontId="4"/>
  </si>
  <si>
    <t>A318</t>
    <phoneticPr fontId="4"/>
  </si>
  <si>
    <t xml:space="preserve">地域移行機能強化病棟入院料 </t>
    <phoneticPr fontId="4"/>
  </si>
  <si>
    <t>A319</t>
    <phoneticPr fontId="4"/>
  </si>
  <si>
    <t xml:space="preserve">特定機能病院リハビリテーション病棟入院料 </t>
    <phoneticPr fontId="4"/>
  </si>
  <si>
    <t>A211</t>
    <phoneticPr fontId="4"/>
  </si>
  <si>
    <t xml:space="preserve"> 特殊疾患入院施設管理加算</t>
    <phoneticPr fontId="4"/>
  </si>
  <si>
    <t>A106</t>
    <phoneticPr fontId="4"/>
  </si>
  <si>
    <t>障害者施設等入院基本料の「注９」に規定する看護補助加算又は看護補助体制充実加算</t>
    <phoneticPr fontId="4"/>
  </si>
  <si>
    <t>A308-3</t>
    <phoneticPr fontId="4"/>
  </si>
  <si>
    <t>地域包括ケア病棟入院料の「注４」に規定する看護補助者配置加算又は看護補助体制充実加算</t>
    <phoneticPr fontId="4"/>
  </si>
  <si>
    <t>債権者コード</t>
    <rPh sb="0" eb="3">
      <t>サイケンシャ</t>
    </rPh>
    <phoneticPr fontId="4"/>
  </si>
  <si>
    <t>債権者コード</t>
  </si>
  <si>
    <t>郵便番号</t>
  </si>
  <si>
    <t>住所</t>
  </si>
  <si>
    <t>番地</t>
  </si>
  <si>
    <t>方書</t>
  </si>
  <si>
    <t>氏名１</t>
  </si>
  <si>
    <t>氏名２</t>
  </si>
  <si>
    <t>金融機関</t>
  </si>
  <si>
    <t>支店</t>
  </si>
  <si>
    <t>預金種目</t>
  </si>
  <si>
    <t>口座番号</t>
  </si>
  <si>
    <t>口座名義人</t>
  </si>
  <si>
    <t>金額</t>
  </si>
  <si>
    <t>受取方法／戻入区分</t>
  </si>
  <si>
    <t>受取人＿債権者コード</t>
  </si>
  <si>
    <t>受取人＿郵便番号</t>
  </si>
  <si>
    <t>受取人＿住所</t>
  </si>
  <si>
    <t>受取人＿番地</t>
  </si>
  <si>
    <t>受取人＿方書</t>
  </si>
  <si>
    <t>受取人＿氏名１</t>
  </si>
  <si>
    <t>受取人＿氏名２</t>
  </si>
  <si>
    <t>受取人＿金融機関</t>
  </si>
  <si>
    <t>受取人＿支店</t>
  </si>
  <si>
    <t>受取人＿預金種目</t>
  </si>
  <si>
    <t>受取人＿口座番号</t>
  </si>
  <si>
    <t>受取人＿口座名義人</t>
  </si>
  <si>
    <t>受取理由</t>
  </si>
  <si>
    <t>所得税控除種別</t>
  </si>
  <si>
    <t>課税対象支給額</t>
  </si>
  <si>
    <t>課税対象人員</t>
  </si>
  <si>
    <t>所得税控除額</t>
  </si>
  <si>
    <t>住民税控除区分</t>
  </si>
  <si>
    <t>住民税市町村コード</t>
  </si>
  <si>
    <t>住民税控除額</t>
  </si>
  <si>
    <t>その他控除種別１</t>
  </si>
  <si>
    <t>その他控除種別１控除額</t>
  </si>
  <si>
    <t>その他控除種別２</t>
  </si>
  <si>
    <t>その他控除種別２控除額</t>
  </si>
  <si>
    <t>その他控除種別３</t>
  </si>
  <si>
    <t>その他控除種別３控除額</t>
  </si>
  <si>
    <t>その他控除種別４</t>
  </si>
  <si>
    <t>その他控除種別４控除額</t>
  </si>
  <si>
    <t>その他控除種別５</t>
  </si>
  <si>
    <t>その他控除種別５控除額</t>
  </si>
  <si>
    <t>その他控除種別６</t>
  </si>
  <si>
    <t>その他控除種別６控除額</t>
  </si>
  <si>
    <t>その他控除種別７</t>
  </si>
  <si>
    <t>その他控除種別７控除額</t>
  </si>
  <si>
    <t>その他控除種別８</t>
  </si>
  <si>
    <t>その他控除種別８控除額</t>
  </si>
  <si>
    <t>その他控除種別９</t>
  </si>
  <si>
    <t>その他控除種別９控除額</t>
  </si>
  <si>
    <t>その他控除種別１０</t>
  </si>
  <si>
    <t>その他控除種別１０控除額</t>
  </si>
  <si>
    <t>郵便番号</t>
    <rPh sb="0" eb="4">
      <t>ユウビンバンゴウ</t>
    </rPh>
    <phoneticPr fontId="4"/>
  </si>
  <si>
    <t>口座名義（ﾌﾘｶﾞﾅ）</t>
    <rPh sb="0" eb="4">
      <t>コウザメイギ</t>
    </rPh>
    <phoneticPr fontId="4"/>
  </si>
  <si>
    <t>↓</t>
    <phoneticPr fontId="4"/>
  </si>
  <si>
    <t>全角であること、環境依存文字でないこと</t>
    <rPh sb="0" eb="2">
      <t>ゼンカク</t>
    </rPh>
    <rPh sb="8" eb="14">
      <t>カンキョウイゾンモジ</t>
    </rPh>
    <phoneticPr fontId="4"/>
  </si>
  <si>
    <t>半角数字であること、前ゼロ省略しない</t>
    <rPh sb="0" eb="4">
      <t>ハンカクスウジ</t>
    </rPh>
    <rPh sb="10" eb="11">
      <t>ゼン</t>
    </rPh>
    <rPh sb="13" eb="15">
      <t>ショウリャク</t>
    </rPh>
    <phoneticPr fontId="4"/>
  </si>
  <si>
    <t>半角ｶﾀｶﾅ、スペースも半角</t>
    <rPh sb="0" eb="2">
      <t>ハンカク</t>
    </rPh>
    <rPh sb="12" eb="14">
      <t>ハンカク</t>
    </rPh>
    <phoneticPr fontId="4"/>
  </si>
  <si>
    <t>口座番号（7桁）</t>
    <rPh sb="0" eb="4">
      <t>コウザバンゴウ</t>
    </rPh>
    <rPh sb="6" eb="7">
      <t>ケタ</t>
    </rPh>
    <phoneticPr fontId="4"/>
  </si>
  <si>
    <t>★支払集計用</t>
    <rPh sb="1" eb="6">
      <t>シハライシュウケイヨウ</t>
    </rPh>
    <phoneticPr fontId="4"/>
  </si>
  <si>
    <t xml:space="preserve">↑債権者コード使用の場合は，住所・氏名・口座情報の省略が可能
</t>
    <phoneticPr fontId="4"/>
  </si>
  <si>
    <t>★手入力
債権者支払は「0001」
受取人払は「0002」</t>
    <rPh sb="1" eb="2">
      <t>テ</t>
    </rPh>
    <rPh sb="2" eb="4">
      <t>ニュウリョク</t>
    </rPh>
    <rPh sb="5" eb="8">
      <t>サイケンシャ</t>
    </rPh>
    <phoneticPr fontId="4"/>
  </si>
  <si>
    <t>医療機関名</t>
    <rPh sb="0" eb="4">
      <t>イリョウキカン</t>
    </rPh>
    <rPh sb="4" eb="5">
      <t>メイ</t>
    </rPh>
    <phoneticPr fontId="4"/>
  </si>
  <si>
    <t>基準額　E</t>
    <rPh sb="0" eb="3">
      <t>キジュンガク</t>
    </rPh>
    <phoneticPr fontId="4"/>
  </si>
  <si>
    <t>選定額
F</t>
    <rPh sb="0" eb="2">
      <t>センテイ</t>
    </rPh>
    <rPh sb="2" eb="3">
      <t>ガク</t>
    </rPh>
    <phoneticPr fontId="4"/>
  </si>
  <si>
    <t>県補助額
G</t>
    <rPh sb="0" eb="4">
      <t>ケンホジョガク</t>
    </rPh>
    <phoneticPr fontId="4"/>
  </si>
  <si>
    <t>総事業費A</t>
    <rPh sb="0" eb="4">
      <t>ソウジギョウヒ</t>
    </rPh>
    <phoneticPr fontId="4"/>
  </si>
  <si>
    <t>寄付金その他の収入B</t>
    <rPh sb="0" eb="3">
      <t>キフキン</t>
    </rPh>
    <rPh sb="5" eb="6">
      <t>タ</t>
    </rPh>
    <rPh sb="7" eb="9">
      <t>シュウニュウ</t>
    </rPh>
    <phoneticPr fontId="4"/>
  </si>
  <si>
    <t>控除後の額C</t>
    <rPh sb="0" eb="3">
      <t>コウジョゴ</t>
    </rPh>
    <rPh sb="4" eb="5">
      <t>ガク</t>
    </rPh>
    <phoneticPr fontId="4"/>
  </si>
  <si>
    <t>※前ゼロを省略しないでください。</t>
    <rPh sb="1" eb="2">
      <t>マエ</t>
    </rPh>
    <rPh sb="5" eb="7">
      <t>ショウリャク</t>
    </rPh>
    <phoneticPr fontId="4"/>
  </si>
  <si>
    <t>県補助額</t>
    <rPh sb="0" eb="4">
      <t>ケンホジョガク</t>
    </rPh>
    <phoneticPr fontId="4"/>
  </si>
  <si>
    <t>2月～5月までの各月において各病棟で勤務する看護補助者の常勤換算数の平均値</t>
    <rPh sb="1" eb="2">
      <t>ガツ</t>
    </rPh>
    <rPh sb="4" eb="5">
      <t>ガツ</t>
    </rPh>
    <rPh sb="8" eb="10">
      <t>カクツキ</t>
    </rPh>
    <rPh sb="14" eb="17">
      <t>カクビョウトウ</t>
    </rPh>
    <rPh sb="18" eb="20">
      <t>キンム</t>
    </rPh>
    <rPh sb="36" eb="37">
      <t>チ</t>
    </rPh>
    <phoneticPr fontId="4"/>
  </si>
  <si>
    <t>2月～5月における看護補助者の実際の処遇改善額</t>
    <rPh sb="1" eb="2">
      <t>ガツ</t>
    </rPh>
    <rPh sb="4" eb="5">
      <t>ガツ</t>
    </rPh>
    <rPh sb="9" eb="14">
      <t>カンゴホジョシャ</t>
    </rPh>
    <rPh sb="15" eb="17">
      <t>ジッサイ</t>
    </rPh>
    <rPh sb="18" eb="23">
      <t>ショグウカイゼンガク</t>
    </rPh>
    <phoneticPr fontId="4"/>
  </si>
  <si>
    <t>上記、診療報酬を算定する病棟以外で勤務する看護補助者の数及び賃上げ額</t>
    <rPh sb="14" eb="16">
      <t>イガイ</t>
    </rPh>
    <rPh sb="17" eb="19">
      <t>キンム</t>
    </rPh>
    <phoneticPr fontId="4"/>
  </si>
  <si>
    <r>
      <t>令和6年2月から5月までの間における当該診療報酬を算定する病棟の</t>
    </r>
    <r>
      <rPr>
        <b/>
        <sz val="11"/>
        <color theme="1"/>
        <rFont val="ＭＳ Ｐゴシック"/>
        <family val="3"/>
        <charset val="128"/>
        <scheme val="minor"/>
      </rPr>
      <t>1日平均入院患者数</t>
    </r>
    <r>
      <rPr>
        <sz val="11"/>
        <color theme="1"/>
        <rFont val="ＭＳ Ｐゴシック"/>
        <family val="3"/>
        <charset val="128"/>
        <scheme val="minor"/>
      </rPr>
      <t xml:space="preserve">
（B）</t>
    </r>
    <rPh sb="0" eb="2">
      <t>レイワ</t>
    </rPh>
    <rPh sb="3" eb="4">
      <t>ネン</t>
    </rPh>
    <rPh sb="5" eb="6">
      <t>ガツ</t>
    </rPh>
    <rPh sb="9" eb="10">
      <t>ガツ</t>
    </rPh>
    <rPh sb="13" eb="14">
      <t>アイダ</t>
    </rPh>
    <rPh sb="18" eb="20">
      <t>トウガイ</t>
    </rPh>
    <rPh sb="20" eb="22">
      <t>シンリョウ</t>
    </rPh>
    <rPh sb="22" eb="24">
      <t>ホウシュウ</t>
    </rPh>
    <rPh sb="25" eb="27">
      <t>サンテイ</t>
    </rPh>
    <rPh sb="29" eb="31">
      <t>ビョウトウ</t>
    </rPh>
    <rPh sb="33" eb="34">
      <t>ニチ</t>
    </rPh>
    <rPh sb="34" eb="36">
      <t>ヘイキン</t>
    </rPh>
    <rPh sb="36" eb="38">
      <t>ニュウイン</t>
    </rPh>
    <rPh sb="38" eb="41">
      <t>カンジャスウ</t>
    </rPh>
    <phoneticPr fontId="4"/>
  </si>
  <si>
    <r>
      <t>補助対象期間（令和６年２月1日～5月31日）における各病棟で勤務する</t>
    </r>
    <r>
      <rPr>
        <b/>
        <sz val="11"/>
        <color theme="1"/>
        <rFont val="ＭＳ Ｐゴシック"/>
        <family val="3"/>
        <charset val="128"/>
        <scheme val="minor"/>
      </rPr>
      <t>看護補助者の実際の処遇改善額</t>
    </r>
    <r>
      <rPr>
        <sz val="11"/>
        <color theme="1"/>
        <rFont val="ＭＳ Ｐゴシック"/>
        <family val="3"/>
        <charset val="128"/>
        <scheme val="minor"/>
      </rPr>
      <t>（G）
（単位：円）</t>
    </r>
    <phoneticPr fontId="4"/>
  </si>
  <si>
    <t>A207-3</t>
    <phoneticPr fontId="4"/>
  </si>
  <si>
    <t>急性期看護補助体制加算 　※同一病棟については、以下のいずれか１つの加算項目にのみ計上すること。</t>
    <phoneticPr fontId="4"/>
  </si>
  <si>
    <t>A214</t>
    <phoneticPr fontId="4"/>
  </si>
  <si>
    <t>看護補助加算 　※同一病棟については、以下のいずれか１つの加算項目にのみ計上すること。</t>
    <phoneticPr fontId="4"/>
  </si>
  <si>
    <t>３　（Ｃ）欄については、（Ｂ）欄の１日平均入院患者数を(A)欄の基準値で除して小数第１位以下の端数を切り上げたものに５を乗じた数とする。</t>
    <rPh sb="44" eb="46">
      <t>イカ</t>
    </rPh>
    <phoneticPr fontId="4"/>
  </si>
  <si>
    <r>
      <t>令和６年２月から５月までの各月において各病棟で勤務する</t>
    </r>
    <r>
      <rPr>
        <b/>
        <sz val="11"/>
        <color theme="1"/>
        <rFont val="ＭＳ Ｐゴシック"/>
        <family val="3"/>
        <charset val="128"/>
        <scheme val="minor"/>
      </rPr>
      <t>看護補助者の常勤換算数の平均値</t>
    </r>
    <r>
      <rPr>
        <sz val="11"/>
        <color theme="1"/>
        <rFont val="ＭＳ Ｐゴシック"/>
        <family val="3"/>
        <charset val="128"/>
        <scheme val="minor"/>
      </rPr>
      <t xml:space="preserve">（Ｄ）
</t>
    </r>
    <r>
      <rPr>
        <sz val="10"/>
        <color theme="1"/>
        <rFont val="ＭＳ Ｐゴシック"/>
        <family val="3"/>
        <charset val="128"/>
        <scheme val="minor"/>
      </rPr>
      <t>※賃金改善を行った者</t>
    </r>
    <phoneticPr fontId="4"/>
  </si>
  <si>
    <t>２　誓約事項を確認の上、□にチェックをしてください。（ドロップダウンリストから選択）</t>
    <rPh sb="39" eb="41">
      <t>センタク</t>
    </rPh>
    <phoneticPr fontId="4"/>
  </si>
  <si>
    <t>住所（全角入力）</t>
    <rPh sb="0" eb="2">
      <t>ジュウショ</t>
    </rPh>
    <rPh sb="3" eb="5">
      <t>ゼンカク</t>
    </rPh>
    <rPh sb="5" eb="7">
      <t>ニュウリョク</t>
    </rPh>
    <phoneticPr fontId="4"/>
  </si>
  <si>
    <t>番地（全角入力）</t>
    <rPh sb="0" eb="2">
      <t>バンチ</t>
    </rPh>
    <rPh sb="3" eb="5">
      <t>ゼンカク</t>
    </rPh>
    <rPh sb="5" eb="7">
      <t>ニュウリョク</t>
    </rPh>
    <phoneticPr fontId="4"/>
  </si>
  <si>
    <t>方書（全角入力）</t>
    <rPh sb="0" eb="1">
      <t>カタ</t>
    </rPh>
    <rPh sb="1" eb="2">
      <t>ガキ</t>
    </rPh>
    <rPh sb="3" eb="5">
      <t>ゼンカク</t>
    </rPh>
    <rPh sb="5" eb="7">
      <t>ニュウリョク</t>
    </rPh>
    <phoneticPr fontId="4"/>
  </si>
  <si>
    <t>事業者名（全角入力）</t>
    <rPh sb="0" eb="4">
      <t>ジギョウシャメイ</t>
    </rPh>
    <rPh sb="5" eb="7">
      <t>ゼンカク</t>
    </rPh>
    <rPh sb="7" eb="9">
      <t>ニュウリョク</t>
    </rPh>
    <phoneticPr fontId="4"/>
  </si>
  <si>
    <t>当座</t>
    <rPh sb="0" eb="2">
      <t>トウザ</t>
    </rPh>
    <phoneticPr fontId="4"/>
  </si>
  <si>
    <t>貯蓄</t>
    <rPh sb="0" eb="2">
      <t>チョチク</t>
    </rPh>
    <phoneticPr fontId="4"/>
  </si>
  <si>
    <t>普通</t>
    <rPh sb="0" eb="2">
      <t>フツウ</t>
    </rPh>
    <phoneticPr fontId="4"/>
  </si>
  <si>
    <t>別段</t>
    <rPh sb="0" eb="2">
      <t>ベツダン</t>
    </rPh>
    <phoneticPr fontId="4"/>
  </si>
  <si>
    <t>※ドロップダウンリストから選択してください。</t>
    <rPh sb="13" eb="15">
      <t>センタク</t>
    </rPh>
    <phoneticPr fontId="4"/>
  </si>
  <si>
    <t>　私は、下記1の者を代理人と定め、下記２の権限を委任します。</t>
    <rPh sb="1" eb="2">
      <t>ワタシ</t>
    </rPh>
    <rPh sb="4" eb="6">
      <t>カキ</t>
    </rPh>
    <rPh sb="8" eb="9">
      <t>モノ</t>
    </rPh>
    <rPh sb="10" eb="13">
      <t>ダイリニン</t>
    </rPh>
    <rPh sb="14" eb="15">
      <t>サダ</t>
    </rPh>
    <rPh sb="17" eb="19">
      <t>カキ</t>
    </rPh>
    <rPh sb="21" eb="23">
      <t>ケンゲン</t>
    </rPh>
    <rPh sb="24" eb="26">
      <t>イニン</t>
    </rPh>
    <phoneticPr fontId="4"/>
  </si>
  <si>
    <t>２　委任する権限</t>
    <rPh sb="2" eb="4">
      <t>イニン</t>
    </rPh>
    <rPh sb="6" eb="8">
      <t>ケンゲン</t>
    </rPh>
    <phoneticPr fontId="4"/>
  </si>
  <si>
    <t>※県の債権者コード設定済の場合は債権者コードを記入し、以下の口座情報は記入しないこと。</t>
    <rPh sb="27" eb="29">
      <t>イカ</t>
    </rPh>
    <rPh sb="32" eb="34">
      <t>ジョウホウ</t>
    </rPh>
    <phoneticPr fontId="4"/>
  </si>
  <si>
    <t>３　振込口座情報（または債権者コード）を記入してください。　</t>
    <rPh sb="2" eb="8">
      <t>フリコミコウザジョウホウ</t>
    </rPh>
    <rPh sb="12" eb="15">
      <t>サイケンシャ</t>
    </rPh>
    <rPh sb="20" eb="22">
      <t>キニュウ</t>
    </rPh>
    <phoneticPr fontId="4"/>
  </si>
  <si>
    <t>委    任    状</t>
    <rPh sb="0" eb="1">
      <t>イ</t>
    </rPh>
    <rPh sb="5" eb="6">
      <t>ニン</t>
    </rPh>
    <rPh sb="10" eb="11">
      <t>ジョウ</t>
    </rPh>
    <phoneticPr fontId="4"/>
  </si>
  <si>
    <t>１　代理人</t>
    <rPh sb="2" eb="5">
      <t>ダイリニン</t>
    </rPh>
    <phoneticPr fontId="4"/>
  </si>
  <si>
    <t>代表者　職氏名（全角入力）</t>
    <rPh sb="0" eb="3">
      <t>ダイヒョウシャ</t>
    </rPh>
    <rPh sb="4" eb="5">
      <t>ショク</t>
    </rPh>
    <rPh sb="5" eb="7">
      <t>シメイ</t>
    </rPh>
    <rPh sb="8" eb="10">
      <t>ゼンカク</t>
    </rPh>
    <rPh sb="10" eb="12">
      <t>ニュウリョク</t>
    </rPh>
    <phoneticPr fontId="4"/>
  </si>
  <si>
    <t>印</t>
    <rPh sb="0" eb="1">
      <t>イン</t>
    </rPh>
    <phoneticPr fontId="4"/>
  </si>
  <si>
    <t>申請者、代表者又は役員に暴力団員に該当する者はおりません。</t>
    <rPh sb="0" eb="3">
      <t>シンセイシャ</t>
    </rPh>
    <rPh sb="4" eb="7">
      <t>ダイヒョウシャ</t>
    </rPh>
    <rPh sb="7" eb="8">
      <t>マタ</t>
    </rPh>
    <rPh sb="9" eb="11">
      <t>ヤクイン</t>
    </rPh>
    <rPh sb="12" eb="14">
      <t>ボウリョク</t>
    </rPh>
    <rPh sb="14" eb="16">
      <t>ダンイン</t>
    </rPh>
    <rPh sb="17" eb="19">
      <t>ガイトウ</t>
    </rPh>
    <rPh sb="21" eb="22">
      <t>モノ</t>
    </rPh>
    <phoneticPr fontId="4"/>
  </si>
  <si>
    <t>番地</t>
    <rPh sb="0" eb="2">
      <t>バンチ</t>
    </rPh>
    <phoneticPr fontId="4"/>
  </si>
  <si>
    <t>方書</t>
    <rPh sb="0" eb="1">
      <t>カタ</t>
    </rPh>
    <rPh sb="1" eb="2">
      <t>ガキ</t>
    </rPh>
    <phoneticPr fontId="4"/>
  </si>
  <si>
    <t>事業者名</t>
    <rPh sb="0" eb="4">
      <t>ジギョウシャメイ</t>
    </rPh>
    <phoneticPr fontId="4"/>
  </si>
  <si>
    <t>代表者　職氏名</t>
    <rPh sb="0" eb="3">
      <t>ダイヒョウシャ</t>
    </rPh>
    <rPh sb="4" eb="5">
      <t>ショク</t>
    </rPh>
    <rPh sb="5" eb="7">
      <t>シメイ</t>
    </rPh>
    <phoneticPr fontId="4"/>
  </si>
  <si>
    <t>療養病棟入院基本料</t>
    <rPh sb="6" eb="8">
      <t>キホン</t>
    </rPh>
    <phoneticPr fontId="4"/>
  </si>
  <si>
    <r>
      <t>３　振込口座情報（または債権者コード）を記入してください。　</t>
    </r>
    <r>
      <rPr>
        <b/>
        <u/>
        <sz val="11"/>
        <color rgb="FFFF0000"/>
        <rFont val="ＭＳ Ｐゴシック"/>
        <family val="3"/>
        <charset val="128"/>
        <scheme val="minor"/>
      </rPr>
      <t>※申請者名義のものでない場合は、委任状の提出が必要です。委任状は、押印の上、郵送してください。</t>
    </r>
    <rPh sb="2" eb="8">
      <t>フリコミコウザジョウホウ</t>
    </rPh>
    <rPh sb="12" eb="15">
      <t>サイケンシャ</t>
    </rPh>
    <rPh sb="20" eb="22">
      <t>キニュウ</t>
    </rPh>
    <rPh sb="31" eb="34">
      <t>シンセイシャ</t>
    </rPh>
    <rPh sb="42" eb="44">
      <t>バアイ</t>
    </rPh>
    <rPh sb="46" eb="49">
      <t>イニンジョウ</t>
    </rPh>
    <rPh sb="50" eb="52">
      <t>テイシュツ</t>
    </rPh>
    <rPh sb="53" eb="55">
      <t>ヒツヨウ</t>
    </rPh>
    <rPh sb="58" eb="61">
      <t>イニンジョウ</t>
    </rPh>
    <rPh sb="63" eb="65">
      <t>オウイン</t>
    </rPh>
    <rPh sb="66" eb="67">
      <t>ウエ</t>
    </rPh>
    <rPh sb="68" eb="70">
      <t>ユウソウ</t>
    </rPh>
    <phoneticPr fontId="4"/>
  </si>
  <si>
    <r>
      <t>看護補助者処遇改善事業補助金</t>
    </r>
    <r>
      <rPr>
        <b/>
        <sz val="14"/>
        <color rgb="FFFF0000"/>
        <rFont val="ＭＳ Ｐゴシック"/>
        <family val="3"/>
        <charset val="128"/>
        <scheme val="minor"/>
      </rPr>
      <t>交付申請書（病院用）</t>
    </r>
    <rPh sb="0" eb="14">
      <t>カンゴホジョシャショグウカイゼンジギョウホジョキン</t>
    </rPh>
    <rPh sb="14" eb="19">
      <t>コウフシンセイショ</t>
    </rPh>
    <rPh sb="20" eb="22">
      <t>ビョウイン</t>
    </rPh>
    <rPh sb="22" eb="23">
      <t>ヨウ</t>
    </rPh>
    <phoneticPr fontId="4"/>
  </si>
  <si>
    <t>別記様式第１号</t>
    <rPh sb="0" eb="2">
      <t>ベッキ</t>
    </rPh>
    <rPh sb="2" eb="4">
      <t>ヨウシキ</t>
    </rPh>
    <rPh sb="4" eb="5">
      <t>ダイ</t>
    </rPh>
    <rPh sb="6" eb="7">
      <t>ゴウ</t>
    </rPh>
    <phoneticPr fontId="4"/>
  </si>
  <si>
    <t>申請額（補助基準額（F）の合計又は実際の処遇改善額（G）の合計のうち低い方の額）※千円未満の端数切捨て</t>
    <rPh sb="0" eb="2">
      <t>シンセイ</t>
    </rPh>
    <rPh sb="2" eb="3">
      <t>ガク</t>
    </rPh>
    <rPh sb="4" eb="9">
      <t>ホジョキジュンガク</t>
    </rPh>
    <rPh sb="13" eb="15">
      <t>ゴウケイ</t>
    </rPh>
    <rPh sb="15" eb="16">
      <t>マタ</t>
    </rPh>
    <rPh sb="17" eb="19">
      <t>ジッサイ</t>
    </rPh>
    <rPh sb="20" eb="25">
      <t>ショグウカイゼンガク</t>
    </rPh>
    <rPh sb="29" eb="31">
      <t>ゴウケイ</t>
    </rPh>
    <rPh sb="34" eb="35">
      <t>ヒク</t>
    </rPh>
    <rPh sb="36" eb="37">
      <t>ホウ</t>
    </rPh>
    <rPh sb="38" eb="39">
      <t>ガク</t>
    </rPh>
    <rPh sb="41" eb="42">
      <t>セン</t>
    </rPh>
    <rPh sb="42" eb="45">
      <t>エンミマン</t>
    </rPh>
    <rPh sb="46" eb="50">
      <t>ハスウキリス</t>
    </rPh>
    <phoneticPr fontId="4"/>
  </si>
  <si>
    <t>★交付申請集計用</t>
    <rPh sb="1" eb="5">
      <t>コウフシンセイ</t>
    </rPh>
    <rPh sb="5" eb="7">
      <t>シュウケイ</t>
    </rPh>
    <rPh sb="7" eb="8">
      <t>ヨウ</t>
    </rPh>
    <phoneticPr fontId="4"/>
  </si>
  <si>
    <t>対象経費の支出予定額　D</t>
    <rPh sb="0" eb="4">
      <t>タイショウケイヒ</t>
    </rPh>
    <rPh sb="5" eb="7">
      <t>シシュツ</t>
    </rPh>
    <rPh sb="7" eb="9">
      <t>ヨテイ</t>
    </rPh>
    <rPh sb="9" eb="10">
      <t>ガク</t>
    </rPh>
    <phoneticPr fontId="4"/>
  </si>
  <si>
    <t>受取人</t>
    <rPh sb="0" eb="3">
      <t>ウケトリニン</t>
    </rPh>
    <phoneticPr fontId="23"/>
  </si>
  <si>
    <t>事業名</t>
    <rPh sb="0" eb="3">
      <t>ジギョウメイ</t>
    </rPh>
    <phoneticPr fontId="23"/>
  </si>
  <si>
    <t>交付決定</t>
    <rPh sb="0" eb="4">
      <t>コウフケッテイ</t>
    </rPh>
    <phoneticPr fontId="23"/>
  </si>
  <si>
    <t>額の確定</t>
    <rPh sb="0" eb="1">
      <t>ガク</t>
    </rPh>
    <rPh sb="2" eb="4">
      <t>カクテイ</t>
    </rPh>
    <phoneticPr fontId="23"/>
  </si>
  <si>
    <t>既支払済額</t>
    <rPh sb="0" eb="1">
      <t>スデ</t>
    </rPh>
    <rPh sb="1" eb="5">
      <t>シハライズミガク</t>
    </rPh>
    <phoneticPr fontId="23"/>
  </si>
  <si>
    <t>今回支払額</t>
    <rPh sb="0" eb="5">
      <t>コンカイシハライガク</t>
    </rPh>
    <phoneticPr fontId="23"/>
  </si>
  <si>
    <t>住所</t>
    <rPh sb="0" eb="2">
      <t>ジュウショ</t>
    </rPh>
    <phoneticPr fontId="23"/>
  </si>
  <si>
    <t>氏名</t>
    <rPh sb="0" eb="2">
      <t>シメイ</t>
    </rPh>
    <phoneticPr fontId="23"/>
  </si>
  <si>
    <t>年月日</t>
    <rPh sb="0" eb="3">
      <t>ネンガッピ</t>
    </rPh>
    <phoneticPr fontId="4"/>
  </si>
  <si>
    <t>金額</t>
    <rPh sb="0" eb="2">
      <t>キンガク</t>
    </rPh>
    <phoneticPr fontId="4"/>
  </si>
  <si>
    <t>★支出明細書用</t>
    <rPh sb="1" eb="5">
      <t>シシュツメイサイ</t>
    </rPh>
    <rPh sb="5" eb="6">
      <t>ショ</t>
    </rPh>
    <rPh sb="6" eb="7">
      <t>ヨウ</t>
    </rPh>
    <phoneticPr fontId="4"/>
  </si>
  <si>
    <t>医療機関名</t>
    <rPh sb="0" eb="5">
      <t>イリョウキカンメイ</t>
    </rPh>
    <phoneticPr fontId="4"/>
  </si>
  <si>
    <t>１　処遇改善計画書</t>
    <rPh sb="2" eb="4">
      <t>ショグウ</t>
    </rPh>
    <rPh sb="4" eb="6">
      <t>カイゼン</t>
    </rPh>
    <rPh sb="6" eb="9">
      <t>ケイカクショ</t>
    </rPh>
    <phoneticPr fontId="4"/>
  </si>
  <si>
    <t>　令和6年度広島県看護補助者処遇改善事業補助金交付要綱第５条の規定により、次のとおり補助金の交付を申請します。</t>
    <rPh sb="1" eb="3">
      <t>レイワ</t>
    </rPh>
    <rPh sb="4" eb="6">
      <t>ネンド</t>
    </rPh>
    <rPh sb="6" eb="8">
      <t>ヒロシマ</t>
    </rPh>
    <rPh sb="8" eb="9">
      <t>ケン</t>
    </rPh>
    <rPh sb="9" eb="11">
      <t>カンゴ</t>
    </rPh>
    <rPh sb="11" eb="14">
      <t>ホジョシャ</t>
    </rPh>
    <rPh sb="14" eb="16">
      <t>ショグウ</t>
    </rPh>
    <rPh sb="16" eb="18">
      <t>カイゼン</t>
    </rPh>
    <rPh sb="18" eb="20">
      <t>ジギョウ</t>
    </rPh>
    <rPh sb="20" eb="23">
      <t>ホジョキン</t>
    </rPh>
    <rPh sb="23" eb="25">
      <t>コウフ</t>
    </rPh>
    <rPh sb="25" eb="27">
      <t>ヨウコウ</t>
    </rPh>
    <rPh sb="27" eb="28">
      <t>ダイ</t>
    </rPh>
    <rPh sb="29" eb="30">
      <t>ジョウ</t>
    </rPh>
    <rPh sb="31" eb="33">
      <t>キテイ</t>
    </rPh>
    <rPh sb="37" eb="38">
      <t>ツギ</t>
    </rPh>
    <rPh sb="42" eb="45">
      <t>ホジョキン</t>
    </rPh>
    <rPh sb="46" eb="48">
      <t>コウフ</t>
    </rPh>
    <rPh sb="49" eb="51">
      <t>シンセイ</t>
    </rPh>
    <phoneticPr fontId="4"/>
  </si>
  <si>
    <t>令和6年度広島県看護補助者処遇改善事業補助金の受領権限</t>
    <phoneticPr fontId="4"/>
  </si>
  <si>
    <t>★交付決定通知用</t>
    <rPh sb="1" eb="8">
      <t>コウフケッテイツウチヨウ</t>
    </rPh>
    <phoneticPr fontId="4"/>
  </si>
  <si>
    <t>方書</t>
    <rPh sb="0" eb="1">
      <t>ホウ</t>
    </rPh>
    <rPh sb="1" eb="2">
      <t>ショ</t>
    </rPh>
    <phoneticPr fontId="4"/>
  </si>
  <si>
    <t>代表者職氏名</t>
    <rPh sb="0" eb="6">
      <t>ダイヒョウシャショクシメイ</t>
    </rPh>
    <phoneticPr fontId="4"/>
  </si>
  <si>
    <t>交付の金額</t>
    <rPh sb="0" eb="2">
      <t>コウフ</t>
    </rPh>
    <rPh sb="3" eb="5">
      <t>キンガク</t>
    </rPh>
    <phoneticPr fontId="4"/>
  </si>
  <si>
    <t>事業に必要な経費</t>
    <rPh sb="0" eb="2">
      <t>ジギョウ</t>
    </rPh>
    <rPh sb="3" eb="5">
      <t>ヒツヨウ</t>
    </rPh>
    <rPh sb="6" eb="8">
      <t>ケイヒ</t>
    </rPh>
    <phoneticPr fontId="4"/>
  </si>
  <si>
    <t>　　　　代表者職・氏名</t>
    <rPh sb="4" eb="7">
      <t>ダイヒョウシャ</t>
    </rPh>
    <rPh sb="7" eb="8">
      <t>ショク</t>
    </rPh>
    <rPh sb="9" eb="11">
      <t>シメイ</t>
    </rPh>
    <phoneticPr fontId="23"/>
  </si>
  <si>
    <t>　　　　事業者名</t>
    <rPh sb="4" eb="8">
      <t>ジギョウシャメイ</t>
    </rPh>
    <phoneticPr fontId="23"/>
  </si>
  <si>
    <t>計</t>
    <rPh sb="0" eb="1">
      <t>ケイ</t>
    </rPh>
    <phoneticPr fontId="23"/>
  </si>
  <si>
    <t>備考</t>
    <rPh sb="0" eb="2">
      <t>ビコウ</t>
    </rPh>
    <phoneticPr fontId="23"/>
  </si>
  <si>
    <t>予算額</t>
    <rPh sb="0" eb="3">
      <t>ヨサンガク</t>
    </rPh>
    <phoneticPr fontId="23"/>
  </si>
  <si>
    <t>区分</t>
    <rPh sb="0" eb="2">
      <t>クブン</t>
    </rPh>
    <phoneticPr fontId="23"/>
  </si>
  <si>
    <t>（支出）</t>
    <rPh sb="1" eb="3">
      <t>シシュツ</t>
    </rPh>
    <phoneticPr fontId="23"/>
  </si>
  <si>
    <t>その他</t>
    <rPh sb="2" eb="3">
      <t>タ</t>
    </rPh>
    <phoneticPr fontId="23"/>
  </si>
  <si>
    <t>寄付金その他収入</t>
    <rPh sb="0" eb="3">
      <t>キフキン</t>
    </rPh>
    <rPh sb="5" eb="8">
      <t>タシュウニュウ</t>
    </rPh>
    <phoneticPr fontId="23"/>
  </si>
  <si>
    <t>補助金収入</t>
    <rPh sb="0" eb="5">
      <t>ホジョキンシュウニュウ</t>
    </rPh>
    <phoneticPr fontId="23"/>
  </si>
  <si>
    <t>（収入）</t>
    <rPh sb="1" eb="3">
      <t>シュウニュウ</t>
    </rPh>
    <phoneticPr fontId="23"/>
  </si>
  <si>
    <t>看護補助者処遇改善事業費</t>
    <rPh sb="0" eb="12">
      <t>カンゴホジョシャショグウカイゼンジギョウヒ</t>
    </rPh>
    <phoneticPr fontId="23"/>
  </si>
  <si>
    <t>　上記は原本のとおりであることを証明する。</t>
    <rPh sb="1" eb="3">
      <t>ジョウキ</t>
    </rPh>
    <rPh sb="4" eb="6">
      <t>ゲンポン</t>
    </rPh>
    <rPh sb="16" eb="18">
      <t>ショウメイ</t>
    </rPh>
    <phoneticPr fontId="23"/>
  </si>
  <si>
    <t>事業者負担</t>
    <rPh sb="0" eb="3">
      <t>ジギョウシャ</t>
    </rPh>
    <rPh sb="3" eb="5">
      <t>フタン</t>
    </rPh>
    <phoneticPr fontId="4"/>
  </si>
  <si>
    <t>令和6年度広島県看護補助者処遇改善事業補助金　収支予算（見込）書</t>
    <rPh sb="0" eb="2">
      <t>レイワ</t>
    </rPh>
    <rPh sb="3" eb="5">
      <t>ネンド</t>
    </rPh>
    <rPh sb="5" eb="8">
      <t>ヒロシマケン</t>
    </rPh>
    <rPh sb="8" eb="22">
      <t>カンゴホジョシャショグウカイゼンジギョウホジョキン</t>
    </rPh>
    <rPh sb="23" eb="25">
      <t>シュウシ</t>
    </rPh>
    <rPh sb="25" eb="27">
      <t>ヨサン</t>
    </rPh>
    <rPh sb="28" eb="30">
      <t>ミコミ</t>
    </rPh>
    <rPh sb="31" eb="32">
      <t>ガキ</t>
    </rPh>
    <phoneticPr fontId="23"/>
  </si>
  <si>
    <t>令和6年度広島県看護補助者処遇改善事業補助金</t>
    <phoneticPr fontId="4"/>
  </si>
  <si>
    <t>令和6年○月○日</t>
    <rPh sb="0" eb="2">
      <t>レイワ</t>
    </rPh>
    <rPh sb="3" eb="4">
      <t>ネン</t>
    </rPh>
    <rPh sb="5" eb="6">
      <t>ガツ</t>
    </rPh>
    <rPh sb="7" eb="8">
      <t>ニチ</t>
    </rPh>
    <phoneticPr fontId="4"/>
  </si>
  <si>
    <t>341*******</t>
  </si>
  <si>
    <t>○○病院</t>
    <rPh sb="2" eb="4">
      <t>ビョウイン</t>
    </rPh>
    <phoneticPr fontId="4"/>
  </si>
  <si>
    <t>***-****</t>
  </si>
  <si>
    <t>○○市○○町</t>
    <rPh sb="2" eb="3">
      <t>シ</t>
    </rPh>
    <rPh sb="5" eb="6">
      <t>マチ</t>
    </rPh>
    <phoneticPr fontId="4"/>
  </si>
  <si>
    <t>○○－○○</t>
  </si>
  <si>
    <t>○○法人○○○○会</t>
    <rPh sb="2" eb="4">
      <t>ホウジン</t>
    </rPh>
    <rPh sb="8" eb="9">
      <t>カイ</t>
    </rPh>
    <phoneticPr fontId="4"/>
  </si>
  <si>
    <t>理事長　○○○○</t>
    <rPh sb="0" eb="3">
      <t>リジチョウ</t>
    </rPh>
    <phoneticPr fontId="4"/>
  </si>
  <si>
    <t>☑</t>
  </si>
  <si>
    <t>○○銀行</t>
    <rPh sb="0" eb="4">
      <t>マルマルギンコウ</t>
    </rPh>
    <phoneticPr fontId="4"/>
  </si>
  <si>
    <t>****</t>
  </si>
  <si>
    <t>○○支店</t>
    <rPh sb="2" eb="4">
      <t>シテン</t>
    </rPh>
    <phoneticPr fontId="4"/>
  </si>
  <si>
    <t>***</t>
  </si>
  <si>
    <t>*******</t>
  </si>
  <si>
    <t>**ﾎｳｼﾞﾝ****ｶｲﾘｼﾞﾁｮｳ****</t>
  </si>
  <si>
    <t>○○法人○○○○会理事長　○○○○</t>
    <rPh sb="2" eb="4">
      <t>ホウジン</t>
    </rPh>
    <rPh sb="8" eb="9">
      <t>カイ</t>
    </rPh>
    <rPh sb="9" eb="12">
      <t>リジチョウ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</si>
</sst>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
    <numFmt numFmtId="177" formatCode="#,##0&quot;円 &quot;"/>
    <numFmt numFmtId="178" formatCode="#,##0&quot;円&quot;"/>
    <numFmt numFmtId="179" formatCode="#,##0.0&quot;人 &quot;"/>
  </numFmts>
  <fonts count="2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sz val="11"/>
      <color theme="1"/>
      <name val="ＭＳ Ｐゴシック"/>
      <family val="2"/>
      <scheme val="minor"/>
    </font>
    <font>
      <sz val="11"/>
      <color theme="1"/>
      <name val="ＭＳ Ｐゴシック"/>
      <family val="3"/>
      <charset val="128"/>
      <scheme val="minor"/>
    </font>
    <font>
      <b/>
      <sz val="11"/>
      <color theme="1"/>
      <name val="ＭＳ Ｐゴシック"/>
      <family val="3"/>
      <charset val="128"/>
      <scheme val="minor"/>
    </font>
    <font>
      <sz val="11"/>
      <color theme="0" tint="-0.14999847407452621"/>
      <name val="ＭＳ Ｐゴシック"/>
      <family val="3"/>
      <charset val="128"/>
      <scheme val="minor"/>
    </font>
    <font>
      <sz val="9"/>
      <color theme="1"/>
      <name val="ＭＳ Ｐゴシック"/>
      <family val="3"/>
      <charset val="128"/>
      <scheme val="minor"/>
    </font>
    <font>
      <b/>
      <sz val="11"/>
      <color rgb="FFFF0000"/>
      <name val="ＭＳ Ｐゴシック"/>
      <family val="3"/>
      <charset val="128"/>
      <scheme val="minor"/>
    </font>
    <font>
      <sz val="1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2"/>
      <name val="ＭＳ Ｐゴシック"/>
      <family val="3"/>
      <charset val="128"/>
      <scheme val="minor"/>
    </font>
    <font>
      <b/>
      <sz val="12"/>
      <name val="ＭＳ Ｐゴシック"/>
      <family val="3"/>
      <charset val="128"/>
      <scheme val="minor"/>
    </font>
    <font>
      <b/>
      <u/>
      <sz val="11"/>
      <color rgb="FFFF0000"/>
      <name val="ＭＳ Ｐゴシック"/>
      <family val="3"/>
      <charset val="128"/>
      <scheme val="minor"/>
    </font>
    <font>
      <b/>
      <sz val="14"/>
      <color theme="1"/>
      <name val="ＭＳ Ｐゴシック"/>
      <family val="3"/>
      <charset val="128"/>
      <scheme val="minor"/>
    </font>
    <font>
      <b/>
      <sz val="14"/>
      <color rgb="FFFF0000"/>
      <name val="ＭＳ Ｐゴシック"/>
      <family val="3"/>
      <charset val="128"/>
      <scheme val="minor"/>
    </font>
    <font>
      <sz val="6"/>
      <name val="ＭＳ Ｐゴシック"/>
      <family val="2"/>
      <charset val="128"/>
      <scheme val="minor"/>
    </font>
    <font>
      <sz val="11"/>
      <color theme="0"/>
      <name val="ＭＳ Ｐゴシック"/>
      <family val="3"/>
      <charset val="128"/>
      <scheme val="minor"/>
    </font>
  </fonts>
  <fills count="9">
    <fill>
      <patternFill patternType="none"/>
    </fill>
    <fill>
      <patternFill patternType="gray125"/>
    </fill>
    <fill>
      <patternFill patternType="solid">
        <fgColor rgb="FFFFCCFF"/>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0000"/>
        <bgColor indexed="64"/>
      </patternFill>
    </fill>
  </fills>
  <borders count="3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hair">
        <color auto="1"/>
      </top>
      <bottom style="hair">
        <color auto="1"/>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5">
    <xf numFmtId="0" fontId="0" fillId="0" borderId="0">
      <alignment vertical="center"/>
    </xf>
    <xf numFmtId="0" fontId="5" fillId="0" borderId="0">
      <alignment vertical="center"/>
    </xf>
    <xf numFmtId="0" fontId="5" fillId="0" borderId="0"/>
    <xf numFmtId="0" fontId="3" fillId="0" borderId="0">
      <alignment vertical="center"/>
    </xf>
    <xf numFmtId="38" fontId="5" fillId="0" borderId="0" applyFont="0" applyFill="0" applyBorder="0" applyAlignment="0" applyProtection="0"/>
    <xf numFmtId="38" fontId="5" fillId="0" borderId="0" applyFont="0" applyFill="0" applyBorder="0" applyAlignment="0" applyProtection="0">
      <alignment vertical="center"/>
    </xf>
    <xf numFmtId="38" fontId="6" fillId="0" borderId="0" applyFont="0" applyFill="0" applyBorder="0" applyAlignment="0" applyProtection="0">
      <alignment vertical="center"/>
    </xf>
    <xf numFmtId="6"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38" fontId="7" fillId="0" borderId="0" applyFont="0" applyFill="0" applyBorder="0" applyAlignment="0" applyProtection="0">
      <alignment vertical="center"/>
    </xf>
    <xf numFmtId="0" fontId="2" fillId="0" borderId="0">
      <alignment vertical="center"/>
    </xf>
    <xf numFmtId="0" fontId="1" fillId="0" borderId="0">
      <alignment vertical="center"/>
    </xf>
  </cellStyleXfs>
  <cellXfs count="195">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right" vertical="center"/>
    </xf>
    <xf numFmtId="0" fontId="0" fillId="0" borderId="2" xfId="0" applyBorder="1" applyAlignment="1">
      <alignment vertical="center" wrapText="1"/>
    </xf>
    <xf numFmtId="0" fontId="0" fillId="0" borderId="2" xfId="0" applyBorder="1">
      <alignment vertical="center"/>
    </xf>
    <xf numFmtId="0" fontId="0" fillId="0" borderId="8" xfId="0" applyBorder="1">
      <alignment vertical="center"/>
    </xf>
    <xf numFmtId="0" fontId="0" fillId="0" borderId="6" xfId="0" applyBorder="1">
      <alignment vertical="center"/>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right" vertical="center" wrapText="1"/>
    </xf>
    <xf numFmtId="0" fontId="0" fillId="0" borderId="5" xfId="0" applyBorder="1">
      <alignment vertical="center"/>
    </xf>
    <xf numFmtId="0" fontId="0" fillId="0" borderId="4" xfId="0" applyBorder="1">
      <alignment vertical="center"/>
    </xf>
    <xf numFmtId="0" fontId="0" fillId="0" borderId="9" xfId="0" applyBorder="1">
      <alignment vertical="center"/>
    </xf>
    <xf numFmtId="0" fontId="9" fillId="0" borderId="0" xfId="0" applyFont="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2" borderId="2" xfId="0" applyFill="1" applyBorder="1">
      <alignment vertical="center"/>
    </xf>
    <xf numFmtId="0" fontId="0" fillId="0" borderId="22" xfId="0" applyBorder="1">
      <alignment vertical="center"/>
    </xf>
    <xf numFmtId="0" fontId="0" fillId="0" borderId="0" xfId="0" applyAlignment="1">
      <alignment horizontal="right" vertical="center" shrinkToFit="1"/>
    </xf>
    <xf numFmtId="0" fontId="0" fillId="0" borderId="0" xfId="0" applyAlignment="1">
      <alignment horizontal="left" vertical="center" shrinkToFit="1"/>
    </xf>
    <xf numFmtId="0" fontId="0" fillId="0" borderId="0" xfId="0" applyAlignment="1">
      <alignment horizontal="center" vertical="center" shrinkToFit="1"/>
    </xf>
    <xf numFmtId="0" fontId="8" fillId="0" borderId="0" xfId="0" applyFont="1">
      <alignment vertical="center"/>
    </xf>
    <xf numFmtId="0" fontId="0" fillId="0" borderId="3" xfId="0" applyBorder="1" applyAlignment="1">
      <alignment vertical="center" wrapText="1"/>
    </xf>
    <xf numFmtId="0" fontId="0" fillId="0" borderId="9" xfId="0" applyBorder="1" applyAlignment="1">
      <alignment vertical="center" wrapText="1"/>
    </xf>
    <xf numFmtId="176" fontId="0" fillId="0" borderId="2" xfId="0" applyNumberFormat="1" applyBorder="1">
      <alignment vertical="center"/>
    </xf>
    <xf numFmtId="177" fontId="0" fillId="0" borderId="2" xfId="0" applyNumberFormat="1" applyBorder="1">
      <alignment vertical="center"/>
    </xf>
    <xf numFmtId="38" fontId="0" fillId="2" borderId="2" xfId="32" applyFont="1" applyFill="1" applyBorder="1">
      <alignment vertical="center"/>
    </xf>
    <xf numFmtId="178" fontId="0" fillId="0" borderId="2" xfId="32" applyNumberFormat="1" applyFont="1" applyBorder="1">
      <alignment vertical="center"/>
    </xf>
    <xf numFmtId="0" fontId="11" fillId="0" borderId="0" xfId="0" applyFont="1">
      <alignment vertical="center"/>
    </xf>
    <xf numFmtId="0" fontId="12" fillId="0" borderId="0" xfId="0" applyFont="1">
      <alignment vertical="center"/>
    </xf>
    <xf numFmtId="179" fontId="12" fillId="0" borderId="18" xfId="0" applyNumberFormat="1" applyFont="1" applyBorder="1">
      <alignment vertical="center"/>
    </xf>
    <xf numFmtId="49" fontId="0" fillId="0" borderId="23" xfId="0" applyNumberFormat="1" applyBorder="1">
      <alignment vertical="center"/>
    </xf>
    <xf numFmtId="49" fontId="0" fillId="0" borderId="0" xfId="0" applyNumberFormat="1">
      <alignment vertical="center"/>
    </xf>
    <xf numFmtId="49" fontId="0" fillId="2" borderId="3" xfId="0" applyNumberFormat="1" applyFill="1" applyBorder="1">
      <alignment vertical="center"/>
    </xf>
    <xf numFmtId="49" fontId="0" fillId="0" borderId="23" xfId="0" applyNumberFormat="1" applyBorder="1" applyAlignment="1">
      <alignment horizontal="left" vertical="center"/>
    </xf>
    <xf numFmtId="0" fontId="0" fillId="0" borderId="3" xfId="0" applyBorder="1">
      <alignment vertical="center"/>
    </xf>
    <xf numFmtId="0" fontId="0" fillId="0" borderId="4" xfId="0" applyBorder="1" applyAlignment="1">
      <alignment vertical="center" wrapText="1"/>
    </xf>
    <xf numFmtId="0" fontId="13" fillId="2" borderId="0" xfId="0" applyFont="1" applyFill="1" applyAlignment="1">
      <alignment horizontal="center" vertical="center"/>
    </xf>
    <xf numFmtId="49" fontId="0" fillId="0" borderId="0" xfId="0" applyNumberFormat="1" applyAlignment="1">
      <alignment horizontal="left" vertical="center"/>
    </xf>
    <xf numFmtId="49" fontId="0" fillId="0" borderId="4" xfId="0" applyNumberFormat="1" applyBorder="1" applyAlignment="1">
      <alignment horizontal="left" vertical="center"/>
    </xf>
    <xf numFmtId="49" fontId="0" fillId="0" borderId="2" xfId="0" applyNumberFormat="1" applyBorder="1" applyAlignment="1">
      <alignment vertical="center" wrapText="1"/>
    </xf>
    <xf numFmtId="49" fontId="0" fillId="0" borderId="0" xfId="0" applyNumberFormat="1" applyAlignment="1"/>
    <xf numFmtId="0" fontId="0" fillId="0" borderId="24" xfId="0"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38" fontId="0" fillId="0" borderId="0" xfId="32" applyFont="1">
      <alignment vertical="center"/>
    </xf>
    <xf numFmtId="49" fontId="0" fillId="3" borderId="2" xfId="0" applyNumberFormat="1" applyFill="1" applyBorder="1" applyAlignment="1">
      <alignment vertical="center" wrapText="1"/>
    </xf>
    <xf numFmtId="49" fontId="0" fillId="4" borderId="2" xfId="0" applyNumberFormat="1" applyFill="1" applyBorder="1" applyAlignment="1">
      <alignment vertical="center" wrapText="1"/>
    </xf>
    <xf numFmtId="49" fontId="0" fillId="5" borderId="2" xfId="0" applyNumberFormat="1" applyFill="1" applyBorder="1" applyAlignment="1">
      <alignment vertical="center" wrapText="1"/>
    </xf>
    <xf numFmtId="0" fontId="0" fillId="5" borderId="0" xfId="0" applyFill="1">
      <alignment vertical="center"/>
    </xf>
    <xf numFmtId="0" fontId="0" fillId="6" borderId="0" xfId="0" applyFill="1">
      <alignment vertical="center"/>
    </xf>
    <xf numFmtId="0" fontId="0" fillId="0" borderId="2" xfId="0" applyBorder="1" applyAlignment="1">
      <alignment horizontal="center" vertical="center"/>
    </xf>
    <xf numFmtId="38" fontId="0" fillId="0" borderId="2" xfId="32" applyFont="1" applyBorder="1">
      <alignment vertical="center"/>
    </xf>
    <xf numFmtId="38" fontId="0" fillId="0" borderId="2" xfId="0" applyNumberFormat="1" applyBorder="1">
      <alignment vertical="center"/>
    </xf>
    <xf numFmtId="49" fontId="0" fillId="0" borderId="4" xfId="0" applyNumberFormat="1" applyBorder="1">
      <alignment vertical="center"/>
    </xf>
    <xf numFmtId="49" fontId="0" fillId="0" borderId="9" xfId="0" applyNumberFormat="1" applyBorder="1">
      <alignment vertical="center"/>
    </xf>
    <xf numFmtId="38" fontId="0" fillId="0" borderId="0" xfId="32" applyFont="1" applyBorder="1">
      <alignment vertical="center"/>
    </xf>
    <xf numFmtId="38" fontId="0" fillId="0" borderId="0" xfId="0" applyNumberFormat="1">
      <alignment vertical="center"/>
    </xf>
    <xf numFmtId="0" fontId="15" fillId="0" borderId="0" xfId="0" applyFont="1">
      <alignment vertical="center"/>
    </xf>
    <xf numFmtId="0" fontId="15" fillId="0" borderId="0" xfId="0" applyFont="1" applyAlignment="1">
      <alignment horizontal="right" vertical="center"/>
    </xf>
    <xf numFmtId="0" fontId="15" fillId="0" borderId="0" xfId="0" applyFont="1" applyAlignment="1">
      <alignment horizontal="center" vertical="center"/>
    </xf>
    <xf numFmtId="0" fontId="15" fillId="0" borderId="0" xfId="0" applyFont="1" applyAlignment="1">
      <alignment horizontal="right" vertical="center" wrapText="1"/>
    </xf>
    <xf numFmtId="0" fontId="15" fillId="0" borderId="0" xfId="0" applyFont="1" applyAlignment="1">
      <alignment horizontal="center" vertical="center" shrinkToFit="1"/>
    </xf>
    <xf numFmtId="0" fontId="15" fillId="0" borderId="24" xfId="0" applyFont="1" applyBorder="1" applyAlignment="1">
      <alignment horizontal="left" vertical="center"/>
    </xf>
    <xf numFmtId="0" fontId="15" fillId="0" borderId="25" xfId="0" applyFont="1" applyBorder="1" applyAlignment="1">
      <alignment horizontal="left" vertical="center"/>
    </xf>
    <xf numFmtId="0" fontId="15" fillId="0" borderId="26" xfId="0" applyFont="1" applyBorder="1" applyAlignment="1">
      <alignment horizontal="left" vertical="center"/>
    </xf>
    <xf numFmtId="0" fontId="15" fillId="0" borderId="0" xfId="0" applyFont="1" applyAlignment="1">
      <alignment horizontal="left" vertical="center" shrinkToFit="1"/>
    </xf>
    <xf numFmtId="0" fontId="15" fillId="0" borderId="0" xfId="0" applyFont="1" applyAlignment="1">
      <alignment vertical="center" wrapText="1"/>
    </xf>
    <xf numFmtId="0" fontId="15" fillId="0" borderId="0" xfId="0" applyFont="1" applyAlignment="1">
      <alignment horizontal="center" vertical="center" wrapText="1"/>
    </xf>
    <xf numFmtId="0" fontId="17" fillId="0" borderId="0" xfId="0" applyFont="1">
      <alignment vertical="center"/>
    </xf>
    <xf numFmtId="0" fontId="15" fillId="0" borderId="9" xfId="0" applyFont="1" applyBorder="1">
      <alignment vertical="center"/>
    </xf>
    <xf numFmtId="49" fontId="15" fillId="0" borderId="23" xfId="0" applyNumberFormat="1" applyFont="1" applyBorder="1" applyAlignment="1">
      <alignment horizontal="left" vertical="center"/>
    </xf>
    <xf numFmtId="49" fontId="15" fillId="0" borderId="0" xfId="0" applyNumberFormat="1" applyFont="1">
      <alignment vertical="center"/>
    </xf>
    <xf numFmtId="0" fontId="15" fillId="0" borderId="4" xfId="0" applyFont="1" applyBorder="1">
      <alignment vertical="center"/>
    </xf>
    <xf numFmtId="49" fontId="15" fillId="0" borderId="4" xfId="0" applyNumberFormat="1" applyFont="1" applyBorder="1" applyAlignment="1">
      <alignment horizontal="left" vertical="center"/>
    </xf>
    <xf numFmtId="49" fontId="15" fillId="0" borderId="0" xfId="0" applyNumberFormat="1" applyFont="1" applyAlignment="1">
      <alignment horizontal="left" vertical="center"/>
    </xf>
    <xf numFmtId="49" fontId="15" fillId="0" borderId="23" xfId="0" applyNumberFormat="1" applyFont="1" applyBorder="1">
      <alignment vertical="center"/>
    </xf>
    <xf numFmtId="0" fontId="15" fillId="0" borderId="10" xfId="0" applyFont="1" applyBorder="1">
      <alignment vertical="center"/>
    </xf>
    <xf numFmtId="0" fontId="19" fillId="0" borderId="0" xfId="0" applyFont="1">
      <alignment vertical="center"/>
    </xf>
    <xf numFmtId="0" fontId="15" fillId="0" borderId="3" xfId="0" applyFont="1" applyBorder="1" applyAlignment="1">
      <alignment horizontal="left" vertical="center"/>
    </xf>
    <xf numFmtId="0" fontId="18" fillId="0" borderId="4" xfId="0" applyFont="1" applyBorder="1">
      <alignment vertical="center"/>
    </xf>
    <xf numFmtId="49" fontId="0" fillId="7" borderId="2" xfId="0" applyNumberFormat="1" applyFill="1" applyBorder="1" applyAlignment="1">
      <alignment vertical="center" wrapText="1"/>
    </xf>
    <xf numFmtId="0" fontId="16" fillId="0" borderId="0" xfId="0" applyFont="1" applyAlignment="1">
      <alignment horizontal="center" vertical="center"/>
    </xf>
    <xf numFmtId="49" fontId="0" fillId="8" borderId="2" xfId="0" applyNumberFormat="1" applyFill="1" applyBorder="1" applyAlignment="1">
      <alignment vertical="center" wrapText="1"/>
    </xf>
    <xf numFmtId="0" fontId="0" fillId="8" borderId="0" xfId="0" applyFill="1">
      <alignment vertical="center"/>
    </xf>
    <xf numFmtId="0" fontId="15" fillId="0" borderId="0" xfId="0" applyFont="1" applyAlignment="1">
      <alignment horizontal="right" vertical="center" shrinkToFit="1"/>
    </xf>
    <xf numFmtId="0" fontId="15" fillId="0" borderId="16" xfId="0" applyFont="1" applyBorder="1" applyAlignment="1">
      <alignment horizontal="left" vertical="center"/>
    </xf>
    <xf numFmtId="0" fontId="15" fillId="0" borderId="27" xfId="0" applyFont="1" applyBorder="1" applyAlignment="1">
      <alignment horizontal="left" vertical="center"/>
    </xf>
    <xf numFmtId="0" fontId="15" fillId="0" borderId="16" xfId="0" applyFont="1" applyBorder="1">
      <alignment vertical="center"/>
    </xf>
    <xf numFmtId="0" fontId="15" fillId="0" borderId="27" xfId="0" applyFont="1" applyBorder="1">
      <alignment vertical="center"/>
    </xf>
    <xf numFmtId="0" fontId="15" fillId="0" borderId="14" xfId="0" applyFont="1"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178" fontId="8" fillId="0" borderId="18" xfId="32" applyNumberFormat="1" applyFont="1" applyBorder="1">
      <alignment vertical="center"/>
    </xf>
    <xf numFmtId="0" fontId="0" fillId="0" borderId="23" xfId="0" applyBorder="1">
      <alignment vertical="center"/>
    </xf>
    <xf numFmtId="0" fontId="0" fillId="0" borderId="29" xfId="0" applyBorder="1">
      <alignment vertical="center"/>
    </xf>
    <xf numFmtId="0" fontId="0" fillId="0" borderId="30" xfId="0" applyBorder="1">
      <alignment vertical="center"/>
    </xf>
    <xf numFmtId="0" fontId="0" fillId="0" borderId="1" xfId="0" applyBorder="1">
      <alignment vertical="center"/>
    </xf>
    <xf numFmtId="0" fontId="0" fillId="0" borderId="31" xfId="0" applyBorder="1">
      <alignment vertical="center"/>
    </xf>
    <xf numFmtId="0" fontId="0" fillId="0" borderId="7" xfId="0" applyBorder="1">
      <alignment vertical="center"/>
    </xf>
    <xf numFmtId="0" fontId="24" fillId="0" borderId="0" xfId="0" applyFont="1">
      <alignment vertical="center"/>
    </xf>
    <xf numFmtId="0" fontId="21" fillId="0" borderId="0" xfId="0" applyFont="1" applyAlignment="1">
      <alignment horizontal="center" vertical="center"/>
    </xf>
    <xf numFmtId="0" fontId="0" fillId="0" borderId="0" xfId="0" applyAlignment="1">
      <alignment horizontal="center" vertical="center" wrapText="1"/>
    </xf>
    <xf numFmtId="0" fontId="0" fillId="2" borderId="1" xfId="0" applyFill="1" applyBorder="1" applyAlignment="1">
      <alignment horizontal="center" vertical="center"/>
    </xf>
    <xf numFmtId="0" fontId="0" fillId="2" borderId="3" xfId="0" applyFill="1" applyBorder="1" applyAlignment="1">
      <alignment vertical="center" shrinkToFit="1"/>
    </xf>
    <xf numFmtId="0" fontId="0" fillId="2" borderId="4" xfId="0" applyFill="1" applyBorder="1" applyAlignment="1">
      <alignment vertical="center" shrinkToFit="1"/>
    </xf>
    <xf numFmtId="0" fontId="0" fillId="2" borderId="9" xfId="0" applyFill="1" applyBorder="1" applyAlignment="1">
      <alignment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6" xfId="0" applyBorder="1" applyAlignment="1">
      <alignment horizontal="center" vertical="center" shrinkToFit="1"/>
    </xf>
    <xf numFmtId="0" fontId="0" fillId="2" borderId="25" xfId="0" applyFill="1" applyBorder="1" applyAlignment="1">
      <alignment vertical="center" shrinkToFit="1"/>
    </xf>
    <xf numFmtId="0" fontId="0" fillId="0" borderId="2" xfId="0" applyBorder="1" applyAlignment="1">
      <alignment horizontal="center" vertical="center" shrinkToFit="1"/>
    </xf>
    <xf numFmtId="0" fontId="0" fillId="0" borderId="0" xfId="0" applyAlignment="1">
      <alignmen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9" xfId="0" applyBorder="1">
      <alignment vertical="center"/>
    </xf>
    <xf numFmtId="0" fontId="0" fillId="0" borderId="0" xfId="0">
      <alignment vertical="center"/>
    </xf>
    <xf numFmtId="0" fontId="0" fillId="2" borderId="24" xfId="0" applyFill="1" applyBorder="1" applyAlignment="1">
      <alignment horizontal="left" vertical="center" shrinkToFit="1"/>
    </xf>
    <xf numFmtId="49" fontId="0" fillId="2" borderId="2" xfId="0" applyNumberFormat="1" applyFill="1" applyBorder="1" applyAlignment="1">
      <alignment vertical="center" shrinkToFit="1"/>
    </xf>
    <xf numFmtId="0" fontId="0" fillId="2" borderId="2" xfId="0" applyFill="1" applyBorder="1" applyAlignment="1">
      <alignment vertical="center" shrinkToFit="1"/>
    </xf>
    <xf numFmtId="0" fontId="10" fillId="0" borderId="4" xfId="0" applyFont="1" applyBorder="1" applyAlignment="1">
      <alignment vertical="center" wrapText="1"/>
    </xf>
    <xf numFmtId="0" fontId="10" fillId="0" borderId="9"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9" xfId="0" applyBorder="1" applyAlignment="1">
      <alignment vertical="center" wrapText="1"/>
    </xf>
    <xf numFmtId="49" fontId="0" fillId="2" borderId="3" xfId="0" applyNumberFormat="1" applyFill="1" applyBorder="1" applyAlignment="1">
      <alignment horizontal="left" vertical="center"/>
    </xf>
    <xf numFmtId="49" fontId="0" fillId="2" borderId="4" xfId="0" applyNumberFormat="1" applyFill="1" applyBorder="1" applyAlignment="1">
      <alignment horizontal="left" vertical="center"/>
    </xf>
    <xf numFmtId="49" fontId="0" fillId="2" borderId="9" xfId="0" applyNumberFormat="1" applyFill="1" applyBorder="1" applyAlignment="1">
      <alignment horizontal="left" vertical="center"/>
    </xf>
    <xf numFmtId="0" fontId="0" fillId="0" borderId="13" xfId="0" applyBorder="1" applyAlignment="1">
      <alignment vertical="top" wrapText="1"/>
    </xf>
    <xf numFmtId="0" fontId="0" fillId="0" borderId="0" xfId="0"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0" fillId="0" borderId="17" xfId="0" applyBorder="1" applyAlignment="1">
      <alignment vertical="top" wrapText="1"/>
    </xf>
    <xf numFmtId="49" fontId="0" fillId="2" borderId="3" xfId="0" applyNumberFormat="1" applyFill="1" applyBorder="1" applyAlignment="1">
      <alignment vertical="center" shrinkToFit="1"/>
    </xf>
    <xf numFmtId="49" fontId="0" fillId="2" borderId="4" xfId="0" applyNumberFormat="1" applyFill="1" applyBorder="1" applyAlignment="1">
      <alignment vertical="center" shrinkToFit="1"/>
    </xf>
    <xf numFmtId="49" fontId="0" fillId="2" borderId="9" xfId="0" applyNumberFormat="1" applyFill="1" applyBorder="1" applyAlignment="1">
      <alignment vertical="center" shrinkToFit="1"/>
    </xf>
    <xf numFmtId="49" fontId="0" fillId="2" borderId="3" xfId="0" applyNumberFormat="1" applyFill="1" applyBorder="1">
      <alignment vertical="center"/>
    </xf>
    <xf numFmtId="49" fontId="0" fillId="2" borderId="4" xfId="0" applyNumberFormat="1" applyFill="1" applyBorder="1">
      <alignment vertical="center"/>
    </xf>
    <xf numFmtId="49" fontId="0" fillId="2" borderId="9" xfId="0" applyNumberFormat="1" applyFill="1" applyBorder="1">
      <alignment vertical="center"/>
    </xf>
    <xf numFmtId="0" fontId="8" fillId="0" borderId="19" xfId="0" applyFont="1" applyBorder="1" applyAlignment="1">
      <alignment vertical="center" wrapText="1"/>
    </xf>
    <xf numFmtId="0" fontId="8" fillId="0" borderId="20" xfId="0" applyFont="1" applyBorder="1" applyAlignment="1">
      <alignment vertical="center" wrapText="1"/>
    </xf>
    <xf numFmtId="0" fontId="8" fillId="0" borderId="21" xfId="0" applyFont="1" applyBorder="1" applyAlignment="1">
      <alignment vertical="center" wrapText="1"/>
    </xf>
    <xf numFmtId="49" fontId="0" fillId="0" borderId="4" xfId="0" applyNumberFormat="1" applyBorder="1" applyAlignment="1">
      <alignment vertical="center" shrinkToFit="1"/>
    </xf>
    <xf numFmtId="49" fontId="0" fillId="0" borderId="9" xfId="0" applyNumberFormat="1" applyBorder="1" applyAlignment="1">
      <alignment vertical="center" shrinkToFit="1"/>
    </xf>
    <xf numFmtId="0" fontId="0" fillId="0" borderId="3" xfId="0" applyBorder="1" applyAlignment="1">
      <alignment horizontal="left" vertical="center"/>
    </xf>
    <xf numFmtId="0" fontId="0" fillId="0" borderId="4" xfId="0" applyBorder="1" applyAlignment="1">
      <alignment horizontal="left" vertical="center"/>
    </xf>
    <xf numFmtId="0" fontId="0" fillId="0" borderId="9" xfId="0" applyBorder="1" applyAlignment="1">
      <alignment horizontal="left" vertical="center"/>
    </xf>
    <xf numFmtId="0" fontId="15" fillId="0" borderId="7"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3" xfId="0" applyFont="1" applyBorder="1">
      <alignment vertical="center"/>
    </xf>
    <xf numFmtId="0" fontId="15" fillId="0" borderId="9" xfId="0" applyFont="1" applyBorder="1">
      <alignment vertical="center"/>
    </xf>
    <xf numFmtId="49" fontId="15" fillId="0" borderId="4" xfId="0" applyNumberFormat="1" applyFont="1" applyBorder="1" applyAlignment="1">
      <alignment vertical="center" shrinkToFit="1"/>
    </xf>
    <xf numFmtId="49" fontId="15" fillId="0" borderId="9" xfId="0" applyNumberFormat="1" applyFont="1" applyBorder="1" applyAlignment="1">
      <alignment vertical="center" shrinkToFit="1"/>
    </xf>
    <xf numFmtId="0" fontId="15" fillId="0" borderId="27" xfId="0" applyFont="1" applyBorder="1" applyAlignment="1">
      <alignment vertical="center" shrinkToFit="1"/>
    </xf>
    <xf numFmtId="0" fontId="15" fillId="0" borderId="0" xfId="0" applyFont="1" applyAlignment="1">
      <alignment vertical="center" wrapText="1"/>
    </xf>
    <xf numFmtId="0" fontId="15" fillId="0" borderId="0" xfId="0" applyFont="1" applyAlignment="1">
      <alignment horizontal="center" vertical="center" wrapText="1"/>
    </xf>
    <xf numFmtId="0" fontId="15" fillId="0" borderId="16" xfId="0" applyFont="1" applyBorder="1" applyAlignment="1">
      <alignment horizontal="left" vertical="center" shrinkToFit="1"/>
    </xf>
    <xf numFmtId="0" fontId="15" fillId="0" borderId="27" xfId="0" applyFont="1" applyBorder="1" applyAlignment="1">
      <alignment horizontal="center" vertical="center" shrinkToFit="1"/>
    </xf>
    <xf numFmtId="0" fontId="15" fillId="0" borderId="0" xfId="0" applyFont="1" applyAlignment="1">
      <alignment horizontal="center" vertical="center" shrinkToFit="1"/>
    </xf>
    <xf numFmtId="0" fontId="15" fillId="0" borderId="16" xfId="0" applyFont="1" applyBorder="1" applyAlignment="1">
      <alignment horizontal="center" vertical="center" shrinkToFit="1"/>
    </xf>
    <xf numFmtId="0" fontId="15" fillId="0" borderId="0" xfId="0" applyFont="1">
      <alignment vertical="center"/>
    </xf>
    <xf numFmtId="0" fontId="15" fillId="0" borderId="16" xfId="0" applyFont="1" applyBorder="1" applyAlignment="1">
      <alignment horizontal="center" vertical="center"/>
    </xf>
    <xf numFmtId="0" fontId="15" fillId="0" borderId="16" xfId="0" applyFont="1" applyBorder="1" applyAlignment="1">
      <alignment vertical="center" shrinkToFit="1"/>
    </xf>
    <xf numFmtId="0" fontId="16" fillId="0" borderId="0" xfId="0" applyFont="1" applyAlignment="1">
      <alignment horizontal="center" vertical="center"/>
    </xf>
    <xf numFmtId="38" fontId="0" fillId="0" borderId="2" xfId="0" applyNumberFormat="1" applyBorder="1">
      <alignment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49" fontId="0" fillId="8" borderId="2" xfId="0" applyNumberFormat="1" applyFill="1" applyBorder="1" applyAlignment="1">
      <alignment horizontal="center" vertical="center" wrapText="1"/>
    </xf>
    <xf numFmtId="49" fontId="0" fillId="8" borderId="2" xfId="0" applyNumberFormat="1" applyFill="1" applyBorder="1" applyAlignment="1">
      <alignment horizontal="center" vertical="center"/>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0" fillId="0" borderId="2" xfId="0" applyBorder="1" applyAlignment="1">
      <alignment horizontal="center" vertical="center" wrapText="1"/>
    </xf>
    <xf numFmtId="0" fontId="0" fillId="0" borderId="5" xfId="0" applyBorder="1" applyAlignment="1">
      <alignment horizontal="center" vertical="center"/>
    </xf>
    <xf numFmtId="0" fontId="0" fillId="0" borderId="28" xfId="0" applyBorder="1" applyAlignment="1">
      <alignment horizontal="center" vertical="center"/>
    </xf>
    <xf numFmtId="0" fontId="1" fillId="0" borderId="0" xfId="34">
      <alignment vertical="center"/>
    </xf>
    <xf numFmtId="0" fontId="1" fillId="0" borderId="2" xfId="34" applyBorder="1">
      <alignment vertical="center"/>
    </xf>
    <xf numFmtId="0" fontId="1" fillId="0" borderId="2" xfId="34" applyBorder="1" applyAlignment="1">
      <alignment horizontal="center" vertical="center"/>
    </xf>
    <xf numFmtId="0" fontId="1" fillId="0" borderId="0" xfId="34" applyAlignment="1">
      <alignment horizontal="center" vertical="center"/>
    </xf>
    <xf numFmtId="0" fontId="1" fillId="2" borderId="2" xfId="34" applyFill="1" applyBorder="1">
      <alignment vertical="center"/>
    </xf>
    <xf numFmtId="0" fontId="1" fillId="0" borderId="2" xfId="34" applyBorder="1" applyAlignment="1">
      <alignment vertical="center" wrapText="1"/>
    </xf>
    <xf numFmtId="0" fontId="1" fillId="0" borderId="0" xfId="34" applyFill="1">
      <alignment vertical="center"/>
    </xf>
    <xf numFmtId="0" fontId="1" fillId="0" borderId="0" xfId="34" applyFill="1" applyAlignment="1">
      <alignment horizontal="left" vertical="center"/>
    </xf>
    <xf numFmtId="38" fontId="1" fillId="0" borderId="2" xfId="32" applyFont="1" applyBorder="1">
      <alignment vertical="center"/>
    </xf>
    <xf numFmtId="38" fontId="1" fillId="2" borderId="2" xfId="32" applyFont="1" applyFill="1" applyBorder="1">
      <alignment vertical="center"/>
    </xf>
  </cellXfs>
  <cellStyles count="35">
    <cellStyle name="桁区切り" xfId="32" builtinId="6"/>
    <cellStyle name="桁区切り 2" xfId="4" xr:uid="{00000000-0005-0000-0000-000001000000}"/>
    <cellStyle name="桁区切り 3" xfId="5" xr:uid="{00000000-0005-0000-0000-000002000000}"/>
    <cellStyle name="桁区切り 4" xfId="6" xr:uid="{00000000-0005-0000-0000-000003000000}"/>
    <cellStyle name="通貨 2" xfId="7" xr:uid="{00000000-0005-0000-0000-000004000000}"/>
    <cellStyle name="標準" xfId="0" builtinId="0"/>
    <cellStyle name="標準 10" xfId="8" xr:uid="{00000000-0005-0000-0000-000006000000}"/>
    <cellStyle name="標準 10 2" xfId="9" xr:uid="{00000000-0005-0000-0000-000007000000}"/>
    <cellStyle name="標準 11" xfId="10" xr:uid="{00000000-0005-0000-0000-000008000000}"/>
    <cellStyle name="標準 12" xfId="11" xr:uid="{00000000-0005-0000-0000-000009000000}"/>
    <cellStyle name="標準 13" xfId="12" xr:uid="{00000000-0005-0000-0000-00000A000000}"/>
    <cellStyle name="標準 14" xfId="13" xr:uid="{00000000-0005-0000-0000-00000B000000}"/>
    <cellStyle name="標準 15" xfId="14" xr:uid="{00000000-0005-0000-0000-00000C000000}"/>
    <cellStyle name="標準 16" xfId="15" xr:uid="{00000000-0005-0000-0000-00000D000000}"/>
    <cellStyle name="標準 17" xfId="16" xr:uid="{00000000-0005-0000-0000-00000E000000}"/>
    <cellStyle name="標準 18" xfId="17" xr:uid="{00000000-0005-0000-0000-00000F000000}"/>
    <cellStyle name="標準 19" xfId="18" xr:uid="{00000000-0005-0000-0000-000010000000}"/>
    <cellStyle name="標準 2" xfId="1" xr:uid="{00000000-0005-0000-0000-000011000000}"/>
    <cellStyle name="標準 20" xfId="19" xr:uid="{00000000-0005-0000-0000-000012000000}"/>
    <cellStyle name="標準 21" xfId="20" xr:uid="{00000000-0005-0000-0000-000013000000}"/>
    <cellStyle name="標準 22" xfId="21" xr:uid="{00000000-0005-0000-0000-000014000000}"/>
    <cellStyle name="標準 23" xfId="22" xr:uid="{00000000-0005-0000-0000-000015000000}"/>
    <cellStyle name="標準 24" xfId="23" xr:uid="{00000000-0005-0000-0000-000016000000}"/>
    <cellStyle name="標準 25" xfId="24" xr:uid="{00000000-0005-0000-0000-000017000000}"/>
    <cellStyle name="標準 26" xfId="25" xr:uid="{00000000-0005-0000-0000-000018000000}"/>
    <cellStyle name="標準 27" xfId="26" xr:uid="{00000000-0005-0000-0000-000019000000}"/>
    <cellStyle name="標準 28" xfId="34" xr:uid="{C8513580-888A-41DF-881C-F02C2B263F48}"/>
    <cellStyle name="標準 3" xfId="2" xr:uid="{00000000-0005-0000-0000-00001A000000}"/>
    <cellStyle name="標準 4" xfId="3" xr:uid="{00000000-0005-0000-0000-00001B000000}"/>
    <cellStyle name="標準 4 2" xfId="33" xr:uid="{00000000-0005-0000-0000-00001C000000}"/>
    <cellStyle name="標準 5" xfId="27" xr:uid="{00000000-0005-0000-0000-00001D000000}"/>
    <cellStyle name="標準 6" xfId="28" xr:uid="{00000000-0005-0000-0000-00001E000000}"/>
    <cellStyle name="標準 7" xfId="29" xr:uid="{00000000-0005-0000-0000-00001F000000}"/>
    <cellStyle name="標準 8" xfId="30" xr:uid="{00000000-0005-0000-0000-000020000000}"/>
    <cellStyle name="標準 9" xfId="31" xr:uid="{00000000-0005-0000-0000-000021000000}"/>
  </cellStyles>
  <dxfs count="0"/>
  <tableStyles count="0" defaultTableStyle="TableStyleMedium2" defaultPivotStyle="PivotStyleLight16"/>
  <colors>
    <mruColors>
      <color rgb="FFFFCCFF"/>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533400</xdr:colOff>
      <xdr:row>1</xdr:row>
      <xdr:rowOff>47625</xdr:rowOff>
    </xdr:from>
    <xdr:to>
      <xdr:col>12</xdr:col>
      <xdr:colOff>57150</xdr:colOff>
      <xdr:row>4</xdr:row>
      <xdr:rowOff>28575</xdr:rowOff>
    </xdr:to>
    <xdr:sp macro="" textlink="">
      <xdr:nvSpPr>
        <xdr:cNvPr id="3" name="吹き出し: 四角形 2">
          <a:extLst>
            <a:ext uri="{FF2B5EF4-FFF2-40B4-BE49-F238E27FC236}">
              <a16:creationId xmlns:a16="http://schemas.microsoft.com/office/drawing/2014/main" id="{4B77888D-B324-6D10-41BE-27FB72C25B8B}"/>
            </a:ext>
          </a:extLst>
        </xdr:cNvPr>
        <xdr:cNvSpPr/>
      </xdr:nvSpPr>
      <xdr:spPr>
        <a:xfrm>
          <a:off x="10029825" y="219075"/>
          <a:ext cx="2352675" cy="542925"/>
        </a:xfrm>
        <a:prstGeom prst="wedgeRectCallout">
          <a:avLst>
            <a:gd name="adj1" fmla="val -4234"/>
            <a:gd name="adj2" fmla="val 99342"/>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・申請日は、申請書提出期限内の日付を記載してください。</a:t>
          </a:r>
        </a:p>
      </xdr:txBody>
    </xdr:sp>
    <xdr:clientData/>
  </xdr:twoCellAnchor>
  <xdr:twoCellAnchor>
    <xdr:from>
      <xdr:col>3</xdr:col>
      <xdr:colOff>1466850</xdr:colOff>
      <xdr:row>13</xdr:row>
      <xdr:rowOff>142875</xdr:rowOff>
    </xdr:from>
    <xdr:to>
      <xdr:col>7</xdr:col>
      <xdr:colOff>990600</xdr:colOff>
      <xdr:row>16</xdr:row>
      <xdr:rowOff>28575</xdr:rowOff>
    </xdr:to>
    <xdr:sp macro="" textlink="">
      <xdr:nvSpPr>
        <xdr:cNvPr id="5" name="吹き出し: 四角形 4">
          <a:extLst>
            <a:ext uri="{FF2B5EF4-FFF2-40B4-BE49-F238E27FC236}">
              <a16:creationId xmlns:a16="http://schemas.microsoft.com/office/drawing/2014/main" id="{54C20F48-D107-4C21-9459-627DBCE6A6DF}"/>
            </a:ext>
          </a:extLst>
        </xdr:cNvPr>
        <xdr:cNvSpPr/>
      </xdr:nvSpPr>
      <xdr:spPr>
        <a:xfrm>
          <a:off x="3371850" y="2562225"/>
          <a:ext cx="4676775" cy="542925"/>
        </a:xfrm>
        <a:prstGeom prst="wedgeRectCallout">
          <a:avLst>
            <a:gd name="adj1" fmla="val 39674"/>
            <a:gd name="adj2" fmla="val -91886"/>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・申請者は、令和６年２月に提出した「賃金改善開始（予定）の報告様式」の申請者欄と同じ者としてください。</a:t>
          </a:r>
        </a:p>
      </xdr:txBody>
    </xdr:sp>
    <xdr:clientData/>
  </xdr:twoCellAnchor>
  <xdr:twoCellAnchor>
    <xdr:from>
      <xdr:col>1</xdr:col>
      <xdr:colOff>19050</xdr:colOff>
      <xdr:row>6</xdr:row>
      <xdr:rowOff>9525</xdr:rowOff>
    </xdr:from>
    <xdr:to>
      <xdr:col>4</xdr:col>
      <xdr:colOff>28575</xdr:colOff>
      <xdr:row>8</xdr:row>
      <xdr:rowOff>133350</xdr:rowOff>
    </xdr:to>
    <xdr:sp macro="" textlink="">
      <xdr:nvSpPr>
        <xdr:cNvPr id="7" name="四角形: 角を丸くする 6">
          <a:extLst>
            <a:ext uri="{FF2B5EF4-FFF2-40B4-BE49-F238E27FC236}">
              <a16:creationId xmlns:a16="http://schemas.microsoft.com/office/drawing/2014/main" id="{FAD6C53E-AA25-1B40-22E6-DDE28672E08B}"/>
            </a:ext>
          </a:extLst>
        </xdr:cNvPr>
        <xdr:cNvSpPr/>
      </xdr:nvSpPr>
      <xdr:spPr>
        <a:xfrm>
          <a:off x="371475" y="1085850"/>
          <a:ext cx="3038475" cy="466725"/>
        </a:xfrm>
        <a:prstGeom prst="roundRect">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400"/>
            <a:t>ピンク色のセルに入力してください。</a:t>
          </a:r>
        </a:p>
      </xdr:txBody>
    </xdr:sp>
    <xdr:clientData/>
  </xdr:twoCellAnchor>
  <xdr:twoCellAnchor>
    <xdr:from>
      <xdr:col>6</xdr:col>
      <xdr:colOff>400050</xdr:colOff>
      <xdr:row>72</xdr:row>
      <xdr:rowOff>38101</xdr:rowOff>
    </xdr:from>
    <xdr:to>
      <xdr:col>10</xdr:col>
      <xdr:colOff>200025</xdr:colOff>
      <xdr:row>75</xdr:row>
      <xdr:rowOff>47626</xdr:rowOff>
    </xdr:to>
    <xdr:sp macro="" textlink="">
      <xdr:nvSpPr>
        <xdr:cNvPr id="8" name="吹き出し: 四角形 7">
          <a:extLst>
            <a:ext uri="{FF2B5EF4-FFF2-40B4-BE49-F238E27FC236}">
              <a16:creationId xmlns:a16="http://schemas.microsoft.com/office/drawing/2014/main" id="{EBFABAEA-8A40-43D1-B429-84E6F4C56DE7}"/>
            </a:ext>
          </a:extLst>
        </xdr:cNvPr>
        <xdr:cNvSpPr/>
      </xdr:nvSpPr>
      <xdr:spPr>
        <a:xfrm>
          <a:off x="6238875" y="18230851"/>
          <a:ext cx="4676775" cy="666750"/>
        </a:xfrm>
        <a:prstGeom prst="wedgeRectCallout">
          <a:avLst>
            <a:gd name="adj1" fmla="val -56049"/>
            <a:gd name="adj2" fmla="val 83553"/>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・口座名義が申請者名義のものでない場合は、委任状の提出が必要です。委任状は押印の上、郵送してください。</a:t>
          </a:r>
        </a:p>
      </xdr:txBody>
    </xdr:sp>
    <xdr:clientData/>
  </xdr:twoCellAnchor>
  <xdr:twoCellAnchor>
    <xdr:from>
      <xdr:col>0</xdr:col>
      <xdr:colOff>76200</xdr:colOff>
      <xdr:row>1</xdr:row>
      <xdr:rowOff>57150</xdr:rowOff>
    </xdr:from>
    <xdr:to>
      <xdr:col>2</xdr:col>
      <xdr:colOff>485775</xdr:colOff>
      <xdr:row>3</xdr:row>
      <xdr:rowOff>85725</xdr:rowOff>
    </xdr:to>
    <xdr:sp macro="" textlink="">
      <xdr:nvSpPr>
        <xdr:cNvPr id="10" name="テキスト ボックス 9">
          <a:extLst>
            <a:ext uri="{FF2B5EF4-FFF2-40B4-BE49-F238E27FC236}">
              <a16:creationId xmlns:a16="http://schemas.microsoft.com/office/drawing/2014/main" id="{79147FBF-ADB9-4A5B-8B91-30B9B8234CD0}"/>
            </a:ext>
          </a:extLst>
        </xdr:cNvPr>
        <xdr:cNvSpPr txBox="1"/>
      </xdr:nvSpPr>
      <xdr:spPr>
        <a:xfrm>
          <a:off x="76200" y="228600"/>
          <a:ext cx="1304925" cy="419100"/>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入力例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1</xdr:row>
      <xdr:rowOff>9525</xdr:rowOff>
    </xdr:from>
    <xdr:to>
      <xdr:col>1</xdr:col>
      <xdr:colOff>1257300</xdr:colOff>
      <xdr:row>1</xdr:row>
      <xdr:rowOff>476250</xdr:rowOff>
    </xdr:to>
    <xdr:sp macro="" textlink="">
      <xdr:nvSpPr>
        <xdr:cNvPr id="2" name="四角形: 角を丸くする 1">
          <a:extLst>
            <a:ext uri="{FF2B5EF4-FFF2-40B4-BE49-F238E27FC236}">
              <a16:creationId xmlns:a16="http://schemas.microsoft.com/office/drawing/2014/main" id="{1E90CA10-205B-40F6-85F0-3F85B3C12AEE}"/>
            </a:ext>
          </a:extLst>
        </xdr:cNvPr>
        <xdr:cNvSpPr/>
      </xdr:nvSpPr>
      <xdr:spPr>
        <a:xfrm>
          <a:off x="571500" y="523875"/>
          <a:ext cx="3038475" cy="466725"/>
        </a:xfrm>
        <a:prstGeom prst="roundRect">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400"/>
            <a:t>ピンク色のセルに入力してください。</a:t>
          </a:r>
        </a:p>
      </xdr:txBody>
    </xdr:sp>
    <xdr:clientData/>
  </xdr:twoCellAnchor>
  <xdr:twoCellAnchor>
    <xdr:from>
      <xdr:col>1</xdr:col>
      <xdr:colOff>885825</xdr:colOff>
      <xdr:row>2</xdr:row>
      <xdr:rowOff>0</xdr:rowOff>
    </xdr:from>
    <xdr:to>
      <xdr:col>2</xdr:col>
      <xdr:colOff>2781300</xdr:colOff>
      <xdr:row>3</xdr:row>
      <xdr:rowOff>28575</xdr:rowOff>
    </xdr:to>
    <xdr:sp macro="" textlink="">
      <xdr:nvSpPr>
        <xdr:cNvPr id="3" name="吹き出し: 四角形 2">
          <a:extLst>
            <a:ext uri="{FF2B5EF4-FFF2-40B4-BE49-F238E27FC236}">
              <a16:creationId xmlns:a16="http://schemas.microsoft.com/office/drawing/2014/main" id="{CCCA2424-B997-44B4-AA25-868EFEAB457A}"/>
            </a:ext>
          </a:extLst>
        </xdr:cNvPr>
        <xdr:cNvSpPr/>
      </xdr:nvSpPr>
      <xdr:spPr>
        <a:xfrm>
          <a:off x="3238500" y="1028700"/>
          <a:ext cx="3762375" cy="542925"/>
        </a:xfrm>
        <a:prstGeom prst="wedgeRectCallout">
          <a:avLst>
            <a:gd name="adj1" fmla="val -51801"/>
            <a:gd name="adj2" fmla="val 223904"/>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・処遇改善の実施に際して、県補助金以外にあてる収入がなければ「寄付金その他収入」欄は空欄としてください。</a:t>
          </a:r>
        </a:p>
      </xdr:txBody>
    </xdr:sp>
    <xdr:clientData/>
  </xdr:twoCellAnchor>
  <xdr:twoCellAnchor>
    <xdr:from>
      <xdr:col>0</xdr:col>
      <xdr:colOff>66675</xdr:colOff>
      <xdr:row>0</xdr:row>
      <xdr:rowOff>38101</xdr:rowOff>
    </xdr:from>
    <xdr:to>
      <xdr:col>0</xdr:col>
      <xdr:colOff>1371600</xdr:colOff>
      <xdr:row>0</xdr:row>
      <xdr:rowOff>457201</xdr:rowOff>
    </xdr:to>
    <xdr:sp macro="" textlink="">
      <xdr:nvSpPr>
        <xdr:cNvPr id="4" name="テキスト ボックス 3">
          <a:extLst>
            <a:ext uri="{FF2B5EF4-FFF2-40B4-BE49-F238E27FC236}">
              <a16:creationId xmlns:a16="http://schemas.microsoft.com/office/drawing/2014/main" id="{B5FFEF0D-75F6-43BD-88C1-C3FB9424CA8D}"/>
            </a:ext>
          </a:extLst>
        </xdr:cNvPr>
        <xdr:cNvSpPr txBox="1"/>
      </xdr:nvSpPr>
      <xdr:spPr>
        <a:xfrm>
          <a:off x="66675" y="38101"/>
          <a:ext cx="1304925" cy="419100"/>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入力例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285750</xdr:colOff>
      <xdr:row>16</xdr:row>
      <xdr:rowOff>28575</xdr:rowOff>
    </xdr:from>
    <xdr:to>
      <xdr:col>3</xdr:col>
      <xdr:colOff>1200150</xdr:colOff>
      <xdr:row>18</xdr:row>
      <xdr:rowOff>38100</xdr:rowOff>
    </xdr:to>
    <xdr:sp macro="" textlink="">
      <xdr:nvSpPr>
        <xdr:cNvPr id="2" name="四角形: 角を丸くする 1">
          <a:extLst>
            <a:ext uri="{FF2B5EF4-FFF2-40B4-BE49-F238E27FC236}">
              <a16:creationId xmlns:a16="http://schemas.microsoft.com/office/drawing/2014/main" id="{2F21A444-01EC-4BF5-99C7-895B2D82E60A}"/>
            </a:ext>
          </a:extLst>
        </xdr:cNvPr>
        <xdr:cNvSpPr/>
      </xdr:nvSpPr>
      <xdr:spPr>
        <a:xfrm>
          <a:off x="285750" y="3695700"/>
          <a:ext cx="3038475" cy="466725"/>
        </a:xfrm>
        <a:prstGeom prst="roundRect">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400"/>
            <a:t>ピンク色のセルに入力してください。</a:t>
          </a:r>
        </a:p>
      </xdr:txBody>
    </xdr:sp>
    <xdr:clientData/>
  </xdr:twoCellAnchor>
  <xdr:twoCellAnchor>
    <xdr:from>
      <xdr:col>6</xdr:col>
      <xdr:colOff>114300</xdr:colOff>
      <xdr:row>19</xdr:row>
      <xdr:rowOff>76200</xdr:rowOff>
    </xdr:from>
    <xdr:to>
      <xdr:col>9</xdr:col>
      <xdr:colOff>95251</xdr:colOff>
      <xdr:row>24</xdr:row>
      <xdr:rowOff>180975</xdr:rowOff>
    </xdr:to>
    <xdr:sp macro="" textlink="">
      <xdr:nvSpPr>
        <xdr:cNvPr id="3" name="吹き出し: 四角形 2">
          <a:extLst>
            <a:ext uri="{FF2B5EF4-FFF2-40B4-BE49-F238E27FC236}">
              <a16:creationId xmlns:a16="http://schemas.microsoft.com/office/drawing/2014/main" id="{7B5F1F88-1324-4DE4-997B-069E2D0B3E4B}"/>
            </a:ext>
          </a:extLst>
        </xdr:cNvPr>
        <xdr:cNvSpPr/>
      </xdr:nvSpPr>
      <xdr:spPr>
        <a:xfrm>
          <a:off x="5162550" y="4429125"/>
          <a:ext cx="2114551" cy="1247775"/>
        </a:xfrm>
        <a:prstGeom prst="wedgeRectCallout">
          <a:avLst>
            <a:gd name="adj1" fmla="val -56049"/>
            <a:gd name="adj2" fmla="val 83553"/>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・「申請様式」の「３ 振込口座情報」に記入した口座名義が申請者名義のものでない場合は、委任状の提出が必要です。委任状は押印の上、郵送してください。</a:t>
          </a:r>
        </a:p>
      </xdr:txBody>
    </xdr:sp>
    <xdr:clientData/>
  </xdr:twoCellAnchor>
  <xdr:twoCellAnchor>
    <xdr:from>
      <xdr:col>0</xdr:col>
      <xdr:colOff>47625</xdr:colOff>
      <xdr:row>0</xdr:row>
      <xdr:rowOff>66675</xdr:rowOff>
    </xdr:from>
    <xdr:to>
      <xdr:col>2</xdr:col>
      <xdr:colOff>457200</xdr:colOff>
      <xdr:row>2</xdr:row>
      <xdr:rowOff>28575</xdr:rowOff>
    </xdr:to>
    <xdr:sp macro="" textlink="">
      <xdr:nvSpPr>
        <xdr:cNvPr id="4" name="テキスト ボックス 3">
          <a:extLst>
            <a:ext uri="{FF2B5EF4-FFF2-40B4-BE49-F238E27FC236}">
              <a16:creationId xmlns:a16="http://schemas.microsoft.com/office/drawing/2014/main" id="{90D2A0F5-B38B-4AF0-81F0-8EA9FFF3BDCB}"/>
            </a:ext>
          </a:extLst>
        </xdr:cNvPr>
        <xdr:cNvSpPr txBox="1"/>
      </xdr:nvSpPr>
      <xdr:spPr>
        <a:xfrm>
          <a:off x="47625" y="66675"/>
          <a:ext cx="1304925" cy="419100"/>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入力例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pageSetUpPr fitToPage="1"/>
  </sheetPr>
  <dimension ref="A1:W85"/>
  <sheetViews>
    <sheetView tabSelected="1" view="pageBreakPreview" topLeftCell="A49" zoomScaleNormal="100" zoomScaleSheetLayoutView="100" workbookViewId="0">
      <selection activeCell="D12" sqref="D12"/>
    </sheetView>
  </sheetViews>
  <sheetFormatPr defaultColWidth="4.625" defaultRowHeight="13.5" x14ac:dyDescent="0.15"/>
  <cols>
    <col min="2" max="2" width="7.125" customWidth="1"/>
    <col min="3" max="3" width="13.25" customWidth="1"/>
    <col min="4" max="4" width="19.375" customWidth="1"/>
    <col min="5" max="5" width="16.25" customWidth="1"/>
    <col min="6" max="11" width="16" customWidth="1"/>
    <col min="12" max="12" width="5.125" customWidth="1"/>
    <col min="13" max="13" width="16" customWidth="1"/>
    <col min="16" max="16" width="0" hidden="1" customWidth="1"/>
  </cols>
  <sheetData>
    <row r="1" spans="1:22" x14ac:dyDescent="0.15">
      <c r="A1" t="s">
        <v>169</v>
      </c>
    </row>
    <row r="3" spans="1:22" ht="17.25" x14ac:dyDescent="0.15">
      <c r="A3" s="105" t="s">
        <v>168</v>
      </c>
      <c r="B3" s="105"/>
      <c r="C3" s="105"/>
      <c r="D3" s="105"/>
      <c r="E3" s="105"/>
      <c r="F3" s="105"/>
      <c r="G3" s="105"/>
      <c r="H3" s="105"/>
      <c r="I3" s="105"/>
      <c r="J3" s="105"/>
      <c r="K3" s="105"/>
      <c r="L3" s="105"/>
      <c r="M3" s="105"/>
    </row>
    <row r="5" spans="1:22" x14ac:dyDescent="0.15">
      <c r="A5" t="s">
        <v>7</v>
      </c>
    </row>
    <row r="6" spans="1:22" x14ac:dyDescent="0.15">
      <c r="R6" s="123"/>
      <c r="S6" s="123"/>
      <c r="T6" s="123"/>
      <c r="U6" s="123"/>
      <c r="V6" s="123"/>
    </row>
    <row r="7" spans="1:22" x14ac:dyDescent="0.15">
      <c r="J7" s="3" t="s">
        <v>6</v>
      </c>
      <c r="K7" s="107" t="s">
        <v>209</v>
      </c>
      <c r="L7" s="107"/>
      <c r="M7" s="107"/>
    </row>
    <row r="8" spans="1:22" x14ac:dyDescent="0.15">
      <c r="J8" s="3"/>
      <c r="K8" s="2"/>
      <c r="L8" s="2"/>
      <c r="M8" s="2"/>
    </row>
    <row r="9" spans="1:22" x14ac:dyDescent="0.15">
      <c r="J9" s="3"/>
      <c r="K9" s="2"/>
      <c r="L9" s="2"/>
      <c r="M9" s="2"/>
    </row>
    <row r="10" spans="1:22" ht="17.25" customHeight="1" x14ac:dyDescent="0.15">
      <c r="H10" s="10" t="s">
        <v>24</v>
      </c>
      <c r="I10" s="115" t="s">
        <v>20</v>
      </c>
      <c r="J10" s="115"/>
      <c r="K10" s="125" t="s">
        <v>210</v>
      </c>
      <c r="L10" s="125"/>
      <c r="M10" s="125"/>
    </row>
    <row r="11" spans="1:22" ht="17.25" customHeight="1" x14ac:dyDescent="0.15">
      <c r="H11" s="10"/>
      <c r="I11" s="115" t="s">
        <v>21</v>
      </c>
      <c r="J11" s="115"/>
      <c r="K11" s="126" t="s">
        <v>211</v>
      </c>
      <c r="L11" s="126"/>
      <c r="M11" s="126"/>
    </row>
    <row r="12" spans="1:22" x14ac:dyDescent="0.15">
      <c r="I12" s="22"/>
      <c r="K12" s="24"/>
      <c r="L12" s="24"/>
      <c r="M12" s="24"/>
    </row>
    <row r="13" spans="1:22" ht="17.25" customHeight="1" x14ac:dyDescent="0.15">
      <c r="H13" s="3" t="s">
        <v>22</v>
      </c>
      <c r="I13" s="111" t="s">
        <v>23</v>
      </c>
      <c r="J13" s="46" t="s">
        <v>113</v>
      </c>
      <c r="K13" s="124" t="s">
        <v>212</v>
      </c>
      <c r="L13" s="124"/>
      <c r="M13" s="124"/>
    </row>
    <row r="14" spans="1:22" ht="17.25" customHeight="1" x14ac:dyDescent="0.15">
      <c r="H14" s="3"/>
      <c r="I14" s="112"/>
      <c r="J14" s="47" t="s">
        <v>144</v>
      </c>
      <c r="K14" s="114" t="s">
        <v>213</v>
      </c>
      <c r="L14" s="114"/>
      <c r="M14" s="114"/>
    </row>
    <row r="15" spans="1:22" ht="17.25" customHeight="1" x14ac:dyDescent="0.15">
      <c r="H15" s="3"/>
      <c r="I15" s="112"/>
      <c r="J15" s="47" t="s">
        <v>145</v>
      </c>
      <c r="K15" s="114" t="s">
        <v>214</v>
      </c>
      <c r="L15" s="114"/>
      <c r="M15" s="114"/>
    </row>
    <row r="16" spans="1:22" ht="17.25" customHeight="1" x14ac:dyDescent="0.15">
      <c r="H16" s="3"/>
      <c r="I16" s="113"/>
      <c r="J16" s="48" t="s">
        <v>146</v>
      </c>
      <c r="K16" s="114"/>
      <c r="L16" s="114"/>
      <c r="M16" s="114"/>
    </row>
    <row r="17" spans="1:23" ht="17.25" customHeight="1" x14ac:dyDescent="0.15">
      <c r="H17" s="2"/>
      <c r="I17" s="115" t="s">
        <v>147</v>
      </c>
      <c r="J17" s="115"/>
      <c r="K17" s="108" t="s">
        <v>215</v>
      </c>
      <c r="L17" s="109"/>
      <c r="M17" s="110"/>
    </row>
    <row r="18" spans="1:23" ht="17.25" customHeight="1" x14ac:dyDescent="0.15">
      <c r="H18" s="2"/>
      <c r="I18" s="115" t="s">
        <v>159</v>
      </c>
      <c r="J18" s="115"/>
      <c r="K18" s="108" t="s">
        <v>216</v>
      </c>
      <c r="L18" s="109"/>
      <c r="M18" s="110"/>
    </row>
    <row r="19" spans="1:23" x14ac:dyDescent="0.15">
      <c r="I19" s="23"/>
      <c r="K19" s="24"/>
      <c r="L19" s="24"/>
      <c r="M19" s="24"/>
    </row>
    <row r="20" spans="1:23" x14ac:dyDescent="0.15">
      <c r="J20" s="3"/>
      <c r="K20" s="2"/>
      <c r="L20" s="2"/>
      <c r="M20" s="2"/>
    </row>
    <row r="21" spans="1:23" ht="13.5" customHeight="1" x14ac:dyDescent="0.15">
      <c r="A21" s="116" t="s">
        <v>186</v>
      </c>
      <c r="B21" s="116"/>
      <c r="C21" s="116"/>
      <c r="D21" s="116"/>
      <c r="E21" s="116"/>
      <c r="F21" s="116"/>
      <c r="G21" s="116"/>
      <c r="H21" s="116"/>
      <c r="I21" s="116"/>
      <c r="J21" s="116"/>
      <c r="K21" s="116"/>
      <c r="L21" s="116"/>
      <c r="M21" s="116"/>
      <c r="N21" s="1"/>
      <c r="O21" s="1"/>
      <c r="P21" s="1"/>
      <c r="Q21" s="1"/>
      <c r="R21" s="1"/>
      <c r="S21" s="1"/>
      <c r="T21" s="1"/>
      <c r="U21" s="1"/>
      <c r="V21" s="1"/>
      <c r="W21" s="1"/>
    </row>
    <row r="22" spans="1:23" ht="13.5" customHeight="1" x14ac:dyDescent="0.15">
      <c r="A22" s="1"/>
      <c r="B22" s="1"/>
      <c r="C22" s="1"/>
      <c r="D22" s="1"/>
      <c r="E22" s="1"/>
      <c r="F22" s="1"/>
      <c r="G22" s="1"/>
      <c r="H22" s="1"/>
      <c r="I22" s="10"/>
      <c r="J22" s="1"/>
      <c r="K22" s="106"/>
      <c r="L22" s="106"/>
      <c r="M22" s="106"/>
      <c r="N22" s="1"/>
      <c r="O22" s="1"/>
      <c r="P22" s="1"/>
      <c r="Q22" s="1"/>
      <c r="R22" s="1"/>
      <c r="S22" s="1"/>
      <c r="T22" s="1"/>
      <c r="U22" s="1"/>
      <c r="V22" s="1"/>
      <c r="W22" s="1"/>
    </row>
    <row r="23" spans="1:23" x14ac:dyDescent="0.15">
      <c r="A23" s="25" t="s">
        <v>185</v>
      </c>
    </row>
    <row r="24" spans="1:23" ht="108" x14ac:dyDescent="0.15">
      <c r="B24" s="117" t="s">
        <v>5</v>
      </c>
      <c r="C24" s="118"/>
      <c r="D24" s="118"/>
      <c r="E24" s="119"/>
      <c r="F24" s="8" t="s">
        <v>10</v>
      </c>
      <c r="G24" s="8" t="s">
        <v>135</v>
      </c>
      <c r="H24" s="8" t="s">
        <v>11</v>
      </c>
      <c r="I24" s="8" t="s">
        <v>142</v>
      </c>
      <c r="J24" s="8" t="s">
        <v>13</v>
      </c>
      <c r="K24" s="8" t="s">
        <v>12</v>
      </c>
      <c r="L24" s="9"/>
      <c r="M24" s="8" t="s">
        <v>136</v>
      </c>
    </row>
    <row r="25" spans="1:23" ht="27" customHeight="1" x14ac:dyDescent="0.15">
      <c r="B25" s="39" t="s">
        <v>39</v>
      </c>
      <c r="C25" s="121" t="s">
        <v>166</v>
      </c>
      <c r="D25" s="121"/>
      <c r="E25" s="122"/>
      <c r="F25" s="5">
        <v>20</v>
      </c>
      <c r="G25" s="20">
        <v>19</v>
      </c>
      <c r="H25" s="5">
        <f>ROUNDUP(G25/F25,0)*5</f>
        <v>5</v>
      </c>
      <c r="I25" s="20">
        <v>5.3</v>
      </c>
      <c r="J25" s="28">
        <f>IF(I25&lt;&gt;"",ROUND(MIN(H25,I25),1)*4,0)</f>
        <v>20</v>
      </c>
      <c r="K25" s="29">
        <f>J25*6990</f>
        <v>139800</v>
      </c>
      <c r="M25" s="30">
        <v>117432</v>
      </c>
    </row>
    <row r="26" spans="1:23" ht="27" customHeight="1" x14ac:dyDescent="0.15">
      <c r="B26" s="39" t="s">
        <v>40</v>
      </c>
      <c r="C26" s="121" t="s">
        <v>35</v>
      </c>
      <c r="D26" s="121"/>
      <c r="E26" s="122"/>
      <c r="F26" s="5">
        <v>20</v>
      </c>
      <c r="G26" s="20"/>
      <c r="H26" s="5">
        <f t="shared" ref="H26:H32" si="0">ROUNDUP(G26/F26,0)*5</f>
        <v>0</v>
      </c>
      <c r="I26" s="20"/>
      <c r="J26" s="28">
        <f t="shared" ref="J26:J33" si="1">IF(I26&lt;&gt;"",ROUND(MIN(H26,I26),1)*4,0)</f>
        <v>0</v>
      </c>
      <c r="K26" s="29">
        <f t="shared" ref="K26:K33" si="2">J26*6990</f>
        <v>0</v>
      </c>
      <c r="M26" s="30"/>
    </row>
    <row r="27" spans="1:23" ht="27" customHeight="1" x14ac:dyDescent="0.15">
      <c r="B27" s="26" t="s">
        <v>41</v>
      </c>
      <c r="C27" s="121" t="s">
        <v>36</v>
      </c>
      <c r="D27" s="121"/>
      <c r="E27" s="122"/>
      <c r="F27" s="5">
        <v>30</v>
      </c>
      <c r="G27" s="20"/>
      <c r="H27" s="5">
        <f t="shared" si="0"/>
        <v>0</v>
      </c>
      <c r="I27" s="20"/>
      <c r="J27" s="28">
        <f t="shared" si="1"/>
        <v>0</v>
      </c>
      <c r="K27" s="29">
        <f t="shared" si="2"/>
        <v>0</v>
      </c>
      <c r="M27" s="30"/>
    </row>
    <row r="28" spans="1:23" ht="27" customHeight="1" x14ac:dyDescent="0.15">
      <c r="B28" s="39" t="s">
        <v>38</v>
      </c>
      <c r="C28" s="121" t="s">
        <v>37</v>
      </c>
      <c r="D28" s="121"/>
      <c r="E28" s="122"/>
      <c r="F28" s="5">
        <v>20</v>
      </c>
      <c r="G28" s="20">
        <v>43</v>
      </c>
      <c r="H28" s="5">
        <f t="shared" si="0"/>
        <v>15</v>
      </c>
      <c r="I28" s="20">
        <v>16</v>
      </c>
      <c r="J28" s="28">
        <f t="shared" si="1"/>
        <v>60</v>
      </c>
      <c r="K28" s="29">
        <f t="shared" si="2"/>
        <v>419400</v>
      </c>
      <c r="M28" s="30">
        <v>447360</v>
      </c>
    </row>
    <row r="29" spans="1:23" ht="27" customHeight="1" x14ac:dyDescent="0.15">
      <c r="B29" s="26" t="s">
        <v>42</v>
      </c>
      <c r="C29" s="121" t="s">
        <v>43</v>
      </c>
      <c r="D29" s="121"/>
      <c r="E29" s="122"/>
      <c r="F29" s="5">
        <v>30</v>
      </c>
      <c r="G29" s="20"/>
      <c r="H29" s="5">
        <f t="shared" si="0"/>
        <v>0</v>
      </c>
      <c r="I29" s="20"/>
      <c r="J29" s="28">
        <f t="shared" si="1"/>
        <v>0</v>
      </c>
      <c r="K29" s="29">
        <f t="shared" si="2"/>
        <v>0</v>
      </c>
      <c r="M29" s="30"/>
    </row>
    <row r="30" spans="1:23" ht="27" customHeight="1" x14ac:dyDescent="0.15">
      <c r="B30" s="39" t="s">
        <v>44</v>
      </c>
      <c r="C30" s="121" t="s">
        <v>45</v>
      </c>
      <c r="D30" s="121"/>
      <c r="E30" s="122"/>
      <c r="F30" s="5">
        <v>30</v>
      </c>
      <c r="G30" s="20"/>
      <c r="H30" s="5">
        <f t="shared" si="0"/>
        <v>0</v>
      </c>
      <c r="I30" s="20"/>
      <c r="J30" s="28">
        <f t="shared" si="1"/>
        <v>0</v>
      </c>
      <c r="K30" s="29">
        <f t="shared" si="2"/>
        <v>0</v>
      </c>
      <c r="M30" s="30"/>
    </row>
    <row r="31" spans="1:23" ht="27" customHeight="1" x14ac:dyDescent="0.15">
      <c r="B31" s="39" t="s">
        <v>46</v>
      </c>
      <c r="C31" s="121" t="s">
        <v>47</v>
      </c>
      <c r="D31" s="121"/>
      <c r="E31" s="122"/>
      <c r="F31" s="5">
        <v>25</v>
      </c>
      <c r="G31" s="20"/>
      <c r="H31" s="5">
        <f t="shared" si="0"/>
        <v>0</v>
      </c>
      <c r="I31" s="20"/>
      <c r="J31" s="28">
        <f t="shared" si="1"/>
        <v>0</v>
      </c>
      <c r="K31" s="29">
        <f t="shared" si="2"/>
        <v>0</v>
      </c>
      <c r="M31" s="30"/>
    </row>
    <row r="32" spans="1:23" ht="27" customHeight="1" x14ac:dyDescent="0.15">
      <c r="B32" s="39" t="s">
        <v>48</v>
      </c>
      <c r="C32" s="121" t="s">
        <v>49</v>
      </c>
      <c r="D32" s="121"/>
      <c r="E32" s="122"/>
      <c r="F32" s="5">
        <v>37.5</v>
      </c>
      <c r="G32" s="20"/>
      <c r="H32" s="5">
        <f t="shared" si="0"/>
        <v>0</v>
      </c>
      <c r="I32" s="20"/>
      <c r="J32" s="28">
        <f t="shared" si="1"/>
        <v>0</v>
      </c>
      <c r="K32" s="29">
        <f t="shared" si="2"/>
        <v>0</v>
      </c>
      <c r="M32" s="30"/>
    </row>
    <row r="33" spans="2:13" ht="27" customHeight="1" x14ac:dyDescent="0.15">
      <c r="B33" s="26" t="s">
        <v>50</v>
      </c>
      <c r="C33" s="12" t="s">
        <v>51</v>
      </c>
      <c r="D33" s="40"/>
      <c r="E33" s="27"/>
      <c r="F33" s="5">
        <v>30</v>
      </c>
      <c r="G33" s="20"/>
      <c r="H33" s="5">
        <f>ROUNDUP(G33/F33,0)*5</f>
        <v>0</v>
      </c>
      <c r="I33" s="20"/>
      <c r="J33" s="28">
        <f t="shared" si="1"/>
        <v>0</v>
      </c>
      <c r="K33" s="29">
        <f t="shared" si="2"/>
        <v>0</v>
      </c>
      <c r="M33" s="30"/>
    </row>
    <row r="34" spans="2:13" ht="16.5" customHeight="1" x14ac:dyDescent="0.15">
      <c r="B34" s="11" t="s">
        <v>137</v>
      </c>
      <c r="C34" s="12" t="s">
        <v>138</v>
      </c>
      <c r="D34" s="12"/>
      <c r="E34" s="12"/>
      <c r="F34" s="12"/>
      <c r="G34" s="12"/>
      <c r="H34" s="12"/>
      <c r="I34" s="12"/>
      <c r="J34" s="12"/>
      <c r="K34" s="13"/>
      <c r="M34" s="5"/>
    </row>
    <row r="35" spans="2:13" ht="27" customHeight="1" x14ac:dyDescent="0.15">
      <c r="B35" s="6"/>
      <c r="C35" s="5" t="s">
        <v>8</v>
      </c>
      <c r="D35" s="4"/>
      <c r="E35" s="4"/>
      <c r="F35" s="5">
        <v>25</v>
      </c>
      <c r="G35" s="20"/>
      <c r="H35" s="5">
        <f>ROUNDUP(G35/F35,0)*5</f>
        <v>0</v>
      </c>
      <c r="I35" s="20"/>
      <c r="J35" s="28">
        <f>IF(I35&lt;&gt;"",ROUND(MIN(H35,I35),1)*4,0)</f>
        <v>0</v>
      </c>
      <c r="K35" s="29">
        <f>J35*6990</f>
        <v>0</v>
      </c>
      <c r="M35" s="30"/>
    </row>
    <row r="36" spans="2:13" ht="27" customHeight="1" x14ac:dyDescent="0.15">
      <c r="B36" s="6"/>
      <c r="C36" s="5" t="s">
        <v>9</v>
      </c>
      <c r="D36" s="4"/>
      <c r="E36" s="4"/>
      <c r="F36" s="5">
        <v>50</v>
      </c>
      <c r="G36" s="20"/>
      <c r="H36" s="5">
        <f t="shared" ref="H36:H39" si="3">ROUNDUP(G36/F36,0)*5</f>
        <v>0</v>
      </c>
      <c r="I36" s="20"/>
      <c r="J36" s="28">
        <f t="shared" ref="J36:J39" si="4">IF(I36&lt;&gt;"",ROUND(MIN(H36,I36),1)*4,0)</f>
        <v>0</v>
      </c>
      <c r="K36" s="29">
        <f t="shared" ref="K36:K45" si="5">J36*6990</f>
        <v>0</v>
      </c>
      <c r="M36" s="30"/>
    </row>
    <row r="37" spans="2:13" ht="27" customHeight="1" x14ac:dyDescent="0.15">
      <c r="B37" s="6"/>
      <c r="C37" s="120" t="s">
        <v>0</v>
      </c>
      <c r="D37" s="121"/>
      <c r="E37" s="122"/>
      <c r="F37" s="5">
        <v>50</v>
      </c>
      <c r="G37" s="20"/>
      <c r="H37" s="5">
        <f t="shared" si="3"/>
        <v>0</v>
      </c>
      <c r="I37" s="20"/>
      <c r="J37" s="28">
        <f t="shared" si="4"/>
        <v>0</v>
      </c>
      <c r="K37" s="29">
        <f t="shared" si="5"/>
        <v>0</v>
      </c>
      <c r="M37" s="30"/>
    </row>
    <row r="38" spans="2:13" ht="27" customHeight="1" x14ac:dyDescent="0.15">
      <c r="B38" s="7"/>
      <c r="C38" s="120" t="s">
        <v>1</v>
      </c>
      <c r="D38" s="121"/>
      <c r="E38" s="122"/>
      <c r="F38" s="5">
        <v>75</v>
      </c>
      <c r="G38" s="20"/>
      <c r="H38" s="5">
        <f t="shared" si="3"/>
        <v>0</v>
      </c>
      <c r="I38" s="20"/>
      <c r="J38" s="28">
        <f t="shared" si="4"/>
        <v>0</v>
      </c>
      <c r="K38" s="29">
        <f t="shared" si="5"/>
        <v>0</v>
      </c>
      <c r="M38" s="30"/>
    </row>
    <row r="39" spans="2:13" ht="27" customHeight="1" x14ac:dyDescent="0.15">
      <c r="B39" s="26" t="s">
        <v>52</v>
      </c>
      <c r="C39" s="121" t="s">
        <v>53</v>
      </c>
      <c r="D39" s="121"/>
      <c r="E39" s="122"/>
      <c r="F39" s="5">
        <v>10</v>
      </c>
      <c r="G39" s="20"/>
      <c r="H39" s="5">
        <f t="shared" si="3"/>
        <v>0</v>
      </c>
      <c r="I39" s="20"/>
      <c r="J39" s="28">
        <f t="shared" si="4"/>
        <v>0</v>
      </c>
      <c r="K39" s="29">
        <f t="shared" si="5"/>
        <v>0</v>
      </c>
      <c r="M39" s="30"/>
    </row>
    <row r="40" spans="2:13" ht="16.5" customHeight="1" x14ac:dyDescent="0.15">
      <c r="B40" s="11" t="s">
        <v>139</v>
      </c>
      <c r="C40" s="12" t="s">
        <v>140</v>
      </c>
      <c r="D40" s="12"/>
      <c r="E40" s="12"/>
      <c r="F40" s="12"/>
      <c r="G40" s="12"/>
      <c r="H40" s="12"/>
      <c r="I40" s="12"/>
      <c r="J40" s="12"/>
      <c r="K40" s="13"/>
      <c r="M40" s="5"/>
    </row>
    <row r="41" spans="2:13" ht="27" customHeight="1" x14ac:dyDescent="0.15">
      <c r="B41" s="6"/>
      <c r="C41" s="120" t="s">
        <v>2</v>
      </c>
      <c r="D41" s="121"/>
      <c r="E41" s="122"/>
      <c r="F41" s="5">
        <v>30</v>
      </c>
      <c r="G41" s="20"/>
      <c r="H41" s="5">
        <f>ROUNDUP(G41/F41,0)*5</f>
        <v>0</v>
      </c>
      <c r="I41" s="20"/>
      <c r="J41" s="28">
        <f t="shared" ref="J41" si="6">IF(I41&lt;&gt;"",ROUND(MIN(H41,I41),1)*4,0)</f>
        <v>0</v>
      </c>
      <c r="K41" s="29">
        <f t="shared" si="5"/>
        <v>0</v>
      </c>
      <c r="M41" s="30"/>
    </row>
    <row r="42" spans="2:13" ht="27" customHeight="1" x14ac:dyDescent="0.15">
      <c r="B42" s="6"/>
      <c r="C42" s="120" t="s">
        <v>3</v>
      </c>
      <c r="D42" s="121"/>
      <c r="E42" s="122"/>
      <c r="F42" s="5">
        <v>50</v>
      </c>
      <c r="G42" s="20"/>
      <c r="H42" s="5">
        <f t="shared" ref="H42:H44" si="7">ROUNDUP(G42/F42,0)*5</f>
        <v>0</v>
      </c>
      <c r="I42" s="20"/>
      <c r="J42" s="28">
        <f t="shared" ref="J42:J45" si="8">IF(I42&lt;&gt;"",ROUND(MIN(H42,I42),1)*4,0)</f>
        <v>0</v>
      </c>
      <c r="K42" s="29">
        <f t="shared" si="5"/>
        <v>0</v>
      </c>
      <c r="M42" s="30"/>
    </row>
    <row r="43" spans="2:13" ht="27" customHeight="1" x14ac:dyDescent="0.15">
      <c r="B43" s="7"/>
      <c r="C43" s="120" t="s">
        <v>4</v>
      </c>
      <c r="D43" s="121"/>
      <c r="E43" s="122"/>
      <c r="F43" s="5">
        <v>75</v>
      </c>
      <c r="G43" s="20"/>
      <c r="H43" s="5">
        <f t="shared" si="7"/>
        <v>0</v>
      </c>
      <c r="I43" s="20"/>
      <c r="J43" s="28">
        <f t="shared" si="8"/>
        <v>0</v>
      </c>
      <c r="K43" s="29">
        <f t="shared" si="5"/>
        <v>0</v>
      </c>
      <c r="M43" s="30"/>
    </row>
    <row r="44" spans="2:13" ht="27" customHeight="1" x14ac:dyDescent="0.15">
      <c r="B44" s="26" t="s">
        <v>54</v>
      </c>
      <c r="C44" s="127" t="s">
        <v>55</v>
      </c>
      <c r="D44" s="127"/>
      <c r="E44" s="128"/>
      <c r="F44" s="5">
        <v>30</v>
      </c>
      <c r="G44" s="20"/>
      <c r="H44" s="5">
        <f t="shared" si="7"/>
        <v>0</v>
      </c>
      <c r="I44" s="20"/>
      <c r="J44" s="28">
        <f t="shared" si="8"/>
        <v>0</v>
      </c>
      <c r="K44" s="29">
        <f t="shared" si="5"/>
        <v>0</v>
      </c>
      <c r="M44" s="30"/>
    </row>
    <row r="45" spans="2:13" ht="27" customHeight="1" x14ac:dyDescent="0.15">
      <c r="B45" s="26" t="s">
        <v>56</v>
      </c>
      <c r="C45" s="127" t="s">
        <v>57</v>
      </c>
      <c r="D45" s="127"/>
      <c r="E45" s="128"/>
      <c r="F45" s="5">
        <v>25</v>
      </c>
      <c r="G45" s="20"/>
      <c r="H45" s="5">
        <f>ROUNDUP(G45/F45,0)*5</f>
        <v>0</v>
      </c>
      <c r="I45" s="20"/>
      <c r="J45" s="28">
        <f t="shared" si="8"/>
        <v>0</v>
      </c>
      <c r="K45" s="29">
        <f t="shared" si="5"/>
        <v>0</v>
      </c>
      <c r="M45" s="30"/>
    </row>
    <row r="46" spans="2:13" ht="11.25" customHeight="1" x14ac:dyDescent="0.15">
      <c r="B46" s="1"/>
      <c r="C46" s="1"/>
      <c r="D46" s="1"/>
      <c r="E46" s="1"/>
    </row>
    <row r="47" spans="2:13" ht="27" customHeight="1" x14ac:dyDescent="0.15">
      <c r="B47" s="129" t="s">
        <v>134</v>
      </c>
      <c r="C47" s="130"/>
      <c r="D47" s="130"/>
      <c r="E47" s="131"/>
      <c r="F47" s="21"/>
      <c r="G47" s="21"/>
      <c r="H47" s="21"/>
      <c r="I47" s="20"/>
      <c r="J47" s="21"/>
      <c r="K47" s="21"/>
      <c r="M47" s="30"/>
    </row>
    <row r="48" spans="2:13" ht="14.25" thickBot="1" x14ac:dyDescent="0.2"/>
    <row r="49" spans="1:16" ht="27" customHeight="1" thickBot="1" x14ac:dyDescent="0.2">
      <c r="H49" s="3" t="s">
        <v>19</v>
      </c>
      <c r="I49" s="34">
        <f>ROUND(SUM(I25:I47),1)</f>
        <v>21.3</v>
      </c>
      <c r="J49" s="3" t="s">
        <v>19</v>
      </c>
      <c r="K49" s="31">
        <f>ROUNDDOWN(SUM(K25:K45),-3)</f>
        <v>559000</v>
      </c>
      <c r="L49" s="3" t="s">
        <v>19</v>
      </c>
      <c r="M49" s="31">
        <f>SUM(M25:M47)</f>
        <v>564792</v>
      </c>
    </row>
    <row r="50" spans="1:16" ht="13.5" customHeight="1" thickBot="1" x14ac:dyDescent="0.2">
      <c r="H50" s="3"/>
      <c r="J50" s="3"/>
      <c r="L50" s="3"/>
    </row>
    <row r="51" spans="1:16" ht="27" customHeight="1" thickBot="1" x14ac:dyDescent="0.2">
      <c r="B51" s="147" t="s">
        <v>170</v>
      </c>
      <c r="C51" s="148"/>
      <c r="D51" s="148"/>
      <c r="E51" s="148"/>
      <c r="F51" s="148"/>
      <c r="G51" s="148"/>
      <c r="H51" s="148"/>
      <c r="I51" s="148"/>
      <c r="J51" s="148"/>
      <c r="K51" s="148"/>
      <c r="L51" s="149"/>
      <c r="M51" s="97">
        <f>ROUNDDOWN(MIN(K49,M49),-3)</f>
        <v>559000</v>
      </c>
    </row>
    <row r="53" spans="1:16" x14ac:dyDescent="0.15">
      <c r="B53" s="16" t="s">
        <v>14</v>
      </c>
      <c r="C53" s="15"/>
      <c r="D53" s="15"/>
      <c r="E53" s="15"/>
      <c r="F53" s="15"/>
      <c r="G53" s="15"/>
      <c r="H53" s="15"/>
      <c r="I53" s="15"/>
      <c r="J53" s="15"/>
      <c r="K53" s="15"/>
      <c r="L53" s="15"/>
      <c r="M53" s="17"/>
    </row>
    <row r="54" spans="1:16" x14ac:dyDescent="0.15">
      <c r="B54" s="18" t="s">
        <v>15</v>
      </c>
      <c r="M54" s="19"/>
    </row>
    <row r="55" spans="1:16" x14ac:dyDescent="0.15">
      <c r="B55" s="18" t="s">
        <v>16</v>
      </c>
      <c r="M55" s="19"/>
    </row>
    <row r="56" spans="1:16" x14ac:dyDescent="0.15">
      <c r="B56" s="18" t="s">
        <v>141</v>
      </c>
      <c r="M56" s="19"/>
      <c r="P56" s="14" t="s">
        <v>26</v>
      </c>
    </row>
    <row r="57" spans="1:16" x14ac:dyDescent="0.15">
      <c r="B57" s="18" t="s">
        <v>17</v>
      </c>
      <c r="M57" s="19"/>
      <c r="P57" s="14" t="s">
        <v>27</v>
      </c>
    </row>
    <row r="58" spans="1:16" x14ac:dyDescent="0.15">
      <c r="B58" s="18" t="s">
        <v>18</v>
      </c>
      <c r="M58" s="19"/>
    </row>
    <row r="59" spans="1:16" x14ac:dyDescent="0.15">
      <c r="B59" s="135" t="s">
        <v>32</v>
      </c>
      <c r="C59" s="136"/>
      <c r="D59" s="136"/>
      <c r="E59" s="136"/>
      <c r="F59" s="136"/>
      <c r="G59" s="136"/>
      <c r="H59" s="136"/>
      <c r="I59" s="136"/>
      <c r="J59" s="136"/>
      <c r="K59" s="136"/>
      <c r="L59" s="136"/>
      <c r="M59" s="137"/>
    </row>
    <row r="60" spans="1:16" x14ac:dyDescent="0.15">
      <c r="B60" s="138"/>
      <c r="C60" s="139"/>
      <c r="D60" s="139"/>
      <c r="E60" s="139"/>
      <c r="F60" s="139"/>
      <c r="G60" s="139"/>
      <c r="H60" s="139"/>
      <c r="I60" s="139"/>
      <c r="J60" s="139"/>
      <c r="K60" s="139"/>
      <c r="L60" s="139"/>
      <c r="M60" s="140"/>
    </row>
    <row r="62" spans="1:16" x14ac:dyDescent="0.15">
      <c r="A62" s="32" t="s">
        <v>143</v>
      </c>
    </row>
    <row r="63" spans="1:16" ht="19.5" customHeight="1" x14ac:dyDescent="0.15">
      <c r="B63" s="41" t="s">
        <v>217</v>
      </c>
      <c r="C63" s="33" t="s">
        <v>25</v>
      </c>
      <c r="D63" s="33"/>
      <c r="E63" s="33"/>
    </row>
    <row r="64" spans="1:16" ht="19.5" customHeight="1" x14ac:dyDescent="0.15">
      <c r="B64" s="41" t="s">
        <v>217</v>
      </c>
      <c r="C64" s="33" t="s">
        <v>161</v>
      </c>
      <c r="D64" s="33"/>
      <c r="E64" s="33"/>
    </row>
    <row r="66" spans="1:16" x14ac:dyDescent="0.15">
      <c r="A66" s="25" t="s">
        <v>167</v>
      </c>
    </row>
    <row r="67" spans="1:16" x14ac:dyDescent="0.15">
      <c r="A67" s="25"/>
    </row>
    <row r="68" spans="1:16" ht="17.25" customHeight="1" x14ac:dyDescent="0.15">
      <c r="B68" s="120" t="s">
        <v>58</v>
      </c>
      <c r="C68" s="122"/>
      <c r="D68" s="132"/>
      <c r="E68" s="133"/>
      <c r="F68" s="134"/>
      <c r="G68" s="38"/>
      <c r="J68" s="36"/>
      <c r="K68" s="36"/>
    </row>
    <row r="69" spans="1:16" ht="17.25" customHeight="1" x14ac:dyDescent="0.15">
      <c r="B69" s="12" t="s">
        <v>155</v>
      </c>
      <c r="C69" s="12"/>
      <c r="D69" s="43"/>
      <c r="E69" s="43"/>
      <c r="F69" s="43"/>
      <c r="G69" s="42"/>
      <c r="J69" s="36"/>
      <c r="K69" s="36"/>
    </row>
    <row r="70" spans="1:16" ht="17.25" customHeight="1" x14ac:dyDescent="0.15">
      <c r="B70" s="120" t="s">
        <v>28</v>
      </c>
      <c r="C70" s="122"/>
      <c r="D70" s="132" t="s">
        <v>218</v>
      </c>
      <c r="E70" s="133"/>
      <c r="F70" s="134"/>
      <c r="G70" s="38"/>
      <c r="J70" s="36"/>
      <c r="K70" s="36"/>
    </row>
    <row r="71" spans="1:16" ht="17.25" customHeight="1" x14ac:dyDescent="0.15">
      <c r="B71" s="120" t="s">
        <v>33</v>
      </c>
      <c r="C71" s="122"/>
      <c r="D71" s="37" t="s">
        <v>219</v>
      </c>
      <c r="E71" s="58" t="s">
        <v>130</v>
      </c>
      <c r="F71" s="59"/>
      <c r="G71" s="35"/>
      <c r="J71" s="36"/>
      <c r="K71" s="36"/>
    </row>
    <row r="72" spans="1:16" ht="17.25" customHeight="1" x14ac:dyDescent="0.15">
      <c r="B72" s="120" t="s">
        <v>29</v>
      </c>
      <c r="C72" s="122"/>
      <c r="D72" s="144" t="s">
        <v>220</v>
      </c>
      <c r="E72" s="145"/>
      <c r="F72" s="146"/>
      <c r="G72" s="35"/>
      <c r="J72" s="36"/>
      <c r="K72" s="36"/>
    </row>
    <row r="73" spans="1:16" ht="17.25" customHeight="1" x14ac:dyDescent="0.15">
      <c r="B73" s="120" t="s">
        <v>34</v>
      </c>
      <c r="C73" s="122"/>
      <c r="D73" s="37" t="s">
        <v>221</v>
      </c>
      <c r="E73" s="58" t="s">
        <v>130</v>
      </c>
      <c r="F73" s="59"/>
      <c r="G73" s="35"/>
      <c r="J73" s="36"/>
      <c r="K73" s="36"/>
    </row>
    <row r="74" spans="1:16" ht="17.25" customHeight="1" x14ac:dyDescent="0.15">
      <c r="B74" s="120" t="s">
        <v>30</v>
      </c>
      <c r="C74" s="122"/>
      <c r="D74" s="37" t="s">
        <v>150</v>
      </c>
      <c r="E74" s="150" t="s">
        <v>152</v>
      </c>
      <c r="F74" s="151"/>
      <c r="G74" s="35"/>
      <c r="J74" s="36"/>
      <c r="K74" s="36"/>
      <c r="P74" s="104" t="s">
        <v>150</v>
      </c>
    </row>
    <row r="75" spans="1:16" ht="17.25" customHeight="1" x14ac:dyDescent="0.15">
      <c r="B75" s="120" t="s">
        <v>119</v>
      </c>
      <c r="C75" s="122"/>
      <c r="D75" s="37" t="s">
        <v>222</v>
      </c>
      <c r="E75" s="58" t="s">
        <v>130</v>
      </c>
      <c r="F75" s="59"/>
      <c r="G75" s="35"/>
      <c r="J75" s="36"/>
      <c r="K75" s="36"/>
      <c r="P75" s="104" t="s">
        <v>148</v>
      </c>
    </row>
    <row r="76" spans="1:16" ht="17.25" customHeight="1" x14ac:dyDescent="0.15">
      <c r="B76" s="120" t="s">
        <v>114</v>
      </c>
      <c r="C76" s="122"/>
      <c r="D76" s="141" t="s">
        <v>223</v>
      </c>
      <c r="E76" s="142"/>
      <c r="F76" s="143"/>
      <c r="G76" s="35"/>
      <c r="J76" s="36"/>
      <c r="K76" s="36"/>
      <c r="P76" s="104" t="s">
        <v>149</v>
      </c>
    </row>
    <row r="77" spans="1:16" ht="17.25" customHeight="1" x14ac:dyDescent="0.15">
      <c r="B77" s="120" t="s">
        <v>31</v>
      </c>
      <c r="C77" s="122"/>
      <c r="D77" s="141" t="s">
        <v>224</v>
      </c>
      <c r="E77" s="142"/>
      <c r="F77" s="143"/>
      <c r="G77" s="35"/>
      <c r="J77" s="36"/>
      <c r="K77" s="36"/>
      <c r="P77" s="104" t="s">
        <v>151</v>
      </c>
    </row>
    <row r="85" spans="8:8" x14ac:dyDescent="0.15">
      <c r="H85" s="15"/>
    </row>
  </sheetData>
  <mergeCells count="53">
    <mergeCell ref="D77:F77"/>
    <mergeCell ref="C45:E45"/>
    <mergeCell ref="D72:F72"/>
    <mergeCell ref="B71:C71"/>
    <mergeCell ref="B72:C72"/>
    <mergeCell ref="B73:C73"/>
    <mergeCell ref="B74:C74"/>
    <mergeCell ref="B75:C75"/>
    <mergeCell ref="B76:C76"/>
    <mergeCell ref="B77:C77"/>
    <mergeCell ref="D70:F70"/>
    <mergeCell ref="B70:C70"/>
    <mergeCell ref="B51:L51"/>
    <mergeCell ref="E74:F74"/>
    <mergeCell ref="D76:F76"/>
    <mergeCell ref="C44:E44"/>
    <mergeCell ref="B47:E47"/>
    <mergeCell ref="B68:C68"/>
    <mergeCell ref="D68:F68"/>
    <mergeCell ref="C32:E32"/>
    <mergeCell ref="B59:M60"/>
    <mergeCell ref="R6:V6"/>
    <mergeCell ref="K13:M13"/>
    <mergeCell ref="K14:M14"/>
    <mergeCell ref="K10:M10"/>
    <mergeCell ref="K11:M11"/>
    <mergeCell ref="B24:E24"/>
    <mergeCell ref="C41:E41"/>
    <mergeCell ref="C42:E42"/>
    <mergeCell ref="C43:E43"/>
    <mergeCell ref="C37:E37"/>
    <mergeCell ref="C38:E38"/>
    <mergeCell ref="C39:E39"/>
    <mergeCell ref="C25:E25"/>
    <mergeCell ref="C26:E26"/>
    <mergeCell ref="C27:E27"/>
    <mergeCell ref="C28:E28"/>
    <mergeCell ref="C29:E29"/>
    <mergeCell ref="C30:E30"/>
    <mergeCell ref="C31:E31"/>
    <mergeCell ref="A3:M3"/>
    <mergeCell ref="K22:M22"/>
    <mergeCell ref="K7:M7"/>
    <mergeCell ref="K17:M17"/>
    <mergeCell ref="K18:M18"/>
    <mergeCell ref="I13:I16"/>
    <mergeCell ref="K15:M15"/>
    <mergeCell ref="K16:M16"/>
    <mergeCell ref="I10:J10"/>
    <mergeCell ref="I11:J11"/>
    <mergeCell ref="I17:J17"/>
    <mergeCell ref="I18:J18"/>
    <mergeCell ref="A21:M21"/>
  </mergeCells>
  <phoneticPr fontId="4"/>
  <dataValidations count="13">
    <dataValidation type="list" allowBlank="1" showInputMessage="1" showErrorMessage="1" sqref="B63:B64" xr:uid="{00000000-0002-0000-0000-000000000000}">
      <formula1>$P$56:$P$57</formula1>
    </dataValidation>
    <dataValidation imeMode="halfKatakana" allowBlank="1" showInputMessage="1" showErrorMessage="1" sqref="G76" xr:uid="{00000000-0002-0000-0000-000001000000}"/>
    <dataValidation imeMode="fullAlpha" allowBlank="1" showInputMessage="1" showErrorMessage="1" sqref="G71 G73" xr:uid="{00000000-0002-0000-0000-000002000000}"/>
    <dataValidation imeMode="halfAlpha" allowBlank="1" showInputMessage="1" showErrorMessage="1" sqref="E71:F71 E73:F73 E75:F75" xr:uid="{00000000-0002-0000-0000-000003000000}"/>
    <dataValidation type="list" showInputMessage="1" showErrorMessage="1" sqref="D74" xr:uid="{00000000-0002-0000-0000-000006000000}">
      <formula1>$P$74:$P$77</formula1>
    </dataValidation>
    <dataValidation type="custom" allowBlank="1" showInputMessage="1" showErrorMessage="1" error="全角入力してください" prompt="全角" sqref="K14:M17" xr:uid="{63A4DE1C-F2F6-43D4-9E02-2467746D1922}">
      <formula1>AND(K14=DBCS(K14))</formula1>
    </dataValidation>
    <dataValidation type="custom" imeMode="halfAlpha" allowBlank="1" showInputMessage="1" showErrorMessage="1" prompt="「341」で始まる_x000a_10桁の数字を_x000a_入力してください" sqref="K10:M10" xr:uid="{F522E507-24C0-4643-885E-5B575AB24C16}">
      <formula1>AND(LENB(K10)=LEN(K10))</formula1>
    </dataValidation>
    <dataValidation type="custom" imeMode="halfAlpha" allowBlank="1" showInputMessage="1" showErrorMessage="1" prompt="半角数字" sqref="K13:M13 D68:F68" xr:uid="{A34022D2-C984-41B5-9741-80E02158E8F3}">
      <formula1>AND(LENB(D13)=LEN(D13))</formula1>
    </dataValidation>
    <dataValidation type="custom" imeMode="halfAlpha" allowBlank="1" showInputMessage="1" showErrorMessage="1" prompt="半角数字_x000a_4桁" sqref="D71" xr:uid="{E16FF84F-763D-4CD5-96EE-8A7FDF3F616A}">
      <formula1>AND(LENB(D71)=LEN(D71))</formula1>
    </dataValidation>
    <dataValidation type="custom" imeMode="halfAlpha" allowBlank="1" showInputMessage="1" showErrorMessage="1" prompt="半角数字_x000a_3桁" sqref="D73" xr:uid="{D2755F55-FD70-41C3-BB0C-4C270E975225}">
      <formula1>AND(LENB(D73)=LEN(D73))</formula1>
    </dataValidation>
    <dataValidation type="custom" imeMode="halfAlpha" allowBlank="1" showInputMessage="1" showErrorMessage="1" prompt="半角数字_x000a_7桁" sqref="D75" xr:uid="{4716B787-A7C7-4FB8-8DEF-C195C42D0CC6}">
      <formula1>AND(LENB(D75)=LEN(D75))</formula1>
    </dataValidation>
    <dataValidation imeMode="halfKatakana" allowBlank="1" showInputMessage="1" showErrorMessage="1" prompt="半角カナ" sqref="D76:F76" xr:uid="{21D92513-9E69-40F3-849E-5C3195FB222B}"/>
    <dataValidation type="custom" allowBlank="1" showInputMessage="1" showErrorMessage="1" error="全角入力してください" prompt="全角_x000a_職名の記入を忘れずに！" sqref="K18:M18" xr:uid="{145F03C0-0538-480B-AFC2-CF00C906FAF5}">
      <formula1>AND(K18=DBCS(K18))</formula1>
    </dataValidation>
  </dataValidations>
  <pageMargins left="0.70866141732283472" right="0.31496062992125984" top="0.74803149606299213" bottom="0.74803149606299213"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8769C-0844-47FF-A711-445A7A0D8AA1}">
  <sheetPr>
    <tabColor rgb="FFFFCCFF"/>
    <pageSetUpPr fitToPage="1"/>
  </sheetPr>
  <dimension ref="A1:C20"/>
  <sheetViews>
    <sheetView view="pageBreakPreview" zoomScaleNormal="100" zoomScaleSheetLayoutView="100" workbookViewId="0">
      <selection activeCell="C9" sqref="C9"/>
    </sheetView>
  </sheetViews>
  <sheetFormatPr defaultRowHeight="13.5" x14ac:dyDescent="0.15"/>
  <cols>
    <col min="1" max="1" width="30.875" style="185" customWidth="1"/>
    <col min="2" max="2" width="24.5" style="185" customWidth="1"/>
    <col min="3" max="3" width="49" style="185" customWidth="1"/>
    <col min="4" max="16384" width="9" style="185"/>
  </cols>
  <sheetData>
    <row r="1" spans="1:3" ht="40.5" customHeight="1" x14ac:dyDescent="0.15">
      <c r="A1" s="188" t="s">
        <v>207</v>
      </c>
      <c r="B1" s="188"/>
      <c r="C1" s="188"/>
    </row>
    <row r="2" spans="1:3" ht="40.5" customHeight="1" x14ac:dyDescent="0.15"/>
    <row r="3" spans="1:3" ht="40.5" customHeight="1" x14ac:dyDescent="0.15">
      <c r="A3" s="185" t="s">
        <v>203</v>
      </c>
    </row>
    <row r="4" spans="1:3" ht="40.5" customHeight="1" x14ac:dyDescent="0.15">
      <c r="A4" s="187" t="s">
        <v>198</v>
      </c>
      <c r="B4" s="187" t="s">
        <v>197</v>
      </c>
      <c r="C4" s="187" t="s">
        <v>196</v>
      </c>
    </row>
    <row r="5" spans="1:3" ht="40.5" customHeight="1" x14ac:dyDescent="0.15">
      <c r="A5" s="186" t="s">
        <v>202</v>
      </c>
      <c r="B5" s="193">
        <f>'申請様式（病院）'!M51</f>
        <v>559000</v>
      </c>
      <c r="C5" s="190" t="s">
        <v>208</v>
      </c>
    </row>
    <row r="6" spans="1:3" ht="40.5" customHeight="1" x14ac:dyDescent="0.15">
      <c r="A6" s="186" t="s">
        <v>201</v>
      </c>
      <c r="B6" s="194"/>
      <c r="C6" s="189"/>
    </row>
    <row r="7" spans="1:3" ht="40.5" customHeight="1" x14ac:dyDescent="0.15">
      <c r="A7" s="186" t="s">
        <v>200</v>
      </c>
      <c r="B7" s="193">
        <f>B8-(B5+B6)</f>
        <v>5792</v>
      </c>
      <c r="C7" s="186" t="s">
        <v>206</v>
      </c>
    </row>
    <row r="8" spans="1:3" ht="40.5" customHeight="1" x14ac:dyDescent="0.15">
      <c r="A8" s="186" t="s">
        <v>195</v>
      </c>
      <c r="B8" s="193">
        <f>B14</f>
        <v>564792</v>
      </c>
      <c r="C8" s="186"/>
    </row>
    <row r="9" spans="1:3" ht="40.5" customHeight="1" x14ac:dyDescent="0.15"/>
    <row r="10" spans="1:3" ht="40.5" customHeight="1" x14ac:dyDescent="0.15">
      <c r="A10" s="185" t="s">
        <v>199</v>
      </c>
    </row>
    <row r="11" spans="1:3" ht="40.5" customHeight="1" x14ac:dyDescent="0.15">
      <c r="A11" s="187" t="s">
        <v>198</v>
      </c>
      <c r="B11" s="187" t="s">
        <v>197</v>
      </c>
      <c r="C11" s="187" t="s">
        <v>196</v>
      </c>
    </row>
    <row r="12" spans="1:3" ht="40.5" customHeight="1" x14ac:dyDescent="0.15">
      <c r="A12" s="186" t="s">
        <v>204</v>
      </c>
      <c r="B12" s="193">
        <f>'申請様式（病院）'!M49</f>
        <v>564792</v>
      </c>
      <c r="C12" s="186"/>
    </row>
    <row r="13" spans="1:3" ht="40.5" customHeight="1" x14ac:dyDescent="0.15">
      <c r="A13" s="186"/>
      <c r="B13" s="193"/>
      <c r="C13" s="186"/>
    </row>
    <row r="14" spans="1:3" ht="40.5" customHeight="1" x14ac:dyDescent="0.15">
      <c r="A14" s="186" t="s">
        <v>195</v>
      </c>
      <c r="B14" s="193">
        <f>SUM(B12:B13)</f>
        <v>564792</v>
      </c>
      <c r="C14" s="186"/>
    </row>
    <row r="15" spans="1:3" ht="40.5" customHeight="1" x14ac:dyDescent="0.15"/>
    <row r="16" spans="1:3" ht="40.5" customHeight="1" x14ac:dyDescent="0.15">
      <c r="A16" s="185" t="s">
        <v>205</v>
      </c>
    </row>
    <row r="17" spans="2:3" ht="40.5" customHeight="1" x14ac:dyDescent="0.15">
      <c r="B17" s="191" t="str">
        <f>'申請様式（病院）'!K7</f>
        <v>令和6年○月○日</v>
      </c>
    </row>
    <row r="18" spans="2:3" ht="40.5" customHeight="1" x14ac:dyDescent="0.15">
      <c r="B18" s="185" t="s">
        <v>194</v>
      </c>
      <c r="C18" s="192" t="str">
        <f>'申請様式（病院）'!K17</f>
        <v>○○法人○○○○会</v>
      </c>
    </row>
    <row r="19" spans="2:3" ht="40.5" customHeight="1" x14ac:dyDescent="0.15">
      <c r="B19" s="185" t="s">
        <v>193</v>
      </c>
      <c r="C19" s="192" t="str">
        <f>'申請様式（病院）'!K18</f>
        <v>理事長　○○○○</v>
      </c>
    </row>
    <row r="20" spans="2:3" ht="40.5" customHeight="1" x14ac:dyDescent="0.15"/>
  </sheetData>
  <mergeCells count="1">
    <mergeCell ref="A1:C1"/>
  </mergeCells>
  <phoneticPr fontId="4"/>
  <pageMargins left="0.70866141732283472" right="0.70866141732283472" top="0.74803149606299213" bottom="0.74803149606299213" header="0.31496062992125984" footer="0.31496062992125984"/>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FF"/>
    <pageSetUpPr fitToPage="1"/>
  </sheetPr>
  <dimension ref="A1:W53"/>
  <sheetViews>
    <sheetView view="pageBreakPreview" zoomScaleNormal="100" zoomScaleSheetLayoutView="100" workbookViewId="0">
      <selection activeCell="M10" sqref="M10"/>
    </sheetView>
  </sheetViews>
  <sheetFormatPr defaultColWidth="4.625" defaultRowHeight="18" customHeight="1" x14ac:dyDescent="0.15"/>
  <cols>
    <col min="1" max="1" width="4.625" style="62"/>
    <col min="2" max="2" width="7.125" style="62" customWidth="1"/>
    <col min="3" max="3" width="16.125" style="62" bestFit="1" customWidth="1"/>
    <col min="4" max="4" width="19.375" style="62" customWidth="1"/>
    <col min="5" max="5" width="9.5" style="62" customWidth="1"/>
    <col min="6" max="6" width="9.5" style="62" bestFit="1" customWidth="1"/>
    <col min="7" max="7" width="7.875" style="62" customWidth="1"/>
    <col min="8" max="8" width="11" style="62" customWidth="1"/>
    <col min="9" max="9" width="9.125" style="62" customWidth="1"/>
    <col min="10" max="10" width="3.5" style="62" bestFit="1" customWidth="1"/>
    <col min="11" max="11" width="16" style="62" customWidth="1"/>
    <col min="12" max="12" width="1.75" style="62" customWidth="1"/>
    <col min="13" max="13" width="16" style="62" customWidth="1"/>
    <col min="14" max="14" width="8.125" style="62" customWidth="1"/>
    <col min="15" max="16384" width="4.625" style="62"/>
  </cols>
  <sheetData>
    <row r="1" spans="1:22" ht="18" customHeight="1" x14ac:dyDescent="0.15">
      <c r="J1" s="94"/>
    </row>
    <row r="3" spans="1:22" ht="18.75" x14ac:dyDescent="0.15">
      <c r="A3" s="173" t="s">
        <v>157</v>
      </c>
      <c r="B3" s="173"/>
      <c r="C3" s="173"/>
      <c r="D3" s="173"/>
      <c r="E3" s="173"/>
      <c r="F3" s="173"/>
      <c r="G3" s="173"/>
      <c r="H3" s="173"/>
      <c r="I3" s="173"/>
      <c r="J3" s="173"/>
      <c r="K3" s="86"/>
      <c r="L3" s="86"/>
      <c r="M3" s="86"/>
    </row>
    <row r="5" spans="1:22" ht="18" customHeight="1" x14ac:dyDescent="0.15">
      <c r="R5" s="170"/>
      <c r="S5" s="170"/>
      <c r="T5" s="170"/>
      <c r="U5" s="170"/>
      <c r="V5" s="170"/>
    </row>
    <row r="6" spans="1:22" ht="18" customHeight="1" x14ac:dyDescent="0.15">
      <c r="H6" s="171" t="str">
        <f>'申請様式（病院）'!K7</f>
        <v>令和6年○月○日</v>
      </c>
      <c r="I6" s="171"/>
      <c r="J6" s="171"/>
    </row>
    <row r="7" spans="1:22" ht="18" customHeight="1" x14ac:dyDescent="0.15">
      <c r="J7" s="63"/>
      <c r="K7" s="64"/>
      <c r="L7" s="64"/>
      <c r="M7" s="64"/>
    </row>
    <row r="8" spans="1:22" ht="18" customHeight="1" x14ac:dyDescent="0.15">
      <c r="A8" s="62" t="s">
        <v>7</v>
      </c>
    </row>
    <row r="9" spans="1:22" ht="18" customHeight="1" x14ac:dyDescent="0.15">
      <c r="J9" s="63"/>
      <c r="K9" s="64"/>
      <c r="L9" s="64"/>
      <c r="M9" s="64"/>
    </row>
    <row r="10" spans="1:22" ht="18" customHeight="1" x14ac:dyDescent="0.15">
      <c r="D10" s="65" t="s">
        <v>24</v>
      </c>
      <c r="E10" s="169" t="s">
        <v>20</v>
      </c>
      <c r="F10" s="169"/>
      <c r="G10" s="172" t="str">
        <f>IF('申請様式（病院）'!K10="","",'申請様式（病院）'!K10)</f>
        <v>341*******</v>
      </c>
      <c r="H10" s="172"/>
      <c r="I10" s="172"/>
      <c r="J10" s="92"/>
    </row>
    <row r="11" spans="1:22" ht="18" customHeight="1" x14ac:dyDescent="0.15">
      <c r="D11" s="65"/>
      <c r="E11" s="167" t="s">
        <v>21</v>
      </c>
      <c r="F11" s="167"/>
      <c r="G11" s="163" t="str">
        <f>IF('申請様式（病院）'!K11="","",'申請様式（病院）'!K11)</f>
        <v>○○病院</v>
      </c>
      <c r="H11" s="163"/>
      <c r="I11" s="163"/>
      <c r="J11" s="93"/>
    </row>
    <row r="12" spans="1:22" ht="18" customHeight="1" x14ac:dyDescent="0.15">
      <c r="E12" s="89"/>
      <c r="G12" s="66"/>
      <c r="H12" s="66"/>
      <c r="I12" s="66"/>
    </row>
    <row r="13" spans="1:22" ht="18" customHeight="1" x14ac:dyDescent="0.15">
      <c r="D13" s="63" t="s">
        <v>22</v>
      </c>
      <c r="E13" s="168" t="s">
        <v>23</v>
      </c>
      <c r="F13" s="90" t="s">
        <v>113</v>
      </c>
      <c r="G13" s="166" t="str">
        <f>IF('申請様式（病院）'!K13="","",'申請様式（病院）'!K13)</f>
        <v>***-****</v>
      </c>
      <c r="H13" s="166"/>
      <c r="I13" s="166"/>
      <c r="J13" s="92"/>
    </row>
    <row r="14" spans="1:22" ht="18" customHeight="1" x14ac:dyDescent="0.15">
      <c r="D14" s="63"/>
      <c r="E14" s="168"/>
      <c r="F14" s="91" t="s">
        <v>23</v>
      </c>
      <c r="G14" s="163" t="str">
        <f>IF('申請様式（病院）'!K14="","",'申請様式（病院）'!K14)</f>
        <v>○○市○○町</v>
      </c>
      <c r="H14" s="163"/>
      <c r="I14" s="163"/>
      <c r="J14" s="93"/>
    </row>
    <row r="15" spans="1:22" ht="18" customHeight="1" x14ac:dyDescent="0.15">
      <c r="D15" s="63"/>
      <c r="E15" s="168"/>
      <c r="F15" s="91" t="s">
        <v>162</v>
      </c>
      <c r="G15" s="163" t="str">
        <f>IF('申請様式（病院）'!K15="","",'申請様式（病院）'!K15)</f>
        <v>○○－○○</v>
      </c>
      <c r="H15" s="163"/>
      <c r="I15" s="163"/>
      <c r="J15" s="93"/>
    </row>
    <row r="16" spans="1:22" ht="18" customHeight="1" x14ac:dyDescent="0.15">
      <c r="D16" s="63"/>
      <c r="E16" s="169"/>
      <c r="F16" s="91" t="s">
        <v>163</v>
      </c>
      <c r="G16" s="163" t="str">
        <f>IF('申請様式（病院）'!K16="","",'申請様式（病院）'!K16)</f>
        <v/>
      </c>
      <c r="H16" s="163"/>
      <c r="I16" s="163"/>
      <c r="J16" s="93"/>
    </row>
    <row r="17" spans="1:23" ht="18" customHeight="1" x14ac:dyDescent="0.15">
      <c r="D17" s="64"/>
      <c r="E17" s="167" t="s">
        <v>164</v>
      </c>
      <c r="F17" s="167"/>
      <c r="G17" s="163" t="str">
        <f>IF('申請様式（病院）'!K17="","",'申請様式（病院）'!K17)</f>
        <v>○○法人○○○○会</v>
      </c>
      <c r="H17" s="163"/>
      <c r="I17" s="163"/>
      <c r="J17" s="93" t="s">
        <v>160</v>
      </c>
    </row>
    <row r="18" spans="1:23" ht="18" customHeight="1" x14ac:dyDescent="0.15">
      <c r="D18" s="64"/>
      <c r="E18" s="167" t="s">
        <v>165</v>
      </c>
      <c r="F18" s="167"/>
      <c r="G18" s="163" t="str">
        <f>IF('申請様式（病院）'!K18="","",'申請様式（病院）'!K18)</f>
        <v>理事長　○○○○</v>
      </c>
      <c r="H18" s="163"/>
      <c r="I18" s="163"/>
      <c r="J18" s="93"/>
    </row>
    <row r="19" spans="1:23" ht="18" customHeight="1" x14ac:dyDescent="0.15">
      <c r="I19" s="70"/>
      <c r="K19" s="66"/>
      <c r="L19" s="66"/>
      <c r="M19" s="66"/>
    </row>
    <row r="20" spans="1:23" ht="18" customHeight="1" x14ac:dyDescent="0.15">
      <c r="J20" s="63"/>
      <c r="K20" s="64"/>
      <c r="L20" s="64"/>
      <c r="M20" s="64"/>
    </row>
    <row r="21" spans="1:23" ht="18" customHeight="1" x14ac:dyDescent="0.15">
      <c r="A21" s="164" t="s">
        <v>153</v>
      </c>
      <c r="B21" s="164"/>
      <c r="C21" s="164"/>
      <c r="D21" s="164"/>
      <c r="E21" s="164"/>
      <c r="F21" s="164"/>
      <c r="G21" s="164"/>
      <c r="H21" s="164"/>
      <c r="I21" s="164"/>
      <c r="J21" s="164"/>
      <c r="K21" s="164"/>
      <c r="L21" s="164"/>
      <c r="M21" s="164"/>
      <c r="N21" s="71"/>
      <c r="O21" s="71"/>
      <c r="P21" s="71"/>
      <c r="Q21" s="71"/>
      <c r="R21" s="71"/>
      <c r="S21" s="71"/>
      <c r="T21" s="71"/>
      <c r="U21" s="71"/>
      <c r="V21" s="71"/>
      <c r="W21" s="71"/>
    </row>
    <row r="22" spans="1:23" ht="18" customHeight="1" x14ac:dyDescent="0.15">
      <c r="A22" s="71"/>
      <c r="B22" s="71"/>
      <c r="C22" s="71"/>
      <c r="D22" s="71"/>
      <c r="E22" s="71"/>
      <c r="F22" s="71"/>
      <c r="G22" s="71"/>
      <c r="H22" s="71"/>
      <c r="I22" s="65"/>
      <c r="J22" s="71"/>
      <c r="K22" s="165"/>
      <c r="L22" s="165"/>
      <c r="M22" s="165"/>
      <c r="N22" s="71"/>
      <c r="O22" s="71"/>
      <c r="P22" s="71"/>
      <c r="Q22" s="71"/>
      <c r="R22" s="71"/>
      <c r="S22" s="71"/>
      <c r="T22" s="71"/>
      <c r="U22" s="71"/>
      <c r="V22" s="71"/>
      <c r="W22" s="71"/>
    </row>
    <row r="23" spans="1:23" ht="18" customHeight="1" x14ac:dyDescent="0.15">
      <c r="A23" s="73" t="s">
        <v>158</v>
      </c>
      <c r="B23" s="71"/>
      <c r="C23" s="71"/>
      <c r="D23" s="71"/>
      <c r="E23" s="71"/>
      <c r="F23" s="71"/>
      <c r="G23" s="71"/>
      <c r="H23" s="71"/>
      <c r="I23" s="65"/>
      <c r="J23" s="71"/>
      <c r="K23" s="72"/>
      <c r="L23" s="72"/>
      <c r="M23" s="72"/>
      <c r="N23" s="71"/>
      <c r="O23" s="71"/>
      <c r="P23" s="71"/>
      <c r="Q23" s="71"/>
      <c r="R23" s="71"/>
      <c r="S23" s="71"/>
      <c r="T23" s="71"/>
      <c r="U23" s="71"/>
      <c r="V23" s="71"/>
      <c r="W23" s="71"/>
    </row>
    <row r="24" spans="1:23" ht="18" customHeight="1" x14ac:dyDescent="0.15">
      <c r="A24" s="71"/>
      <c r="B24" s="155" t="s">
        <v>23</v>
      </c>
      <c r="C24" s="67" t="s">
        <v>113</v>
      </c>
      <c r="D24" s="124"/>
      <c r="E24" s="124"/>
      <c r="F24" s="124"/>
      <c r="G24" s="71"/>
      <c r="H24" s="71"/>
      <c r="I24" s="65"/>
      <c r="J24" s="71"/>
      <c r="K24" s="72"/>
      <c r="L24" s="72"/>
      <c r="M24" s="72"/>
      <c r="N24" s="71"/>
      <c r="O24" s="71"/>
      <c r="P24" s="71"/>
      <c r="Q24" s="71"/>
      <c r="R24" s="71"/>
      <c r="S24" s="71"/>
      <c r="T24" s="71"/>
      <c r="U24" s="71"/>
      <c r="V24" s="71"/>
      <c r="W24" s="71"/>
    </row>
    <row r="25" spans="1:23" ht="18" customHeight="1" x14ac:dyDescent="0.15">
      <c r="A25" s="71"/>
      <c r="B25" s="156"/>
      <c r="C25" s="68" t="s">
        <v>144</v>
      </c>
      <c r="D25" s="114"/>
      <c r="E25" s="114"/>
      <c r="F25" s="114"/>
      <c r="G25" s="71"/>
      <c r="H25" s="71"/>
      <c r="I25" s="65"/>
      <c r="J25" s="71"/>
      <c r="K25" s="72"/>
      <c r="L25" s="72"/>
      <c r="M25" s="72"/>
      <c r="N25" s="71"/>
      <c r="O25" s="71"/>
      <c r="P25" s="71"/>
      <c r="Q25" s="71"/>
      <c r="R25" s="71"/>
      <c r="S25" s="71"/>
      <c r="T25" s="71"/>
      <c r="U25" s="71"/>
      <c r="V25" s="71"/>
      <c r="W25" s="71"/>
    </row>
    <row r="26" spans="1:23" ht="18" customHeight="1" x14ac:dyDescent="0.15">
      <c r="A26" s="71"/>
      <c r="B26" s="156"/>
      <c r="C26" s="68" t="s">
        <v>145</v>
      </c>
      <c r="D26" s="114"/>
      <c r="E26" s="114"/>
      <c r="F26" s="114"/>
      <c r="G26" s="71"/>
      <c r="H26" s="71"/>
      <c r="I26" s="65"/>
      <c r="J26" s="71"/>
      <c r="K26" s="72"/>
      <c r="L26" s="72"/>
      <c r="M26" s="72"/>
      <c r="N26" s="71"/>
      <c r="O26" s="71"/>
      <c r="P26" s="71"/>
      <c r="Q26" s="71"/>
      <c r="R26" s="71"/>
      <c r="S26" s="71"/>
      <c r="T26" s="71"/>
      <c r="U26" s="71"/>
      <c r="V26" s="71"/>
      <c r="W26" s="71"/>
    </row>
    <row r="27" spans="1:23" ht="18" customHeight="1" x14ac:dyDescent="0.15">
      <c r="A27" s="71"/>
      <c r="B27" s="157"/>
      <c r="C27" s="69" t="s">
        <v>146</v>
      </c>
      <c r="D27" s="114"/>
      <c r="E27" s="114"/>
      <c r="F27" s="114"/>
      <c r="G27" s="71"/>
      <c r="H27" s="71"/>
      <c r="I27" s="65"/>
      <c r="J27" s="71"/>
      <c r="K27" s="72"/>
      <c r="L27" s="72"/>
      <c r="M27" s="72"/>
      <c r="N27" s="71"/>
      <c r="O27" s="71"/>
      <c r="P27" s="71"/>
      <c r="Q27" s="71"/>
      <c r="R27" s="71"/>
      <c r="S27" s="71"/>
      <c r="T27" s="71"/>
      <c r="U27" s="71"/>
      <c r="V27" s="71"/>
      <c r="W27" s="71"/>
    </row>
    <row r="28" spans="1:23" ht="18" customHeight="1" x14ac:dyDescent="0.15">
      <c r="A28" s="71"/>
      <c r="B28" s="158" t="s">
        <v>147</v>
      </c>
      <c r="C28" s="158"/>
      <c r="D28" s="108"/>
      <c r="E28" s="109"/>
      <c r="F28" s="110"/>
      <c r="G28" s="71"/>
      <c r="H28" s="71"/>
      <c r="I28" s="65"/>
      <c r="J28" s="71"/>
      <c r="K28" s="72"/>
      <c r="L28" s="72"/>
      <c r="M28" s="72"/>
      <c r="N28" s="71"/>
      <c r="O28" s="71"/>
      <c r="P28" s="71"/>
      <c r="Q28" s="71"/>
      <c r="R28" s="71"/>
      <c r="S28" s="71"/>
      <c r="T28" s="71"/>
      <c r="U28" s="71"/>
      <c r="V28" s="71"/>
      <c r="W28" s="71"/>
    </row>
    <row r="29" spans="1:23" ht="18" customHeight="1" x14ac:dyDescent="0.15">
      <c r="A29" s="71"/>
      <c r="B29" s="158" t="s">
        <v>159</v>
      </c>
      <c r="C29" s="158"/>
      <c r="D29" s="108"/>
      <c r="E29" s="109"/>
      <c r="F29" s="110"/>
      <c r="G29" s="71"/>
      <c r="H29" s="71"/>
      <c r="I29" s="65"/>
      <c r="J29" s="71"/>
      <c r="K29" s="72"/>
      <c r="L29" s="72"/>
      <c r="M29" s="72"/>
      <c r="N29" s="71"/>
      <c r="O29" s="71"/>
      <c r="P29" s="71"/>
      <c r="Q29" s="71"/>
      <c r="R29" s="71"/>
      <c r="S29" s="71"/>
      <c r="T29" s="71"/>
      <c r="U29" s="71"/>
      <c r="V29" s="71"/>
      <c r="W29" s="71"/>
    </row>
    <row r="30" spans="1:23" ht="18" customHeight="1" x14ac:dyDescent="0.15">
      <c r="A30" s="71"/>
      <c r="B30" s="71"/>
      <c r="C30" s="71"/>
      <c r="D30" s="71"/>
      <c r="E30" s="71"/>
      <c r="F30" s="71"/>
      <c r="G30" s="71"/>
      <c r="H30" s="71"/>
      <c r="I30" s="65"/>
      <c r="J30" s="71"/>
      <c r="K30" s="72"/>
      <c r="L30" s="72"/>
      <c r="M30" s="72"/>
      <c r="N30" s="71"/>
      <c r="O30" s="71"/>
      <c r="P30" s="71"/>
      <c r="Q30" s="71"/>
      <c r="R30" s="71"/>
      <c r="S30" s="71"/>
      <c r="T30" s="71"/>
      <c r="U30" s="71"/>
      <c r="V30" s="71"/>
      <c r="W30" s="71"/>
    </row>
    <row r="31" spans="1:23" ht="18" customHeight="1" x14ac:dyDescent="0.15">
      <c r="A31" s="82" t="s">
        <v>154</v>
      </c>
    </row>
    <row r="32" spans="1:23" ht="18" customHeight="1" x14ac:dyDescent="0.15">
      <c r="B32" s="83" t="s">
        <v>187</v>
      </c>
      <c r="C32" s="84"/>
      <c r="D32" s="84"/>
      <c r="E32" s="84"/>
      <c r="F32" s="74"/>
    </row>
    <row r="34" spans="1:16" ht="18" customHeight="1" x14ac:dyDescent="0.15">
      <c r="A34" s="73" t="s">
        <v>156</v>
      </c>
    </row>
    <row r="35" spans="1:16" ht="18" customHeight="1" x14ac:dyDescent="0.15">
      <c r="A35" s="73"/>
    </row>
    <row r="36" spans="1:16" ht="18" customHeight="1" x14ac:dyDescent="0.15">
      <c r="B36" s="159" t="s">
        <v>58</v>
      </c>
      <c r="C36" s="160"/>
      <c r="D36" s="152" t="str">
        <f>IF('申請様式（病院）'!D68="","",'申請様式（病院）'!D68)</f>
        <v/>
      </c>
      <c r="E36" s="153"/>
      <c r="F36" s="154"/>
      <c r="G36" s="75"/>
      <c r="J36" s="76"/>
      <c r="K36" s="76"/>
    </row>
    <row r="37" spans="1:16" ht="18" customHeight="1" x14ac:dyDescent="0.15">
      <c r="B37" s="77" t="s">
        <v>155</v>
      </c>
      <c r="C37" s="77"/>
      <c r="D37" s="78"/>
      <c r="E37" s="78"/>
      <c r="F37" s="78"/>
      <c r="G37" s="79"/>
      <c r="J37" s="76"/>
      <c r="K37" s="76"/>
    </row>
    <row r="38" spans="1:16" ht="18" customHeight="1" x14ac:dyDescent="0.15">
      <c r="B38" s="159" t="s">
        <v>28</v>
      </c>
      <c r="C38" s="160"/>
      <c r="D38" s="152" t="str">
        <f>IF('申請様式（病院）'!D70="","",'申請様式（病院）'!D70)</f>
        <v>○○銀行</v>
      </c>
      <c r="E38" s="153"/>
      <c r="F38" s="154"/>
      <c r="G38" s="75"/>
      <c r="J38" s="76"/>
      <c r="K38" s="76"/>
    </row>
    <row r="39" spans="1:16" ht="18" customHeight="1" x14ac:dyDescent="0.15">
      <c r="B39" s="159" t="s">
        <v>33</v>
      </c>
      <c r="C39" s="160"/>
      <c r="D39" s="39" t="str">
        <f>IF('申請様式（病院）'!D71="","",'申請様式（病院）'!D71)</f>
        <v>****</v>
      </c>
      <c r="E39" s="150" t="s">
        <v>130</v>
      </c>
      <c r="F39" s="151"/>
      <c r="G39" s="80"/>
      <c r="J39" s="76"/>
      <c r="K39" s="76"/>
    </row>
    <row r="40" spans="1:16" ht="18" customHeight="1" x14ac:dyDescent="0.15">
      <c r="B40" s="159" t="s">
        <v>29</v>
      </c>
      <c r="C40" s="160"/>
      <c r="D40" s="152" t="str">
        <f>IF('申請様式（病院）'!D72="","",'申請様式（病院）'!D72)</f>
        <v>○○支店</v>
      </c>
      <c r="E40" s="153"/>
      <c r="F40" s="154"/>
      <c r="G40" s="80"/>
      <c r="J40" s="76"/>
      <c r="K40" s="76"/>
    </row>
    <row r="41" spans="1:16" ht="18" customHeight="1" x14ac:dyDescent="0.15">
      <c r="B41" s="159" t="s">
        <v>34</v>
      </c>
      <c r="C41" s="160"/>
      <c r="D41" s="39" t="str">
        <f>IF('申請様式（病院）'!D73="","",'申請様式（病院）'!D73)</f>
        <v>***</v>
      </c>
      <c r="E41" s="150" t="s">
        <v>130</v>
      </c>
      <c r="F41" s="151"/>
      <c r="G41" s="80"/>
      <c r="J41" s="76"/>
      <c r="K41" s="76"/>
    </row>
    <row r="42" spans="1:16" ht="18" customHeight="1" x14ac:dyDescent="0.15">
      <c r="B42" s="159" t="s">
        <v>30</v>
      </c>
      <c r="C42" s="160"/>
      <c r="D42" s="39" t="str">
        <f>IF('申請様式（病院）'!D74="","",'申請様式（病院）'!D74)</f>
        <v>普通</v>
      </c>
      <c r="E42" s="161" t="s">
        <v>152</v>
      </c>
      <c r="F42" s="162"/>
      <c r="G42" s="80"/>
      <c r="J42" s="76"/>
      <c r="K42" s="76"/>
      <c r="P42" s="104" t="s">
        <v>150</v>
      </c>
    </row>
    <row r="43" spans="1:16" ht="18" customHeight="1" x14ac:dyDescent="0.15">
      <c r="B43" s="159" t="s">
        <v>119</v>
      </c>
      <c r="C43" s="160"/>
      <c r="D43" s="39" t="str">
        <f>IF('申請様式（病院）'!D75="","",'申請様式（病院）'!D75)</f>
        <v>*******</v>
      </c>
      <c r="E43" s="150" t="s">
        <v>130</v>
      </c>
      <c r="F43" s="151"/>
      <c r="G43" s="80"/>
      <c r="J43" s="76"/>
      <c r="K43" s="76"/>
      <c r="P43" s="104" t="s">
        <v>148</v>
      </c>
    </row>
    <row r="44" spans="1:16" ht="18" customHeight="1" x14ac:dyDescent="0.15">
      <c r="B44" s="159" t="s">
        <v>114</v>
      </c>
      <c r="C44" s="160"/>
      <c r="D44" s="152" t="str">
        <f>IF('申請様式（病院）'!D76="","",'申請様式（病院）'!D76)</f>
        <v>**ﾎｳｼﾞﾝ****ｶｲﾘｼﾞﾁｮｳ****</v>
      </c>
      <c r="E44" s="153"/>
      <c r="F44" s="154"/>
      <c r="G44" s="80"/>
      <c r="J44" s="76"/>
      <c r="K44" s="76"/>
      <c r="P44" s="104" t="s">
        <v>149</v>
      </c>
    </row>
    <row r="45" spans="1:16" ht="18" customHeight="1" x14ac:dyDescent="0.15">
      <c r="B45" s="159" t="s">
        <v>31</v>
      </c>
      <c r="C45" s="160"/>
      <c r="D45" s="152" t="str">
        <f>IF('申請様式（病院）'!D77="","",'申請様式（病院）'!D77)</f>
        <v>○○法人○○○○会理事長　○○○○</v>
      </c>
      <c r="E45" s="153"/>
      <c r="F45" s="154"/>
      <c r="G45" s="80"/>
      <c r="J45" s="76"/>
      <c r="K45" s="76"/>
      <c r="P45" s="104" t="s">
        <v>151</v>
      </c>
    </row>
    <row r="53" spans="8:8" ht="18" customHeight="1" x14ac:dyDescent="0.15">
      <c r="H53" s="81"/>
    </row>
  </sheetData>
  <mergeCells count="45">
    <mergeCell ref="G11:I11"/>
    <mergeCell ref="R5:V5"/>
    <mergeCell ref="H6:J6"/>
    <mergeCell ref="G10:I10"/>
    <mergeCell ref="A3:J3"/>
    <mergeCell ref="E10:F10"/>
    <mergeCell ref="E11:F11"/>
    <mergeCell ref="G18:I18"/>
    <mergeCell ref="A21:M21"/>
    <mergeCell ref="K22:M22"/>
    <mergeCell ref="G13:I13"/>
    <mergeCell ref="G14:I14"/>
    <mergeCell ref="G15:I15"/>
    <mergeCell ref="G16:I16"/>
    <mergeCell ref="G17:I17"/>
    <mergeCell ref="E17:F17"/>
    <mergeCell ref="E18:F18"/>
    <mergeCell ref="E13:E16"/>
    <mergeCell ref="D38:F38"/>
    <mergeCell ref="B41:C41"/>
    <mergeCell ref="B42:C42"/>
    <mergeCell ref="B43:C43"/>
    <mergeCell ref="B44:C44"/>
    <mergeCell ref="B38:C38"/>
    <mergeCell ref="B39:C39"/>
    <mergeCell ref="B40:C40"/>
    <mergeCell ref="E39:F39"/>
    <mergeCell ref="E41:F41"/>
    <mergeCell ref="E43:F43"/>
    <mergeCell ref="B45:C45"/>
    <mergeCell ref="D45:F45"/>
    <mergeCell ref="D44:F44"/>
    <mergeCell ref="E42:F42"/>
    <mergeCell ref="D40:F40"/>
    <mergeCell ref="D36:F36"/>
    <mergeCell ref="B24:B27"/>
    <mergeCell ref="D24:F24"/>
    <mergeCell ref="D25:F25"/>
    <mergeCell ref="D26:F26"/>
    <mergeCell ref="D27:F27"/>
    <mergeCell ref="B28:C28"/>
    <mergeCell ref="D28:F28"/>
    <mergeCell ref="B29:C29"/>
    <mergeCell ref="D29:F29"/>
    <mergeCell ref="B36:C36"/>
  </mergeCells>
  <phoneticPr fontId="4"/>
  <dataValidations count="6">
    <dataValidation imeMode="halfAlpha" allowBlank="1" showInputMessage="1" showErrorMessage="1" sqref="G13:I18 G10:I11" xr:uid="{00000000-0002-0000-0100-000003000000}"/>
    <dataValidation imeMode="fullAlpha" allowBlank="1" showInputMessage="1" showErrorMessage="1" sqref="G39 G41" xr:uid="{00000000-0002-0000-0100-000004000000}"/>
    <dataValidation imeMode="halfKatakana" allowBlank="1" showInputMessage="1" showErrorMessage="1" sqref="G44" xr:uid="{00000000-0002-0000-0100-000005000000}"/>
    <dataValidation type="custom" imeMode="halfAlpha" allowBlank="1" showInputMessage="1" showErrorMessage="1" prompt="半角数字" sqref="D24:F24" xr:uid="{8C51A011-0CA8-470E-B02F-5AAB108DCE28}">
      <formula1>AND(LENB(D24)=LEN(D24))</formula1>
    </dataValidation>
    <dataValidation type="custom" allowBlank="1" showInputMessage="1" showErrorMessage="1" error="全角入力してください" prompt="全角" sqref="D25:F28" xr:uid="{B43E3121-97C9-463E-8969-879BF3389985}">
      <formula1>AND(D25=DBCS(D25))</formula1>
    </dataValidation>
    <dataValidation type="custom" allowBlank="1" showInputMessage="1" showErrorMessage="1" error="全角入力してください" prompt="全角_x000a_職名の記入を忘れずに！" sqref="D29:F29" xr:uid="{E37B3FCD-2816-4D78-875E-124C11240A86}">
      <formula1>AND(D29=DBCS(D29))</formula1>
    </dataValidation>
  </dataValidations>
  <pageMargins left="0.70866141732283472" right="0.31496062992125984" top="0.74803149606299213" bottom="0.74803149606299213" header="0.31496062992125984" footer="0.31496062992125984"/>
  <pageSetup paperSize="9" scale="9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26"/>
  <sheetViews>
    <sheetView workbookViewId="0">
      <selection activeCell="F28" sqref="F28"/>
    </sheetView>
  </sheetViews>
  <sheetFormatPr defaultRowHeight="13.5" x14ac:dyDescent="0.15"/>
  <cols>
    <col min="1" max="1" width="14.875" customWidth="1"/>
    <col min="3" max="3" width="23.375" customWidth="1"/>
    <col min="4" max="4" width="9.625" bestFit="1" customWidth="1"/>
    <col min="5" max="5" width="16.25" bestFit="1" customWidth="1"/>
    <col min="6" max="6" width="15.125" bestFit="1" customWidth="1"/>
    <col min="7" max="7" width="20.625" bestFit="1" customWidth="1"/>
    <col min="11" max="11" width="21.5" customWidth="1"/>
    <col min="12" max="12" width="21.25" customWidth="1"/>
  </cols>
  <sheetData>
    <row r="1" spans="1:54" s="45" customFormat="1" x14ac:dyDescent="0.15"/>
    <row r="2" spans="1:54" s="45" customFormat="1" x14ac:dyDescent="0.15">
      <c r="M2" s="178" t="s">
        <v>122</v>
      </c>
      <c r="N2" s="179"/>
      <c r="O2" s="179"/>
    </row>
    <row r="3" spans="1:54" s="45" customFormat="1" x14ac:dyDescent="0.15">
      <c r="M3" s="179"/>
      <c r="N3" s="179"/>
      <c r="O3" s="179"/>
    </row>
    <row r="4" spans="1:54" s="45" customFormat="1" x14ac:dyDescent="0.15">
      <c r="M4" s="179"/>
      <c r="N4" s="179"/>
      <c r="O4" s="179"/>
    </row>
    <row r="5" spans="1:54" x14ac:dyDescent="0.15">
      <c r="A5" t="s">
        <v>120</v>
      </c>
      <c r="M5" s="179"/>
      <c r="N5" s="179"/>
      <c r="O5" s="179"/>
    </row>
    <row r="6" spans="1:54" x14ac:dyDescent="0.15">
      <c r="C6" s="181" t="s">
        <v>116</v>
      </c>
      <c r="D6" s="181"/>
      <c r="E6" s="181"/>
      <c r="F6" s="181"/>
      <c r="G6" s="181"/>
      <c r="H6" s="180" t="s">
        <v>117</v>
      </c>
      <c r="I6" s="180"/>
      <c r="J6" s="180"/>
      <c r="K6" s="180"/>
      <c r="L6" s="53" t="s">
        <v>118</v>
      </c>
      <c r="N6" s="2" t="s">
        <v>115</v>
      </c>
    </row>
    <row r="7" spans="1:54" s="36" customFormat="1" ht="38.25" customHeight="1" x14ac:dyDescent="0.15">
      <c r="A7" s="44" t="s">
        <v>59</v>
      </c>
      <c r="B7" s="44" t="s">
        <v>60</v>
      </c>
      <c r="C7" s="51" t="s">
        <v>61</v>
      </c>
      <c r="D7" s="51" t="s">
        <v>62</v>
      </c>
      <c r="E7" s="51" t="s">
        <v>63</v>
      </c>
      <c r="F7" s="51" t="s">
        <v>64</v>
      </c>
      <c r="G7" s="51" t="s">
        <v>65</v>
      </c>
      <c r="H7" s="50" t="s">
        <v>66</v>
      </c>
      <c r="I7" s="50" t="s">
        <v>67</v>
      </c>
      <c r="J7" s="50" t="s">
        <v>68</v>
      </c>
      <c r="K7" s="50" t="s">
        <v>69</v>
      </c>
      <c r="L7" s="52" t="s">
        <v>70</v>
      </c>
      <c r="M7" s="44" t="s">
        <v>71</v>
      </c>
      <c r="N7" s="87" t="s">
        <v>72</v>
      </c>
      <c r="O7" s="85" t="s">
        <v>73</v>
      </c>
      <c r="P7" s="85" t="s">
        <v>74</v>
      </c>
      <c r="Q7" s="85" t="s">
        <v>75</v>
      </c>
      <c r="R7" s="85" t="s">
        <v>76</v>
      </c>
      <c r="S7" s="85" t="s">
        <v>77</v>
      </c>
      <c r="T7" s="85" t="s">
        <v>78</v>
      </c>
      <c r="U7" s="85" t="s">
        <v>79</v>
      </c>
      <c r="V7" s="85" t="s">
        <v>80</v>
      </c>
      <c r="W7" s="85" t="s">
        <v>81</v>
      </c>
      <c r="X7" s="85" t="s">
        <v>82</v>
      </c>
      <c r="Y7" s="85" t="s">
        <v>83</v>
      </c>
      <c r="Z7" s="85" t="s">
        <v>84</v>
      </c>
      <c r="AA7" s="85" t="s">
        <v>85</v>
      </c>
      <c r="AB7" s="44" t="s">
        <v>86</v>
      </c>
      <c r="AC7" s="44" t="s">
        <v>87</v>
      </c>
      <c r="AD7" s="44" t="s">
        <v>88</v>
      </c>
      <c r="AE7" s="44" t="s">
        <v>89</v>
      </c>
      <c r="AF7" s="44" t="s">
        <v>90</v>
      </c>
      <c r="AG7" s="44" t="s">
        <v>91</v>
      </c>
      <c r="AH7" s="44" t="s">
        <v>92</v>
      </c>
      <c r="AI7" s="44" t="s">
        <v>93</v>
      </c>
      <c r="AJ7" s="44" t="s">
        <v>94</v>
      </c>
      <c r="AK7" s="44" t="s">
        <v>95</v>
      </c>
      <c r="AL7" s="44" t="s">
        <v>96</v>
      </c>
      <c r="AM7" s="44" t="s">
        <v>97</v>
      </c>
      <c r="AN7" s="44" t="s">
        <v>98</v>
      </c>
      <c r="AO7" s="44" t="s">
        <v>99</v>
      </c>
      <c r="AP7" s="44" t="s">
        <v>100</v>
      </c>
      <c r="AQ7" s="44" t="s">
        <v>101</v>
      </c>
      <c r="AR7" s="44" t="s">
        <v>102</v>
      </c>
      <c r="AS7" s="44" t="s">
        <v>103</v>
      </c>
      <c r="AT7" s="44" t="s">
        <v>104</v>
      </c>
      <c r="AU7" s="44" t="s">
        <v>105</v>
      </c>
      <c r="AV7" s="44" t="s">
        <v>106</v>
      </c>
      <c r="AW7" s="44" t="s">
        <v>107</v>
      </c>
      <c r="AX7" s="44" t="s">
        <v>108</v>
      </c>
      <c r="AY7" s="44" t="s">
        <v>109</v>
      </c>
      <c r="AZ7" s="44" t="s">
        <v>110</v>
      </c>
      <c r="BA7" s="44" t="s">
        <v>111</v>
      </c>
      <c r="BB7" s="44" t="s">
        <v>112</v>
      </c>
    </row>
    <row r="8" spans="1:54" x14ac:dyDescent="0.15">
      <c r="A8" t="str">
        <f>IF('申請様式（病院）'!D68="","",SUBSTITUTE('申請様式（病院）'!D68,"-",""))</f>
        <v/>
      </c>
      <c r="B8" t="str">
        <f>IF('申請様式（病院）'!K13="","",SUBSTITUTE('申請様式（病院）'!K13,"-",""))</f>
        <v>*******</v>
      </c>
      <c r="C8" t="str">
        <f>IF('申請様式（病院）'!K14="","",'申請様式（病院）'!K14)</f>
        <v>○○市○○町</v>
      </c>
      <c r="D8" t="str">
        <f>IF('申請様式（病院）'!K15="","",'申請様式（病院）'!K15)</f>
        <v>○○－○○</v>
      </c>
      <c r="E8" t="str">
        <f>IF('申請様式（病院）'!K16="","",'申請様式（病院）'!K16)</f>
        <v/>
      </c>
      <c r="F8" t="str">
        <f>IF('申請様式（病院）'!K17="","",'申請様式（病院）'!K17)</f>
        <v>○○法人○○○○会</v>
      </c>
      <c r="G8" t="str">
        <f>IF('申請様式（病院）'!K18="","",'申請様式（病院）'!K18)</f>
        <v>理事長　○○○○</v>
      </c>
      <c r="H8" t="str">
        <f>IF('申請様式（病院）'!D71="","",'申請様式（病院）'!D71)</f>
        <v>****</v>
      </c>
      <c r="I8" t="str">
        <f>IF('申請様式（病院）'!D73="","",'申請様式（病院）'!D73)</f>
        <v>***</v>
      </c>
      <c r="J8" t="str">
        <f>IF('申請様式（病院）'!D74="","",IF('申請様式（病院）'!D74="普通","0001",IF('申請様式（病院）'!D74="当座","0002",IF('申請様式（病院）'!D74="別段","0009",IF('申請様式（病院）'!D74="貯蓄","0004")))))</f>
        <v>0001</v>
      </c>
      <c r="K8" t="str">
        <f>IF('申請様式（病院）'!D75="","",'申請様式（病院）'!D75)</f>
        <v>*******</v>
      </c>
      <c r="L8" t="str">
        <f>IF('申請様式（病院）'!D76="","",'申請様式（病院）'!D76)</f>
        <v>**ﾎｳｼﾞﾝ****ｶｲﾘｼﾞﾁｮｳ****</v>
      </c>
      <c r="M8" s="49">
        <f>IF('申請様式（病院）'!M51="","",'申請様式（病院）'!M51)</f>
        <v>559000</v>
      </c>
      <c r="N8" s="88" t="str">
        <f>IF('委任状（必要な場合のみ・要押印）'!D24="","0001","0002")</f>
        <v>0001</v>
      </c>
      <c r="O8" t="str">
        <f>IF('委任状（必要な場合のみ・要押印）'!D36="","",SUBSTITUTE('委任状（必要な場合のみ・要押印）'!D36,"-",""))</f>
        <v/>
      </c>
      <c r="P8" t="str">
        <f>IF('委任状（必要な場合のみ・要押印）'!D24="","",SUBSTITUTE('委任状（必要な場合のみ・要押印）'!D24,"-",""))</f>
        <v/>
      </c>
      <c r="Q8" t="str">
        <f>IF('委任状（必要な場合のみ・要押印）'!D25="","",'委任状（必要な場合のみ・要押印）'!D25)</f>
        <v/>
      </c>
      <c r="R8" t="str">
        <f>IF('委任状（必要な場合のみ・要押印）'!D26="","",'委任状（必要な場合のみ・要押印）'!D26)</f>
        <v/>
      </c>
      <c r="S8" t="str">
        <f>IF('委任状（必要な場合のみ・要押印）'!D27="","",'委任状（必要な場合のみ・要押印）'!D27)</f>
        <v/>
      </c>
      <c r="T8" t="str">
        <f>IF('委任状（必要な場合のみ・要押印）'!D28="","",'委任状（必要な場合のみ・要押印）'!D28)</f>
        <v/>
      </c>
      <c r="U8" t="str">
        <f>IF('委任状（必要な場合のみ・要押印）'!D29="","",'委任状（必要な場合のみ・要押印）'!D29)</f>
        <v/>
      </c>
      <c r="V8" t="str">
        <f>IF('委任状（必要な場合のみ・要押印）'!D39="","",'委任状（必要な場合のみ・要押印）'!D39)</f>
        <v>****</v>
      </c>
      <c r="W8" t="str">
        <f>IF('委任状（必要な場合のみ・要押印）'!D41="","",'委任状（必要な場合のみ・要押印）'!D41)</f>
        <v>***</v>
      </c>
      <c r="X8" t="str">
        <f>IF('委任状（必要な場合のみ・要押印）'!D42="","",IF('委任状（必要な場合のみ・要押印）'!D42="普通","0001",IF('委任状（必要な場合のみ・要押印）'!D42="当座","0002",IF('委任状（必要な場合のみ・要押印）'!D42="別段","0009",IF('委任状（必要な場合のみ・要押印）'!D42="貯蓄","0004")))))</f>
        <v>0001</v>
      </c>
      <c r="Y8" t="str">
        <f>IF('委任状（必要な場合のみ・要押印）'!D43="","",'委任状（必要な場合のみ・要押印）'!D43)</f>
        <v>*******</v>
      </c>
      <c r="Z8" t="str">
        <f>IF('委任状（必要な場合のみ・要押印）'!D44="","",'委任状（必要な場合のみ・要押印）'!D44)</f>
        <v>**ﾎｳｼﾞﾝ****ｶｲﾘｼﾞﾁｮｳ****</v>
      </c>
      <c r="AA8" t="str">
        <f>IF(N8="0002","委任による","")</f>
        <v/>
      </c>
    </row>
    <row r="9" spans="1:54" x14ac:dyDescent="0.15">
      <c r="A9" s="54" t="s">
        <v>121</v>
      </c>
      <c r="B9" s="54"/>
      <c r="C9" s="54"/>
      <c r="D9" s="54"/>
      <c r="E9" s="54"/>
      <c r="F9" s="54"/>
      <c r="G9" s="54"/>
      <c r="H9" s="54"/>
      <c r="I9" s="54"/>
      <c r="J9" s="54"/>
      <c r="K9" s="54"/>
      <c r="L9" s="54"/>
    </row>
    <row r="11" spans="1:54" x14ac:dyDescent="0.15">
      <c r="A11" t="s">
        <v>183</v>
      </c>
    </row>
    <row r="12" spans="1:54" ht="13.5" customHeight="1" x14ac:dyDescent="0.15">
      <c r="A12" s="176" t="s">
        <v>184</v>
      </c>
      <c r="B12" s="183" t="s">
        <v>173</v>
      </c>
      <c r="C12" s="184"/>
      <c r="D12" s="184"/>
      <c r="E12" s="176" t="s">
        <v>174</v>
      </c>
      <c r="F12" s="175" t="s">
        <v>175</v>
      </c>
      <c r="G12" s="175"/>
      <c r="H12" s="175" t="s">
        <v>176</v>
      </c>
      <c r="I12" s="175"/>
      <c r="J12" s="175" t="s">
        <v>177</v>
      </c>
      <c r="K12" s="175" t="s">
        <v>178</v>
      </c>
    </row>
    <row r="13" spans="1:54" x14ac:dyDescent="0.15">
      <c r="A13" s="177"/>
      <c r="B13" s="117" t="s">
        <v>179</v>
      </c>
      <c r="C13" s="119"/>
      <c r="D13" s="55" t="s">
        <v>180</v>
      </c>
      <c r="E13" s="177"/>
      <c r="F13" s="95" t="s">
        <v>181</v>
      </c>
      <c r="G13" s="55" t="s">
        <v>182</v>
      </c>
      <c r="H13" s="96" t="s">
        <v>181</v>
      </c>
      <c r="I13" s="55" t="s">
        <v>182</v>
      </c>
      <c r="J13" s="119"/>
      <c r="K13" s="175"/>
    </row>
    <row r="14" spans="1:54" x14ac:dyDescent="0.15">
      <c r="A14" s="103" t="str">
        <f>'申請様式（病院）'!K11</f>
        <v>○○病院</v>
      </c>
      <c r="B14" s="98" t="str">
        <f>'申請様式（病院）'!K14</f>
        <v>○○市○○町</v>
      </c>
      <c r="C14" s="99" t="str">
        <f>'申請様式（病院）'!K15</f>
        <v>○○－○○</v>
      </c>
      <c r="D14" s="98" t="str">
        <f>'申請様式（病院）'!K17</f>
        <v>○○法人○○○○会</v>
      </c>
      <c r="E14" s="6"/>
      <c r="G14" s="6">
        <f>'申請様式（病院）'!M51</f>
        <v>559000</v>
      </c>
      <c r="I14" s="6">
        <f>G14</f>
        <v>559000</v>
      </c>
      <c r="K14" s="103">
        <f>I14</f>
        <v>559000</v>
      </c>
      <c r="O14" s="49"/>
    </row>
    <row r="15" spans="1:54" x14ac:dyDescent="0.15">
      <c r="A15" s="7"/>
      <c r="B15" s="100" t="str">
        <f>IF('申請様式（病院）'!K16="","",'申請様式（病院）'!K16)</f>
        <v/>
      </c>
      <c r="C15" s="102"/>
      <c r="D15" s="100" t="str">
        <f>'申請様式（病院）'!K18</f>
        <v>理事長　○○○○</v>
      </c>
      <c r="E15" s="7"/>
      <c r="F15" s="101"/>
      <c r="G15" s="7"/>
      <c r="H15" s="101"/>
      <c r="I15" s="7"/>
      <c r="J15" s="101"/>
      <c r="K15" s="7"/>
    </row>
    <row r="17" spans="1:13" x14ac:dyDescent="0.15">
      <c r="A17" t="s">
        <v>171</v>
      </c>
    </row>
    <row r="18" spans="1:13" ht="27" x14ac:dyDescent="0.15">
      <c r="A18" s="55" t="s">
        <v>123</v>
      </c>
      <c r="B18" s="8" t="s">
        <v>127</v>
      </c>
      <c r="C18" s="55" t="s">
        <v>128</v>
      </c>
      <c r="D18" s="8" t="s">
        <v>129</v>
      </c>
      <c r="E18" s="8" t="s">
        <v>172</v>
      </c>
      <c r="F18" s="55" t="s">
        <v>124</v>
      </c>
      <c r="G18" s="8" t="s">
        <v>125</v>
      </c>
      <c r="H18" s="8" t="s">
        <v>126</v>
      </c>
      <c r="J18" s="9"/>
      <c r="K18" s="9"/>
      <c r="L18" s="9"/>
      <c r="M18" s="9"/>
    </row>
    <row r="19" spans="1:13" x14ac:dyDescent="0.15">
      <c r="A19" s="5" t="str">
        <f>'申請様式（病院）'!K11</f>
        <v>○○病院</v>
      </c>
      <c r="B19" s="57">
        <f>E19</f>
        <v>564792</v>
      </c>
      <c r="C19" s="5"/>
      <c r="D19" s="57">
        <f>B19-C19</f>
        <v>564792</v>
      </c>
      <c r="E19" s="56">
        <f>'申請様式（病院）'!M49</f>
        <v>564792</v>
      </c>
      <c r="F19" s="56">
        <f>'申請様式（病院）'!K49</f>
        <v>559000</v>
      </c>
      <c r="G19" s="57">
        <f>MIN(E19,F19)</f>
        <v>559000</v>
      </c>
      <c r="H19" s="57">
        <f>'申請様式（病院）'!M51</f>
        <v>559000</v>
      </c>
    </row>
    <row r="21" spans="1:13" ht="40.5" x14ac:dyDescent="0.15">
      <c r="A21" s="55" t="s">
        <v>123</v>
      </c>
      <c r="B21" s="8" t="s">
        <v>131</v>
      </c>
      <c r="C21" s="8" t="s">
        <v>132</v>
      </c>
      <c r="D21" s="182" t="s">
        <v>133</v>
      </c>
      <c r="E21" s="182"/>
      <c r="F21" s="2"/>
      <c r="G21" s="9"/>
      <c r="H21" s="9"/>
    </row>
    <row r="22" spans="1:13" x14ac:dyDescent="0.15">
      <c r="A22" s="5" t="str">
        <f>'申請様式（病院）'!K11</f>
        <v>○○病院</v>
      </c>
      <c r="B22" s="57">
        <f>'申請様式（病院）'!M51</f>
        <v>559000</v>
      </c>
      <c r="C22" s="5">
        <f>'申請様式（病院）'!I49</f>
        <v>21.3</v>
      </c>
      <c r="D22" s="174">
        <f>'申請様式（病院）'!M49</f>
        <v>564792</v>
      </c>
      <c r="E22" s="174"/>
      <c r="F22" s="60"/>
      <c r="G22" s="61"/>
      <c r="H22" s="61"/>
    </row>
    <row r="24" spans="1:13" x14ac:dyDescent="0.15">
      <c r="A24" t="s">
        <v>188</v>
      </c>
    </row>
    <row r="25" spans="1:13" x14ac:dyDescent="0.15">
      <c r="A25" s="5" t="s">
        <v>23</v>
      </c>
      <c r="B25" s="5" t="s">
        <v>162</v>
      </c>
      <c r="C25" s="5" t="s">
        <v>189</v>
      </c>
      <c r="D25" s="5" t="s">
        <v>164</v>
      </c>
      <c r="E25" s="5" t="s">
        <v>190</v>
      </c>
      <c r="F25" s="5" t="s">
        <v>6</v>
      </c>
      <c r="G25" s="5" t="s">
        <v>191</v>
      </c>
      <c r="H25" s="5" t="s">
        <v>192</v>
      </c>
    </row>
    <row r="26" spans="1:13" x14ac:dyDescent="0.15">
      <c r="A26" s="5" t="str">
        <f>'申請様式（病院）'!K14</f>
        <v>○○市○○町</v>
      </c>
      <c r="B26" s="5" t="str">
        <f>'申請様式（病院）'!K15</f>
        <v>○○－○○</v>
      </c>
      <c r="C26" s="5">
        <f>'申請様式（病院）'!K16</f>
        <v>0</v>
      </c>
      <c r="D26" s="5" t="str">
        <f>'申請様式（病院）'!K17</f>
        <v>○○法人○○○○会</v>
      </c>
      <c r="E26" s="5" t="str">
        <f>'申請様式（病院）'!K18</f>
        <v>理事長　○○○○</v>
      </c>
      <c r="F26" s="5" t="str">
        <f>'申請様式（病院）'!K7</f>
        <v>令和6年○月○日</v>
      </c>
      <c r="G26" s="5">
        <f>'申請様式（病院）'!M51</f>
        <v>559000</v>
      </c>
      <c r="H26" s="5">
        <f>'申請様式（病院）'!M49</f>
        <v>564792</v>
      </c>
    </row>
  </sheetData>
  <mergeCells count="13">
    <mergeCell ref="D22:E22"/>
    <mergeCell ref="J12:J13"/>
    <mergeCell ref="K12:K13"/>
    <mergeCell ref="A12:A13"/>
    <mergeCell ref="M2:O5"/>
    <mergeCell ref="H6:K6"/>
    <mergeCell ref="C6:G6"/>
    <mergeCell ref="D21:E21"/>
    <mergeCell ref="E12:E13"/>
    <mergeCell ref="F12:G12"/>
    <mergeCell ref="H12:I12"/>
    <mergeCell ref="B12:D12"/>
    <mergeCell ref="B13:C13"/>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申請様式（病院）</vt:lpstr>
      <vt:lpstr>予算書</vt:lpstr>
      <vt:lpstr>委任状（必要な場合のみ・要押印）</vt:lpstr>
      <vt:lpstr>交付申請集計用（入力不可）</vt:lpstr>
      <vt:lpstr>'委任状（必要な場合のみ・要押印）'!Print_Area</vt:lpstr>
      <vt:lpstr>'申請様式（病院）'!Print_Area</vt:lpstr>
      <vt:lpstr>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下村　圭太</dc:creator>
  <cp:lastModifiedBy>上田 三紗</cp:lastModifiedBy>
  <cp:lastPrinted>2024-06-05T01:37:06Z</cp:lastPrinted>
  <dcterms:created xsi:type="dcterms:W3CDTF">2016-09-08T04:49:45Z</dcterms:created>
  <dcterms:modified xsi:type="dcterms:W3CDTF">2024-06-05T02:04:09Z</dcterms:modified>
</cp:coreProperties>
</file>