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00" windowHeight="7320"/>
  </bookViews>
  <sheets>
    <sheet name="1" sheetId="1" r:id="rId1"/>
  </sheets>
  <definedNames>
    <definedName name="_xlnm.Print_Area" localSheetId="0">'1'!$A$1:$AJ$92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島本 亜矢美</author>
    <author>杉川 貴朗</author>
  </authors>
  <commentList>
    <comment ref="AJ17" authorId="0">
      <text>
        <r>
          <rPr>
            <b/>
            <sz val="9"/>
            <color indexed="81"/>
            <rFont val="ＭＳ Ｐゴシック"/>
          </rPr>
          <t>栄養主任＋栄養士＋調理場</t>
        </r>
      </text>
    </comment>
    <comment ref="Q17" authorId="1">
      <text>
        <r>
          <rPr>
            <sz val="11"/>
            <color auto="1"/>
            <rFont val="ＭＳ Ｐゴシック"/>
          </rPr>
          <t>速報値との差
広島市立小修正
計６人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<sst xmlns="http://schemas.openxmlformats.org/spreadsheetml/2006/main" xmlns:r="http://schemas.openxmlformats.org/officeDocument/2006/relationships" count="70" uniqueCount="70">
  <si>
    <t>実習教諭</t>
    <rPh sb="0" eb="2">
      <t>ジッシュウ</t>
    </rPh>
    <rPh sb="2" eb="4">
      <t>キョウユ</t>
    </rPh>
    <phoneticPr fontId="2"/>
  </si>
  <si>
    <t>・</t>
  </si>
  <si>
    <t>公      立</t>
    <rPh sb="0" eb="8">
      <t>コウリツ</t>
    </rPh>
    <phoneticPr fontId="2"/>
  </si>
  <si>
    <t>注：</t>
    <rPh sb="0" eb="1">
      <t>チュウ</t>
    </rPh>
    <phoneticPr fontId="2"/>
  </si>
  <si>
    <t>合計</t>
    <rPh sb="0" eb="2">
      <t>ゴウケイ</t>
    </rPh>
    <phoneticPr fontId="2"/>
  </si>
  <si>
    <t/>
  </si>
  <si>
    <t>計</t>
    <rPh sb="0" eb="1">
      <t>ケイ</t>
    </rPh>
    <phoneticPr fontId="2"/>
  </si>
  <si>
    <t>学    校    数</t>
    <rPh sb="0" eb="6">
      <t>ガッコウ</t>
    </rPh>
    <rPh sb="10" eb="11">
      <t>スウ</t>
    </rPh>
    <phoneticPr fontId="2"/>
  </si>
  <si>
    <t>県</t>
    <rPh sb="0" eb="1">
      <t>ケン</t>
    </rPh>
    <phoneticPr fontId="2"/>
  </si>
  <si>
    <t>立</t>
    <rPh sb="0" eb="1">
      <t>リツ</t>
    </rPh>
    <phoneticPr fontId="2"/>
  </si>
  <si>
    <t>小計
（校長～栄養教諭）</t>
    <rPh sb="0" eb="2">
      <t>ショウケイ</t>
    </rPh>
    <rPh sb="4" eb="6">
      <t>コウチョウ</t>
    </rPh>
    <rPh sb="7" eb="9">
      <t>エイヨウ</t>
    </rPh>
    <rPh sb="9" eb="11">
      <t>キョウユ</t>
    </rPh>
    <phoneticPr fontId="2"/>
  </si>
  <si>
    <t>私</t>
    <rPh sb="0" eb="1">
      <t>ワタクシ</t>
    </rPh>
    <phoneticPr fontId="2"/>
  </si>
  <si>
    <t>その他</t>
    <rPh sb="2" eb="3">
      <t>タ</t>
    </rPh>
    <phoneticPr fontId="2"/>
  </si>
  <si>
    <t>区          分</t>
    <rPh sb="0" eb="12">
      <t>クブン</t>
    </rPh>
    <phoneticPr fontId="2"/>
  </si>
  <si>
    <t>幼児・児童・生徒数</t>
    <rPh sb="0" eb="2">
      <t>ヨウジ</t>
    </rPh>
    <rPh sb="3" eb="5">
      <t>ジドウ</t>
    </rPh>
    <rPh sb="6" eb="9">
      <t>セイトスウ</t>
    </rPh>
    <phoneticPr fontId="2"/>
  </si>
  <si>
    <t>女</t>
    <rPh sb="0" eb="1">
      <t>オンナ</t>
    </rPh>
    <phoneticPr fontId="2"/>
  </si>
  <si>
    <t>肢体不自由・病弱・知的障害</t>
    <rPh sb="0" eb="2">
      <t>シタイ</t>
    </rPh>
    <rPh sb="2" eb="5">
      <t>フジユウ</t>
    </rPh>
    <rPh sb="6" eb="8">
      <t>ビョウジャク</t>
    </rPh>
    <rPh sb="9" eb="11">
      <t>チテキ</t>
    </rPh>
    <rPh sb="11" eb="13">
      <t>ショウガイ</t>
    </rPh>
    <phoneticPr fontId="2"/>
  </si>
  <si>
    <t>本  校</t>
    <rPh sb="0" eb="4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</si>
  <si>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</si>
  <si>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</si>
  <si>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副校長・副園長</t>
    <rPh sb="0" eb="3">
      <t>フクコウチョウ</t>
    </rPh>
    <rPh sb="4" eb="5">
      <t>フク</t>
    </rPh>
    <rPh sb="5" eb="7">
      <t>エンチョウ</t>
    </rPh>
    <phoneticPr fontId="2"/>
  </si>
  <si>
    <t xml:space="preserve">中等教育学校 </t>
    <rPh sb="0" eb="2">
      <t>チュウトウ</t>
    </rPh>
    <rPh sb="2" eb="4">
      <t>キョウイク</t>
    </rPh>
    <rPh sb="4" eb="6">
      <t>ガッコウ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</si>
  <si>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</si>
  <si>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</si>
  <si>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</si>
  <si>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県　立　</t>
    <rPh sb="0" eb="1">
      <t>ケン</t>
    </rPh>
    <rPh sb="2" eb="3">
      <t>リツ</t>
    </rPh>
    <phoneticPr fontId="2"/>
  </si>
  <si>
    <t>幼稚園</t>
    <rPh sb="0" eb="3">
      <t>ヨウチエン</t>
    </rPh>
    <phoneticPr fontId="2"/>
  </si>
  <si>
    <t>国      立</t>
    <rPh sb="0" eb="8">
      <t>コクリツ</t>
    </rPh>
    <phoneticPr fontId="2"/>
  </si>
  <si>
    <t>校</t>
    <rPh sb="0" eb="1">
      <t>コウシャ</t>
    </rPh>
    <phoneticPr fontId="2"/>
  </si>
  <si>
    <t>私      立</t>
    <rPh sb="0" eb="8">
      <t>シリツ</t>
    </rPh>
    <phoneticPr fontId="2"/>
  </si>
  <si>
    <t>小学校</t>
    <rPh sb="0" eb="3">
      <t>ショウガッコウ</t>
    </rPh>
    <phoneticPr fontId="2"/>
  </si>
  <si>
    <t>義務教育学校　</t>
    <rPh sb="0" eb="2">
      <t>ギム</t>
    </rPh>
    <rPh sb="2" eb="4">
      <t>キョウイク</t>
    </rPh>
    <rPh sb="4" eb="6">
      <t>ガッコウ</t>
    </rPh>
    <phoneticPr fontId="2"/>
  </si>
  <si>
    <t>中学校</t>
    <rPh sb="0" eb="3">
      <t>チュウガッコウ</t>
    </rPh>
    <phoneticPr fontId="2"/>
  </si>
  <si>
    <t>　小学校職員欄の数は、共同調理場に勤務する県費負担の栄養職員（17人）を含む。</t>
  </si>
  <si>
    <t>等</t>
    <rPh sb="0" eb="1">
      <t>ナド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</si>
  <si>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</si>
  <si>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</si>
  <si>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</t>
    <rPh sb="0" eb="1">
      <t>コウ</t>
    </rPh>
    <phoneticPr fontId="2"/>
  </si>
  <si>
    <t>通信制</t>
    <rPh sb="0" eb="2">
      <t>ツウシン</t>
    </rPh>
    <rPh sb="2" eb="3">
      <t>セイ</t>
    </rPh>
    <phoneticPr fontId="2"/>
  </si>
  <si>
    <t>公</t>
    <rPh sb="0" eb="1">
      <t>コウ</t>
    </rPh>
    <phoneticPr fontId="2"/>
  </si>
  <si>
    <t>されているため、高等学校の計と一致しない。</t>
  </si>
  <si>
    <t>校長・園長</t>
    <rPh sb="0" eb="2">
      <t>コウチョウ</t>
    </rPh>
    <rPh sb="3" eb="5">
      <t>エンチョウ</t>
    </rPh>
    <phoneticPr fontId="2"/>
  </si>
  <si>
    <t>学</t>
    <rPh sb="0" eb="1">
      <t>ガク</t>
    </rPh>
    <phoneticPr fontId="2"/>
  </si>
  <si>
    <t>市</t>
    <rPh sb="0" eb="1">
      <t>シ</t>
    </rPh>
    <phoneticPr fontId="2"/>
  </si>
  <si>
    <t>国立（全日制）</t>
    <rPh sb="0" eb="2">
      <t>コクリツ</t>
    </rPh>
    <rPh sb="3" eb="6">
      <t>ゼンニチセイ</t>
    </rPh>
    <phoneticPr fontId="2"/>
  </si>
  <si>
    <t>視覚障害</t>
    <rPh sb="0" eb="2">
      <t>シカク</t>
    </rPh>
    <rPh sb="2" eb="4">
      <t>ショウガイ</t>
    </rPh>
    <phoneticPr fontId="2"/>
  </si>
  <si>
    <t>事務職員</t>
    <rPh sb="0" eb="2">
      <t>ジム</t>
    </rPh>
    <rPh sb="2" eb="4">
      <t>ショクイン</t>
    </rPh>
    <phoneticPr fontId="2"/>
  </si>
  <si>
    <t>聴覚障害</t>
    <rPh sb="0" eb="2">
      <t>チョウカク</t>
    </rPh>
    <rPh sb="2" eb="4">
      <t>ショウガイ</t>
    </rPh>
    <phoneticPr fontId="2"/>
  </si>
  <si>
    <t>　高等学校の各課程の学校数は、併置校（全日制と他の課程又は定時制と通信制を併置している学校）をそれぞれの課程に計上</t>
  </si>
  <si>
    <t>市立（肢体不自由・病弱・知的障害）</t>
    <rPh sb="0" eb="1">
      <t>イチ</t>
    </rPh>
    <rPh sb="1" eb="2">
      <t>リツ</t>
    </rPh>
    <rPh sb="3" eb="5">
      <t>シタイ</t>
    </rPh>
    <rPh sb="5" eb="8">
      <t>フジユウ</t>
    </rPh>
    <rPh sb="9" eb="11">
      <t>ビョウジャク</t>
    </rPh>
    <rPh sb="12" eb="14">
      <t>チテキ</t>
    </rPh>
    <rPh sb="14" eb="16">
      <t>ショウガイ</t>
    </rPh>
    <phoneticPr fontId="2"/>
  </si>
  <si>
    <t>教頭</t>
    <rPh sb="0" eb="2">
      <t>キョウトウ</t>
    </rPh>
    <phoneticPr fontId="2"/>
  </si>
  <si>
    <t>県立の計と一致しない。</t>
  </si>
  <si>
    <t xml:space="preserve">特別支援学校 </t>
    <rPh sb="0" eb="2">
      <t>トクベツ</t>
    </rPh>
    <rPh sb="2" eb="4">
      <t>シエン</t>
    </rPh>
    <rPh sb="4" eb="6">
      <t>ガッコウ</t>
    </rPh>
    <phoneticPr fontId="2"/>
  </si>
  <si>
    <t>併置校</t>
    <rPh sb="0" eb="3">
      <t>ヘイチコウ</t>
    </rPh>
    <phoneticPr fontId="2"/>
  </si>
  <si>
    <t>・講師</t>
    <rPh sb="1" eb="2">
      <t>コウ</t>
    </rPh>
    <rPh sb="2" eb="3">
      <t>シ</t>
    </rPh>
    <phoneticPr fontId="2"/>
  </si>
  <si>
    <t>教諭・助教諭</t>
    <rPh sb="0" eb="2">
      <t>キョウユ</t>
    </rPh>
    <rPh sb="3" eb="6">
      <t>ジョキョウユ</t>
    </rPh>
    <phoneticPr fontId="2"/>
  </si>
  <si>
    <t>小計
（事務職員～その他）</t>
    <rPh sb="0" eb="2">
      <t>ショウケイ</t>
    </rPh>
    <rPh sb="4" eb="6">
      <t>ジム</t>
    </rPh>
    <rPh sb="6" eb="8">
      <t>ショクイン</t>
    </rPh>
    <rPh sb="11" eb="12">
      <t>タ</t>
    </rPh>
    <phoneticPr fontId="2"/>
  </si>
  <si>
    <t>　私立学校と幼稚園の数は、「学校基本調査」による。</t>
  </si>
  <si>
    <t>　１　　　　　総　　　　　　　括　　　　　　　表</t>
    <rPh sb="6" eb="14">
      <t>ソウカツ</t>
    </rPh>
    <rPh sb="22" eb="23">
      <t>ヒョウ</t>
    </rPh>
    <phoneticPr fontId="2"/>
  </si>
  <si>
    <t>養護助教諭</t>
    <rPh sb="0" eb="2">
      <t>ヨウゴ</t>
    </rPh>
    <rPh sb="2" eb="5">
      <t>ジョキョウユ</t>
    </rPh>
    <phoneticPr fontId="2"/>
  </si>
  <si>
    <t>教育補助員</t>
    <rPh sb="0" eb="2">
      <t>キョウイク</t>
    </rPh>
    <rPh sb="2" eb="5">
      <t>ホジョイン</t>
    </rPh>
    <phoneticPr fontId="2"/>
  </si>
  <si>
    <t>　高等学校欄（県立全日制・私立全日制）には、専攻科を含む。</t>
  </si>
  <si>
    <t>教　　　職　　　員　　　数　　（　本　　　務　　　者　）　　</t>
    <rPh sb="0" eb="1">
      <t>キョウ</t>
    </rPh>
    <rPh sb="4" eb="5">
      <t>ショク</t>
    </rPh>
    <rPh sb="8" eb="9">
      <t>イン</t>
    </rPh>
    <rPh sb="12" eb="13">
      <t>スウ</t>
    </rPh>
    <rPh sb="17" eb="18">
      <t>ホン</t>
    </rPh>
    <rPh sb="21" eb="22">
      <t>ツトム</t>
    </rPh>
    <rPh sb="25" eb="26">
      <t>シャ</t>
    </rPh>
    <phoneticPr fontId="2"/>
  </si>
  <si>
    <t>　学級数</t>
    <rPh sb="1" eb="3">
      <t>ガッキュウ</t>
    </rPh>
    <rPh sb="3" eb="4">
      <t>スウ</t>
    </rPh>
    <phoneticPr fontId="2"/>
  </si>
  <si>
    <t>養護教諭</t>
    <rPh sb="0" eb="2">
      <t>ヨウゴ</t>
    </rPh>
    <rPh sb="2" eb="4">
      <t>キョウユ</t>
    </rPh>
    <phoneticPr fontId="2"/>
  </si>
  <si>
    <t>休校</t>
    <rPh sb="0" eb="2">
      <t>キュウコウ</t>
    </rPh>
    <phoneticPr fontId="2"/>
  </si>
  <si>
    <t>　（ ）内の数は全て内数であり、私立高等学校の定時制１校は募集停止中である。</t>
  </si>
  <si>
    <t>　特別支援学校（県立）の学校数は、聴覚障害と知的障害の両方に計上されている学校があるため、障害種別の学校数の合計は</t>
  </si>
  <si>
    <t>　視覚障害欄には、専攻科の理療科、保健理療科を含む。</t>
  </si>
  <si>
    <t>　「－」は、ゼロ、「・」は、調査対象外を表す。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</si>
</sst>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41" formatCode="_ * #,##0_ ;_ * \-#,##0_ ;_ * &quot;-&quot;_ ;_ @_ "/>
    <numFmt numFmtId="176" formatCode="0_);[Red]\(0\)"/>
    <numFmt numFmtId="177" formatCode="\(0\)"/>
    <numFmt numFmtId="178" formatCode="_ * \(#,##0\);_ *(\ \-#,##0\);_ * &quot;-&quot;_ ;_ @_ "/>
    <numFmt numFmtId="179" formatCode="&quot;[&quot;#,##0&quot;]&quot;"/>
  </numFmts>
  <fonts count="9">
    <font>
      <sz val="11"/>
      <color auto="1"/>
      <name val="ＭＳ Ｐゴシック"/>
      <family val="3"/>
    </font>
    <font>
      <sz val="10"/>
      <color auto="1"/>
      <name val="System"/>
    </font>
    <font>
      <sz val="6"/>
      <color auto="1"/>
      <name val="ＭＳ Ｐゴシック"/>
      <family val="3"/>
    </font>
    <font>
      <sz val="8"/>
      <color auto="1"/>
      <name val="ＭＳ Ｐ明朝"/>
      <family val="1"/>
    </font>
    <font>
      <sz val="18"/>
      <color auto="1"/>
      <name val="ＭＳ Ｐ明朝"/>
      <family val="1"/>
    </font>
    <font>
      <sz val="7"/>
      <color auto="1"/>
      <name val="ＭＳ Ｐ明朝"/>
      <family val="1"/>
    </font>
    <font>
      <sz val="7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8" fillId="0" borderId="0" applyFont="0" applyFill="0" applyBorder="0" applyAlignment="0" applyProtection="0"/>
  </cellStyleXfs>
  <cellXfs count="123">
    <xf numFmtId="0" fontId="0" fillId="0" borderId="0" xfId="0"/>
    <xf numFmtId="41" fontId="3" fillId="0" borderId="0" xfId="0" applyNumberFormat="1" applyFont="1" applyFill="1" applyAlignment="1">
      <alignment vertical="center"/>
    </xf>
    <xf numFmtId="41" fontId="4" fillId="0" borderId="0" xfId="0" quotePrefix="1" applyNumberFormat="1" applyFont="1" applyFill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 textRotation="255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horizontal="center" vertical="center" textRotation="255"/>
    </xf>
    <xf numFmtId="41" fontId="5" fillId="0" borderId="6" xfId="0" applyNumberFormat="1" applyFont="1" applyFill="1" applyBorder="1" applyAlignment="1">
      <alignment horizontal="center" vertical="top" textRotation="255" shrinkToFit="1"/>
    </xf>
    <xf numFmtId="41" fontId="5" fillId="0" borderId="5" xfId="0" applyNumberFormat="1" applyFont="1" applyFill="1" applyBorder="1" applyAlignment="1">
      <alignment horizontal="center" vertical="top" textRotation="255" shrinkToFit="1"/>
    </xf>
    <xf numFmtId="41" fontId="5" fillId="0" borderId="7" xfId="0" applyNumberFormat="1" applyFont="1" applyFill="1" applyBorder="1" applyAlignment="1">
      <alignment horizontal="center" vertical="top" textRotation="255" shrinkToFit="1"/>
    </xf>
    <xf numFmtId="41" fontId="3" fillId="0" borderId="6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41" fontId="3" fillId="0" borderId="6" xfId="0" applyNumberFormat="1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 textRotation="255" wrapText="1"/>
    </xf>
    <xf numFmtId="41" fontId="5" fillId="0" borderId="0" xfId="0" applyNumberFormat="1" applyFont="1" applyFill="1" applyAlignment="1">
      <alignment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horizontal="left" vertical="center"/>
    </xf>
    <xf numFmtId="41" fontId="3" fillId="0" borderId="13" xfId="0" applyNumberFormat="1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center" vertical="center" textRotation="255"/>
    </xf>
    <xf numFmtId="0" fontId="3" fillId="0" borderId="15" xfId="0" applyNumberFormat="1" applyFont="1" applyFill="1" applyBorder="1" applyAlignment="1">
      <alignment horizontal="center" vertical="center" textRotation="255"/>
    </xf>
    <xf numFmtId="0" fontId="3" fillId="0" borderId="16" xfId="0" applyNumberFormat="1" applyFont="1" applyFill="1" applyBorder="1" applyAlignment="1">
      <alignment horizontal="center" vertical="center" textRotation="255"/>
    </xf>
    <xf numFmtId="41" fontId="3" fillId="0" borderId="11" xfId="0" applyNumberFormat="1" applyFont="1" applyFill="1" applyBorder="1" applyAlignment="1">
      <alignment horizontal="center" vertical="center" wrapText="1"/>
    </xf>
    <xf numFmtId="41" fontId="3" fillId="0" borderId="17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41" fontId="3" fillId="0" borderId="18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 wrapText="1"/>
    </xf>
    <xf numFmtId="41" fontId="3" fillId="0" borderId="19" xfId="0" applyNumberFormat="1" applyFont="1" applyFill="1" applyBorder="1" applyAlignment="1">
      <alignment horizontal="center" vertical="center" wrapText="1"/>
    </xf>
    <xf numFmtId="41" fontId="3" fillId="0" borderId="0" xfId="0" quotePrefix="1" applyNumberFormat="1" applyFont="1" applyFill="1" applyAlignment="1">
      <alignment horizontal="left" vertical="center"/>
    </xf>
    <xf numFmtId="41" fontId="3" fillId="0" borderId="20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center" vertical="center"/>
    </xf>
    <xf numFmtId="41" fontId="3" fillId="0" borderId="22" xfId="0" applyNumberFormat="1" applyFont="1" applyFill="1" applyBorder="1" applyAlignment="1">
      <alignment vertical="center"/>
    </xf>
    <xf numFmtId="41" fontId="3" fillId="0" borderId="2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vertical="center"/>
    </xf>
    <xf numFmtId="41" fontId="3" fillId="0" borderId="23" xfId="0" applyNumberFormat="1" applyFont="1" applyFill="1" applyBorder="1" applyAlignment="1">
      <alignment horizontal="center" vertical="center"/>
    </xf>
    <xf numFmtId="41" fontId="3" fillId="0" borderId="22" xfId="0" applyNumberFormat="1" applyFont="1" applyFill="1" applyBorder="1" applyAlignment="1">
      <alignment horizontal="center" vertical="center" wrapText="1"/>
    </xf>
    <xf numFmtId="41" fontId="3" fillId="0" borderId="21" xfId="0" applyNumberFormat="1" applyFont="1" applyFill="1" applyBorder="1" applyAlignment="1">
      <alignment horizontal="center" vertical="center" wrapText="1"/>
    </xf>
    <xf numFmtId="41" fontId="3" fillId="0" borderId="24" xfId="0" applyNumberFormat="1" applyFont="1" applyFill="1" applyBorder="1" applyAlignment="1">
      <alignment horizontal="center" vertical="center" wrapText="1"/>
    </xf>
    <xf numFmtId="41" fontId="3" fillId="0" borderId="25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 shrinkToFit="1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horizontal="center" vertical="center" textRotation="255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vertical="center"/>
    </xf>
    <xf numFmtId="41" fontId="3" fillId="0" borderId="28" xfId="0" applyNumberFormat="1" applyFont="1" applyFill="1" applyBorder="1" applyAlignment="1">
      <alignment horizontal="center" vertical="center"/>
    </xf>
    <xf numFmtId="41" fontId="3" fillId="0" borderId="29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 wrapText="1"/>
    </xf>
    <xf numFmtId="179" fontId="3" fillId="0" borderId="15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horizontal="right" vertical="center" textRotation="255" wrapText="1"/>
    </xf>
    <xf numFmtId="41" fontId="3" fillId="0" borderId="11" xfId="0" applyNumberFormat="1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23" xfId="0" applyNumberFormat="1" applyFont="1" applyFill="1" applyBorder="1" applyAlignment="1">
      <alignment horizontal="left" vertical="center" textRotation="255" wrapText="1"/>
    </xf>
    <xf numFmtId="41" fontId="3" fillId="0" borderId="21" xfId="0" applyNumberFormat="1" applyFont="1" applyFill="1" applyBorder="1" applyAlignment="1">
      <alignment horizontal="center"/>
    </xf>
    <xf numFmtId="179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right" vertical="center" wrapText="1"/>
    </xf>
    <xf numFmtId="0" fontId="3" fillId="0" borderId="23" xfId="0" applyNumberFormat="1" applyFont="1" applyFill="1" applyBorder="1" applyAlignment="1">
      <alignment horizontal="left" vertical="center" textRotation="255"/>
    </xf>
    <xf numFmtId="41" fontId="3" fillId="0" borderId="21" xfId="0" applyNumberFormat="1" applyFont="1" applyFill="1" applyBorder="1" applyAlignment="1">
      <alignment horizontal="right" vertical="center" shrinkToFit="1"/>
    </xf>
    <xf numFmtId="41" fontId="3" fillId="0" borderId="22" xfId="0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>
      <alignment vertical="center" shrinkToFit="1"/>
    </xf>
    <xf numFmtId="41" fontId="3" fillId="0" borderId="14" xfId="0" applyNumberFormat="1" applyFont="1" applyFill="1" applyBorder="1" applyAlignment="1">
      <alignment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41" fontId="3" fillId="0" borderId="16" xfId="0" applyNumberFormat="1" applyFont="1" applyFill="1" applyBorder="1" applyAlignment="1">
      <alignment vertical="center" shrinkToFit="1"/>
    </xf>
    <xf numFmtId="41" fontId="3" fillId="0" borderId="15" xfId="0" applyNumberFormat="1" applyFont="1" applyFill="1" applyBorder="1" applyAlignment="1">
      <alignment horizontal="right" vertical="center" shrinkToFit="1"/>
    </xf>
    <xf numFmtId="41" fontId="3" fillId="0" borderId="0" xfId="0" quotePrefix="1" applyNumberFormat="1" applyFont="1" applyFill="1" applyBorder="1" applyAlignment="1">
      <alignment horizontal="center" vertical="center"/>
    </xf>
    <xf numFmtId="41" fontId="3" fillId="0" borderId="31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 textRotation="255"/>
    </xf>
    <xf numFmtId="41" fontId="3" fillId="0" borderId="33" xfId="0" applyNumberFormat="1" applyFont="1" applyFill="1" applyBorder="1" applyAlignment="1">
      <alignment vertical="center"/>
    </xf>
    <xf numFmtId="41" fontId="3" fillId="0" borderId="34" xfId="0" applyNumberFormat="1" applyFont="1" applyFill="1" applyBorder="1" applyAlignment="1">
      <alignment vertical="center" shrinkToFit="1"/>
    </xf>
    <xf numFmtId="41" fontId="3" fillId="0" borderId="32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41" fontId="3" fillId="0" borderId="33" xfId="0" applyNumberFormat="1" applyFont="1" applyFill="1" applyBorder="1" applyAlignment="1">
      <alignment vertical="center" shrinkToFit="1"/>
    </xf>
    <xf numFmtId="41" fontId="3" fillId="0" borderId="35" xfId="0" applyNumberFormat="1" applyFont="1" applyFill="1" applyBorder="1" applyAlignment="1">
      <alignment vertical="center"/>
    </xf>
    <xf numFmtId="38" fontId="3" fillId="0" borderId="0" xfId="2" applyFont="1" applyFill="1" applyAlignment="1">
      <alignment vertical="center"/>
    </xf>
  </cellXfs>
  <cellStyles count="3">
    <cellStyle name="標準" xfId="0" builtinId="0"/>
    <cellStyle name="標準 6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3:AL92"/>
  <sheetViews>
    <sheetView showGridLines="0" tabSelected="1" view="pageBreakPreview" zoomScaleSheetLayoutView="100" workbookViewId="0">
      <pane xSplit="6" ySplit="7" topLeftCell="M8" activePane="bottomRight" state="frozen"/>
      <selection pane="topRight"/>
      <selection pane="bottomLeft"/>
      <selection pane="bottomRight" activeCell="AK6" sqref="AK6"/>
    </sheetView>
  </sheetViews>
  <sheetFormatPr defaultColWidth="9" defaultRowHeight="9.5"/>
  <cols>
    <col min="1" max="1" width="2.125" style="1" customWidth="1"/>
    <col min="2" max="2" width="3" style="1" customWidth="1"/>
    <col min="3" max="4" width="2.875" style="1" customWidth="1"/>
    <col min="5" max="5" width="7.375" style="1" customWidth="1"/>
    <col min="6" max="6" width="0.375" style="1" customWidth="1"/>
    <col min="7" max="9" width="3.875" style="1" customWidth="1"/>
    <col min="10" max="10" width="0.375" style="1" customWidth="1"/>
    <col min="11" max="13" width="3.875" style="1" customWidth="1"/>
    <col min="14" max="14" width="3.125" style="1" customWidth="1"/>
    <col min="15" max="15" width="3" style="1" customWidth="1"/>
    <col min="16" max="16" width="7.25" style="1" customWidth="1"/>
    <col min="17" max="17" width="9.125" style="1" customWidth="1"/>
    <col min="18" max="19" width="8.125" style="1" customWidth="1"/>
    <col min="20" max="21" width="9.125" style="1" customWidth="1"/>
    <col min="22" max="26" width="6.375" style="1" customWidth="1"/>
    <col min="27" max="27" width="3.625" style="1" customWidth="1"/>
    <col min="28" max="28" width="4.26953125" style="1" bestFit="1" customWidth="1"/>
    <col min="29" max="30" width="3.125" style="1" customWidth="1"/>
    <col min="31" max="32" width="6.375" style="1" customWidth="1"/>
    <col min="33" max="33" width="8.125" style="1" customWidth="1"/>
    <col min="34" max="35" width="6.375" style="1" customWidth="1"/>
    <col min="36" max="36" width="6.875" style="1" customWidth="1"/>
    <col min="37" max="37" width="3.375" style="1" customWidth="1"/>
    <col min="38" max="16384" width="9" style="1"/>
  </cols>
  <sheetData>
    <row r="1" spans="2:38" ht="5.25" customHeight="1"/>
    <row r="2" spans="2:38" ht="1.5" customHeight="1"/>
    <row r="3" spans="2:38" ht="21">
      <c r="B3" s="2" t="s">
        <v>58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8" ht="6" customHeight="1"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J4" s="113"/>
    </row>
    <row r="5" spans="2:38" ht="13.5" customHeight="1">
      <c r="B5" s="3" t="s">
        <v>13</v>
      </c>
      <c r="C5" s="22"/>
      <c r="D5" s="22"/>
      <c r="E5" s="45"/>
      <c r="F5" s="57" t="s">
        <v>7</v>
      </c>
      <c r="G5" s="22"/>
      <c r="H5" s="22"/>
      <c r="I5" s="22"/>
      <c r="J5" s="22"/>
      <c r="K5" s="22"/>
      <c r="L5" s="22"/>
      <c r="M5" s="22"/>
      <c r="N5" s="22"/>
      <c r="O5" s="45"/>
      <c r="P5" s="83" t="s">
        <v>63</v>
      </c>
      <c r="Q5" s="88" t="s">
        <v>14</v>
      </c>
      <c r="R5" s="88"/>
      <c r="S5" s="88"/>
      <c r="T5" s="89" t="s">
        <v>62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114"/>
    </row>
    <row r="6" spans="2:38" ht="71.45" customHeight="1">
      <c r="B6" s="4"/>
      <c r="C6" s="23"/>
      <c r="D6" s="23"/>
      <c r="E6" s="46"/>
      <c r="F6" s="41" t="s">
        <v>6</v>
      </c>
      <c r="G6" s="67"/>
      <c r="H6" s="67"/>
      <c r="I6" s="67"/>
      <c r="J6" s="41" t="s">
        <v>17</v>
      </c>
      <c r="K6" s="67"/>
      <c r="L6" s="67"/>
      <c r="M6" s="53"/>
      <c r="N6" s="67" t="s">
        <v>18</v>
      </c>
      <c r="O6" s="53"/>
      <c r="P6" s="34"/>
      <c r="Q6" s="49" t="s">
        <v>6</v>
      </c>
      <c r="R6" s="49" t="s">
        <v>19</v>
      </c>
      <c r="S6" s="49" t="s">
        <v>15</v>
      </c>
      <c r="T6" s="49" t="s">
        <v>4</v>
      </c>
      <c r="U6" s="92" t="s">
        <v>10</v>
      </c>
      <c r="V6" s="33" t="s">
        <v>41</v>
      </c>
      <c r="W6" s="33" t="s">
        <v>20</v>
      </c>
      <c r="X6" s="33" t="s">
        <v>50</v>
      </c>
      <c r="Y6" s="33" t="s">
        <v>22</v>
      </c>
      <c r="Z6" s="33" t="s">
        <v>23</v>
      </c>
      <c r="AA6" s="95" t="s">
        <v>55</v>
      </c>
      <c r="AB6" s="99" t="s">
        <v>54</v>
      </c>
      <c r="AC6" s="103" t="s">
        <v>64</v>
      </c>
      <c r="AD6" s="104" t="s">
        <v>59</v>
      </c>
      <c r="AE6" s="33" t="s">
        <v>24</v>
      </c>
      <c r="AF6" s="33" t="s">
        <v>60</v>
      </c>
      <c r="AG6" s="107" t="s">
        <v>56</v>
      </c>
      <c r="AH6" s="33" t="s">
        <v>46</v>
      </c>
      <c r="AI6" s="33" t="s">
        <v>0</v>
      </c>
      <c r="AJ6" s="115" t="s">
        <v>12</v>
      </c>
    </row>
    <row r="7" spans="2:38" ht="10.5" customHeight="1">
      <c r="B7" s="5"/>
      <c r="C7" s="24"/>
      <c r="D7" s="24"/>
      <c r="E7" s="47"/>
      <c r="F7" s="58"/>
      <c r="G7" s="68" t="s">
        <v>65</v>
      </c>
      <c r="H7" s="68" t="s">
        <v>53</v>
      </c>
      <c r="I7" s="76"/>
      <c r="J7" s="79"/>
      <c r="K7" s="68" t="s">
        <v>65</v>
      </c>
      <c r="L7" s="68" t="s">
        <v>53</v>
      </c>
      <c r="M7" s="76"/>
      <c r="N7" s="79" t="s">
        <v>65</v>
      </c>
      <c r="O7" s="76"/>
      <c r="P7" s="30"/>
      <c r="Q7" s="30"/>
      <c r="R7" s="30"/>
      <c r="S7" s="30"/>
      <c r="T7" s="30"/>
      <c r="U7" s="30"/>
      <c r="V7" s="30"/>
      <c r="W7" s="30"/>
      <c r="X7" s="30"/>
      <c r="Y7" s="26"/>
      <c r="Z7" s="26"/>
      <c r="AA7" s="26"/>
      <c r="AB7" s="47"/>
      <c r="AC7" s="26"/>
      <c r="AD7" s="47"/>
      <c r="AE7" s="47"/>
      <c r="AF7" s="47"/>
      <c r="AG7" s="30"/>
      <c r="AH7" s="30"/>
      <c r="AI7" s="30"/>
      <c r="AJ7" s="116"/>
    </row>
    <row r="8" spans="2:38" ht="10.5" customHeight="1">
      <c r="B8" s="6" t="s">
        <v>26</v>
      </c>
      <c r="C8" s="25" t="s">
        <v>6</v>
      </c>
      <c r="D8" s="23"/>
      <c r="E8" s="46"/>
      <c r="F8" s="59"/>
      <c r="G8" s="69">
        <f>K8+N8</f>
        <v>30</v>
      </c>
      <c r="H8" s="72"/>
      <c r="I8" s="77">
        <f>SUM(I10:I12)</f>
        <v>200</v>
      </c>
      <c r="J8" s="60"/>
      <c r="K8" s="69">
        <f>K10+K12</f>
        <v>30</v>
      </c>
      <c r="L8" s="72"/>
      <c r="M8" s="77">
        <f>SUM(M10:M12)</f>
        <v>200</v>
      </c>
      <c r="N8" s="60"/>
      <c r="O8" s="52">
        <f>SUM(O10:O12)</f>
        <v>0</v>
      </c>
      <c r="P8" s="84" t="s">
        <v>1</v>
      </c>
      <c r="Q8" s="29">
        <f>SUM(Q10:Q12)</f>
        <v>15029</v>
      </c>
      <c r="R8" s="29">
        <f>SUM(R10:R12)</f>
        <v>7571</v>
      </c>
      <c r="S8" s="29">
        <f>SUM(S10:S12)</f>
        <v>7458</v>
      </c>
      <c r="T8" s="29">
        <f>U8+AG8</f>
        <v>1927</v>
      </c>
      <c r="U8" s="29">
        <f t="shared" ref="U8:Z8" si="0">SUM(U10:U12)</f>
        <v>1676</v>
      </c>
      <c r="V8" s="29">
        <f t="shared" si="0"/>
        <v>154</v>
      </c>
      <c r="W8" s="29">
        <f t="shared" si="0"/>
        <v>66</v>
      </c>
      <c r="X8" s="29">
        <f t="shared" si="0"/>
        <v>17</v>
      </c>
      <c r="Y8" s="29">
        <f t="shared" si="0"/>
        <v>62</v>
      </c>
      <c r="Z8" s="29">
        <f t="shared" si="0"/>
        <v>21</v>
      </c>
      <c r="AA8" s="25">
        <f>SUM(AA10:AB12)</f>
        <v>1346</v>
      </c>
      <c r="AB8" s="46"/>
      <c r="AC8" s="40"/>
      <c r="AD8" s="52">
        <f>SUM(AD10:AD12)</f>
        <v>6</v>
      </c>
      <c r="AE8" s="52">
        <f>SUM(AE10:AE12)</f>
        <v>4</v>
      </c>
      <c r="AF8" s="52">
        <f>SUM(AF10:AF12)</f>
        <v>70</v>
      </c>
      <c r="AG8" s="108">
        <f>SUM(AG10:AG12)</f>
        <v>251</v>
      </c>
      <c r="AH8" s="108">
        <f>SUM(AH10:AH12)</f>
        <v>119</v>
      </c>
      <c r="AI8" s="112" t="s">
        <v>1</v>
      </c>
      <c r="AJ8" s="117">
        <f>SUM(AJ10:AJ12)</f>
        <v>132</v>
      </c>
      <c r="AK8" s="122"/>
      <c r="AL8" s="122"/>
    </row>
    <row r="9" spans="2:38" ht="3.95" customHeight="1">
      <c r="B9" s="6"/>
      <c r="C9" s="25"/>
      <c r="D9" s="23"/>
      <c r="E9" s="46"/>
      <c r="F9" s="59"/>
      <c r="G9" s="69"/>
      <c r="H9" s="72"/>
      <c r="I9" s="77"/>
      <c r="J9" s="60"/>
      <c r="K9" s="69"/>
      <c r="L9" s="72"/>
      <c r="M9" s="77"/>
      <c r="N9" s="60"/>
      <c r="O9" s="52"/>
      <c r="P9" s="84"/>
      <c r="Q9" s="29"/>
      <c r="R9" s="29"/>
      <c r="S9" s="29"/>
      <c r="T9" s="29"/>
      <c r="U9" s="29"/>
      <c r="V9" s="29"/>
      <c r="W9" s="29"/>
      <c r="X9" s="29"/>
      <c r="Y9" s="40"/>
      <c r="Z9" s="40"/>
      <c r="AA9" s="25"/>
      <c r="AB9" s="46"/>
      <c r="AC9" s="40"/>
      <c r="AD9" s="52"/>
      <c r="AE9" s="52"/>
      <c r="AF9" s="52"/>
      <c r="AG9" s="108"/>
      <c r="AH9" s="108"/>
      <c r="AI9" s="112"/>
      <c r="AJ9" s="117"/>
      <c r="AK9" s="122"/>
      <c r="AL9" s="122"/>
    </row>
    <row r="10" spans="2:38">
      <c r="B10" s="6"/>
      <c r="C10" s="25" t="s">
        <v>2</v>
      </c>
      <c r="D10" s="23"/>
      <c r="E10" s="46"/>
      <c r="F10" s="59"/>
      <c r="G10" s="69">
        <f>IF(K10="","",K10+N10)</f>
        <v>30</v>
      </c>
      <c r="H10" s="72"/>
      <c r="I10" s="77">
        <f>M10+O10</f>
        <v>66</v>
      </c>
      <c r="J10" s="60"/>
      <c r="K10" s="69">
        <v>30</v>
      </c>
      <c r="L10" s="72"/>
      <c r="M10" s="77">
        <v>66</v>
      </c>
      <c r="N10" s="60"/>
      <c r="O10" s="52">
        <v>0</v>
      </c>
      <c r="P10" s="84" t="s">
        <v>1</v>
      </c>
      <c r="Q10" s="29">
        <f>R10+S10</f>
        <v>930</v>
      </c>
      <c r="R10" s="29">
        <v>528</v>
      </c>
      <c r="S10" s="29">
        <v>402</v>
      </c>
      <c r="T10" s="29">
        <f>U10+AG10</f>
        <v>188</v>
      </c>
      <c r="U10" s="29">
        <f>SUM(V10:AE10)</f>
        <v>184</v>
      </c>
      <c r="V10" s="29">
        <v>32</v>
      </c>
      <c r="W10" s="29">
        <v>11</v>
      </c>
      <c r="X10" s="29">
        <v>1</v>
      </c>
      <c r="Y10" s="40">
        <v>0</v>
      </c>
      <c r="Z10" s="40">
        <v>0</v>
      </c>
      <c r="AA10" s="96">
        <v>137</v>
      </c>
      <c r="AB10" s="100"/>
      <c r="AC10" s="40"/>
      <c r="AD10" s="52">
        <v>3</v>
      </c>
      <c r="AE10" s="52">
        <v>0</v>
      </c>
      <c r="AF10" s="52">
        <v>18</v>
      </c>
      <c r="AG10" s="108">
        <f>SUM(AH10:AJ10)</f>
        <v>4</v>
      </c>
      <c r="AH10" s="108">
        <v>0</v>
      </c>
      <c r="AI10" s="112" t="s">
        <v>1</v>
      </c>
      <c r="AJ10" s="117">
        <v>4</v>
      </c>
      <c r="AK10" s="122"/>
      <c r="AL10" s="122"/>
    </row>
    <row r="11" spans="2:38">
      <c r="B11" s="6"/>
      <c r="C11" s="25" t="s">
        <v>27</v>
      </c>
      <c r="D11" s="23"/>
      <c r="E11" s="46"/>
      <c r="F11" s="59"/>
      <c r="G11" s="69" t="str">
        <f>IF(K11="","",K11+N11)</f>
        <v/>
      </c>
      <c r="H11" s="72"/>
      <c r="I11" s="77">
        <f>M11+O11</f>
        <v>1</v>
      </c>
      <c r="J11" s="60"/>
      <c r="K11" s="69"/>
      <c r="L11" s="72"/>
      <c r="M11" s="77">
        <v>1</v>
      </c>
      <c r="N11" s="60"/>
      <c r="O11" s="52">
        <v>0</v>
      </c>
      <c r="P11" s="84" t="s">
        <v>1</v>
      </c>
      <c r="Q11" s="29">
        <f>R11+S11</f>
        <v>111</v>
      </c>
      <c r="R11" s="29">
        <v>52</v>
      </c>
      <c r="S11" s="29">
        <v>59</v>
      </c>
      <c r="T11" s="29">
        <f>U11+AG11</f>
        <v>20</v>
      </c>
      <c r="U11" s="29">
        <f>SUM(V11:AE11)</f>
        <v>19</v>
      </c>
      <c r="V11" s="29">
        <v>1</v>
      </c>
      <c r="W11" s="29">
        <v>1</v>
      </c>
      <c r="X11" s="29">
        <v>1</v>
      </c>
      <c r="Y11" s="40">
        <v>0</v>
      </c>
      <c r="Z11" s="40">
        <v>0</v>
      </c>
      <c r="AA11" s="40"/>
      <c r="AB11" s="52">
        <v>14</v>
      </c>
      <c r="AC11" s="40"/>
      <c r="AD11" s="52">
        <v>2</v>
      </c>
      <c r="AE11" s="52">
        <v>0</v>
      </c>
      <c r="AF11" s="52">
        <v>0</v>
      </c>
      <c r="AG11" s="108">
        <f>SUM(AH11:AJ11)</f>
        <v>1</v>
      </c>
      <c r="AH11" s="108">
        <v>1</v>
      </c>
      <c r="AI11" s="112" t="s">
        <v>1</v>
      </c>
      <c r="AJ11" s="117">
        <v>0</v>
      </c>
      <c r="AK11" s="122"/>
      <c r="AL11" s="122"/>
    </row>
    <row r="12" spans="2:38" ht="10.5" customHeight="1">
      <c r="B12" s="6"/>
      <c r="C12" s="25" t="s">
        <v>29</v>
      </c>
      <c r="D12" s="23"/>
      <c r="E12" s="46"/>
      <c r="F12" s="59"/>
      <c r="G12" s="69">
        <f>IF(K12="","",K12+N12)</f>
        <v>0</v>
      </c>
      <c r="H12" s="72"/>
      <c r="I12" s="77">
        <f>M12+O12</f>
        <v>133</v>
      </c>
      <c r="J12" s="60"/>
      <c r="K12" s="69">
        <v>0</v>
      </c>
      <c r="L12" s="72"/>
      <c r="M12" s="77">
        <v>133</v>
      </c>
      <c r="N12" s="60"/>
      <c r="O12" s="52">
        <v>0</v>
      </c>
      <c r="P12" s="84" t="s">
        <v>1</v>
      </c>
      <c r="Q12" s="29">
        <f>R12+S12</f>
        <v>13988</v>
      </c>
      <c r="R12" s="29">
        <v>6991</v>
      </c>
      <c r="S12" s="29">
        <v>6997</v>
      </c>
      <c r="T12" s="29">
        <f>U12+AG12</f>
        <v>1719</v>
      </c>
      <c r="U12" s="29">
        <f>SUM(V12:AE12)</f>
        <v>1473</v>
      </c>
      <c r="V12" s="29">
        <v>121</v>
      </c>
      <c r="W12" s="29">
        <v>54</v>
      </c>
      <c r="X12" s="29">
        <v>15</v>
      </c>
      <c r="Y12" s="40">
        <v>62</v>
      </c>
      <c r="Z12" s="40">
        <v>21</v>
      </c>
      <c r="AA12" s="96">
        <v>1195</v>
      </c>
      <c r="AB12" s="100"/>
      <c r="AC12" s="40"/>
      <c r="AD12" s="52">
        <v>1</v>
      </c>
      <c r="AE12" s="52">
        <v>4</v>
      </c>
      <c r="AF12" s="52">
        <v>52</v>
      </c>
      <c r="AG12" s="108">
        <f>SUM(AH12:AJ12)</f>
        <v>246</v>
      </c>
      <c r="AH12" s="108">
        <v>118</v>
      </c>
      <c r="AI12" s="112" t="s">
        <v>1</v>
      </c>
      <c r="AJ12" s="117">
        <v>128</v>
      </c>
      <c r="AK12" s="122"/>
      <c r="AL12" s="122"/>
    </row>
    <row r="13" spans="2:38" ht="6.75" customHeight="1">
      <c r="B13" s="5"/>
      <c r="C13" s="26"/>
      <c r="D13" s="24"/>
      <c r="E13" s="47"/>
      <c r="F13" s="58"/>
      <c r="G13" s="70"/>
      <c r="H13" s="58"/>
      <c r="I13" s="47"/>
      <c r="J13" s="61"/>
      <c r="K13" s="70"/>
      <c r="L13" s="58"/>
      <c r="M13" s="47"/>
      <c r="N13" s="61"/>
      <c r="O13" s="47"/>
      <c r="P13" s="30"/>
      <c r="Q13" s="30"/>
      <c r="R13" s="30"/>
      <c r="S13" s="30"/>
      <c r="T13" s="30"/>
      <c r="U13" s="29"/>
      <c r="V13" s="29"/>
      <c r="W13" s="29"/>
      <c r="X13" s="29"/>
      <c r="Y13" s="40"/>
      <c r="Z13" s="40"/>
      <c r="AA13" s="40"/>
      <c r="AB13" s="52"/>
      <c r="AC13" s="40"/>
      <c r="AD13" s="52"/>
      <c r="AE13" s="52"/>
      <c r="AF13" s="52"/>
      <c r="AG13" s="108"/>
      <c r="AH13" s="108"/>
      <c r="AI13" s="108"/>
      <c r="AJ13" s="117"/>
      <c r="AK13" s="122"/>
      <c r="AL13" s="122"/>
    </row>
    <row r="14" spans="2:38" ht="6.6" customHeight="1">
      <c r="B14" s="7"/>
      <c r="C14" s="27"/>
      <c r="D14" s="39"/>
      <c r="E14" s="48"/>
      <c r="F14" s="59"/>
      <c r="G14" s="71"/>
      <c r="H14" s="59"/>
      <c r="I14" s="52"/>
      <c r="J14" s="60"/>
      <c r="K14" s="71"/>
      <c r="L14" s="59"/>
      <c r="M14" s="52"/>
      <c r="N14" s="60"/>
      <c r="O14" s="52"/>
      <c r="P14" s="29"/>
      <c r="Q14" s="29"/>
      <c r="R14" s="29"/>
      <c r="S14" s="29"/>
      <c r="T14" s="28"/>
      <c r="U14" s="28"/>
      <c r="V14" s="28"/>
      <c r="W14" s="28"/>
      <c r="X14" s="28"/>
      <c r="Y14" s="27"/>
      <c r="Z14" s="27"/>
      <c r="AA14" s="27"/>
      <c r="AB14" s="48"/>
      <c r="AC14" s="27"/>
      <c r="AD14" s="48"/>
      <c r="AE14" s="48"/>
      <c r="AF14" s="48"/>
      <c r="AG14" s="109"/>
      <c r="AH14" s="109"/>
      <c r="AI14" s="109"/>
      <c r="AJ14" s="118"/>
      <c r="AK14" s="122"/>
      <c r="AL14" s="122"/>
    </row>
    <row r="15" spans="2:38" ht="10.5" customHeight="1">
      <c r="B15" s="8" t="s">
        <v>30</v>
      </c>
      <c r="C15" s="25" t="s">
        <v>6</v>
      </c>
      <c r="D15" s="23"/>
      <c r="E15" s="46"/>
      <c r="F15" s="60"/>
      <c r="G15" s="71">
        <f>SUM(G17:G19)</f>
        <v>6</v>
      </c>
      <c r="H15" s="59"/>
      <c r="I15" s="52">
        <f>SUM(I17:I19)</f>
        <v>457</v>
      </c>
      <c r="J15" s="60"/>
      <c r="K15" s="71">
        <f>K17+K19</f>
        <v>5</v>
      </c>
      <c r="L15" s="59"/>
      <c r="M15" s="52">
        <f>M17+M18+M19</f>
        <v>456</v>
      </c>
      <c r="N15" s="82">
        <f>SUM(N17:N19)</f>
        <v>1</v>
      </c>
      <c r="O15" s="52">
        <f>SUM(O17:O19)</f>
        <v>1</v>
      </c>
      <c r="P15" s="29">
        <f>P17+P18+P19</f>
        <v>6569</v>
      </c>
      <c r="Q15" s="29">
        <f>R15+S15</f>
        <v>138467</v>
      </c>
      <c r="R15" s="29">
        <f>R17+R18+R19</f>
        <v>70592</v>
      </c>
      <c r="S15" s="29">
        <f>S17+S18+S19</f>
        <v>67875</v>
      </c>
      <c r="T15" s="29">
        <f>U15+AG15</f>
        <v>10628</v>
      </c>
      <c r="U15" s="29">
        <f t="shared" ref="U15:Z15" si="1">SUM(U17:U19)</f>
        <v>10037</v>
      </c>
      <c r="V15" s="29">
        <f t="shared" si="1"/>
        <v>434</v>
      </c>
      <c r="W15" s="29">
        <f t="shared" si="1"/>
        <v>1</v>
      </c>
      <c r="X15" s="29">
        <f t="shared" si="1"/>
        <v>459</v>
      </c>
      <c r="Y15" s="29">
        <f t="shared" si="1"/>
        <v>47</v>
      </c>
      <c r="Z15" s="29">
        <f t="shared" si="1"/>
        <v>2</v>
      </c>
      <c r="AA15" s="25">
        <f>SUM(AA17:AB19)</f>
        <v>8383</v>
      </c>
      <c r="AB15" s="46"/>
      <c r="AC15" s="25">
        <f>SUM(AC17:AD19)</f>
        <v>537</v>
      </c>
      <c r="AD15" s="46"/>
      <c r="AE15" s="105">
        <f>SUM(AE17:AE19)</f>
        <v>174</v>
      </c>
      <c r="AF15" s="105" t="s">
        <v>1</v>
      </c>
      <c r="AG15" s="108">
        <f>SUM(AG17:AG19)</f>
        <v>591</v>
      </c>
      <c r="AH15" s="108">
        <f>SUM(AH17:AH19)</f>
        <v>551</v>
      </c>
      <c r="AI15" s="108">
        <f>SUM(AI17:AI19)</f>
        <v>0</v>
      </c>
      <c r="AJ15" s="117">
        <f>SUM(AJ17:AJ19)</f>
        <v>40</v>
      </c>
      <c r="AK15" s="122"/>
      <c r="AL15" s="122"/>
    </row>
    <row r="16" spans="2:38" ht="3.95" customHeight="1">
      <c r="B16" s="8"/>
      <c r="C16" s="25"/>
      <c r="D16" s="23"/>
      <c r="E16" s="46"/>
      <c r="F16" s="60"/>
      <c r="G16" s="71"/>
      <c r="H16" s="59"/>
      <c r="I16" s="52"/>
      <c r="J16" s="60"/>
      <c r="K16" s="71"/>
      <c r="L16" s="59"/>
      <c r="M16" s="52"/>
      <c r="N16" s="82"/>
      <c r="O16" s="52"/>
      <c r="P16" s="29"/>
      <c r="Q16" s="29"/>
      <c r="R16" s="29"/>
      <c r="S16" s="29"/>
      <c r="T16" s="90"/>
      <c r="U16" s="93"/>
      <c r="V16" s="29"/>
      <c r="W16" s="29"/>
      <c r="X16" s="29"/>
      <c r="Y16" s="40"/>
      <c r="Z16" s="40"/>
      <c r="AA16" s="40"/>
      <c r="AB16" s="101"/>
      <c r="AC16" s="40"/>
      <c r="AD16" s="101"/>
      <c r="AE16" s="101"/>
      <c r="AF16" s="101"/>
      <c r="AG16" s="110"/>
      <c r="AH16" s="110"/>
      <c r="AI16" s="108"/>
      <c r="AJ16" s="119"/>
      <c r="AK16" s="122"/>
      <c r="AL16" s="122"/>
    </row>
    <row r="17" spans="2:38" ht="10.5" customHeight="1">
      <c r="B17" s="8"/>
      <c r="C17" s="25" t="s">
        <v>2</v>
      </c>
      <c r="D17" s="23"/>
      <c r="E17" s="46"/>
      <c r="F17" s="60"/>
      <c r="G17" s="71">
        <f>IF(K17="","",K17+N17)</f>
        <v>6</v>
      </c>
      <c r="H17" s="59"/>
      <c r="I17" s="52">
        <f>M17+O17</f>
        <v>445</v>
      </c>
      <c r="J17" s="60"/>
      <c r="K17" s="69">
        <v>5</v>
      </c>
      <c r="L17" s="81"/>
      <c r="M17" s="52">
        <v>444</v>
      </c>
      <c r="N17" s="82">
        <v>1</v>
      </c>
      <c r="O17" s="52">
        <v>1</v>
      </c>
      <c r="P17" s="29">
        <v>6450</v>
      </c>
      <c r="Q17" s="29">
        <f>R17+S17</f>
        <v>135413</v>
      </c>
      <c r="R17" s="29">
        <v>69129</v>
      </c>
      <c r="S17" s="29">
        <v>66284</v>
      </c>
      <c r="T17" s="29">
        <f>U17+AG17</f>
        <v>10370</v>
      </c>
      <c r="U17" s="29">
        <f>SUM(V17:AE17)</f>
        <v>9827</v>
      </c>
      <c r="V17" s="29">
        <v>429</v>
      </c>
      <c r="W17" s="29">
        <v>0</v>
      </c>
      <c r="X17" s="29">
        <v>448</v>
      </c>
      <c r="Y17" s="40">
        <v>47</v>
      </c>
      <c r="Z17" s="40">
        <v>2</v>
      </c>
      <c r="AA17" s="40">
        <v>8203</v>
      </c>
      <c r="AB17" s="52"/>
      <c r="AC17" s="25">
        <v>527</v>
      </c>
      <c r="AD17" s="46"/>
      <c r="AE17" s="105">
        <v>171</v>
      </c>
      <c r="AF17" s="105" t="s">
        <v>1</v>
      </c>
      <c r="AG17" s="108">
        <f>SUM(AH17:AJ17)</f>
        <v>543</v>
      </c>
      <c r="AH17" s="108">
        <v>517</v>
      </c>
      <c r="AI17" s="108">
        <v>0</v>
      </c>
      <c r="AJ17" s="117">
        <v>26</v>
      </c>
      <c r="AK17" s="122"/>
      <c r="AL17" s="122"/>
    </row>
    <row r="18" spans="2:38" ht="12.75" customHeight="1">
      <c r="B18" s="8"/>
      <c r="C18" s="25" t="s">
        <v>27</v>
      </c>
      <c r="D18" s="23"/>
      <c r="E18" s="46"/>
      <c r="F18" s="60"/>
      <c r="G18" s="71" t="str">
        <f>IF(K18="","",K18+N18)</f>
        <v/>
      </c>
      <c r="H18" s="59"/>
      <c r="I18" s="52">
        <f>M18+O18</f>
        <v>3</v>
      </c>
      <c r="J18" s="60"/>
      <c r="K18" s="71"/>
      <c r="L18" s="59"/>
      <c r="M18" s="52">
        <v>3</v>
      </c>
      <c r="N18" s="60"/>
      <c r="O18" s="52">
        <v>0</v>
      </c>
      <c r="P18" s="29">
        <v>42</v>
      </c>
      <c r="Q18" s="29">
        <f>R18+S18</f>
        <v>1185</v>
      </c>
      <c r="R18" s="29">
        <v>594</v>
      </c>
      <c r="S18" s="29">
        <v>591</v>
      </c>
      <c r="T18" s="29">
        <f>U18+AG18</f>
        <v>69</v>
      </c>
      <c r="U18" s="29">
        <v>64</v>
      </c>
      <c r="V18" s="29">
        <v>0</v>
      </c>
      <c r="W18" s="29">
        <v>0</v>
      </c>
      <c r="X18" s="29">
        <v>3</v>
      </c>
      <c r="Y18" s="40">
        <v>0</v>
      </c>
      <c r="Z18" s="40">
        <v>0</v>
      </c>
      <c r="AA18" s="40"/>
      <c r="AB18" s="52">
        <v>55</v>
      </c>
      <c r="AC18" s="25">
        <v>3</v>
      </c>
      <c r="AD18" s="46"/>
      <c r="AE18" s="46">
        <v>3</v>
      </c>
      <c r="AF18" s="77" t="s">
        <v>1</v>
      </c>
      <c r="AG18" s="108">
        <f>SUM(AH18:AJ18)</f>
        <v>5</v>
      </c>
      <c r="AH18" s="108">
        <v>5</v>
      </c>
      <c r="AI18" s="108">
        <v>0</v>
      </c>
      <c r="AJ18" s="117">
        <v>0</v>
      </c>
      <c r="AK18" s="122"/>
      <c r="AL18" s="122"/>
    </row>
    <row r="19" spans="2:38" ht="10.5" customHeight="1">
      <c r="B19" s="6"/>
      <c r="C19" s="25" t="s">
        <v>29</v>
      </c>
      <c r="D19" s="23"/>
      <c r="E19" s="46"/>
      <c r="F19" s="60"/>
      <c r="G19" s="71" t="str">
        <f>IF(K19="","",K19+N19)</f>
        <v/>
      </c>
      <c r="H19" s="59"/>
      <c r="I19" s="52">
        <f>M19+O19</f>
        <v>9</v>
      </c>
      <c r="J19" s="60"/>
      <c r="K19" s="71"/>
      <c r="L19" s="59"/>
      <c r="M19" s="52">
        <v>9</v>
      </c>
      <c r="N19" s="60"/>
      <c r="O19" s="52">
        <v>0</v>
      </c>
      <c r="P19" s="29">
        <v>77</v>
      </c>
      <c r="Q19" s="29">
        <f>R19+S19</f>
        <v>1869</v>
      </c>
      <c r="R19" s="29">
        <v>869</v>
      </c>
      <c r="S19" s="29">
        <v>1000</v>
      </c>
      <c r="T19" s="29">
        <f>U19+AG19</f>
        <v>189</v>
      </c>
      <c r="U19" s="29">
        <f>SUM(V19:AE19)</f>
        <v>146</v>
      </c>
      <c r="V19" s="29">
        <v>5</v>
      </c>
      <c r="W19" s="29">
        <v>1</v>
      </c>
      <c r="X19" s="29">
        <v>8</v>
      </c>
      <c r="Y19" s="40">
        <v>0</v>
      </c>
      <c r="Z19" s="40">
        <v>0</v>
      </c>
      <c r="AA19" s="40"/>
      <c r="AB19" s="52">
        <v>125</v>
      </c>
      <c r="AC19" s="25">
        <v>7</v>
      </c>
      <c r="AD19" s="46"/>
      <c r="AE19" s="46">
        <v>0</v>
      </c>
      <c r="AF19" s="77" t="s">
        <v>1</v>
      </c>
      <c r="AG19" s="108">
        <f>SUM(AH19:AJ19)</f>
        <v>43</v>
      </c>
      <c r="AH19" s="108">
        <v>29</v>
      </c>
      <c r="AI19" s="108">
        <v>0</v>
      </c>
      <c r="AJ19" s="117">
        <v>14</v>
      </c>
      <c r="AK19" s="122"/>
      <c r="AL19" s="122"/>
    </row>
    <row r="20" spans="2:38" ht="6.75" customHeight="1">
      <c r="B20" s="5"/>
      <c r="C20" s="26"/>
      <c r="D20" s="24"/>
      <c r="E20" s="47"/>
      <c r="F20" s="61"/>
      <c r="G20" s="70"/>
      <c r="H20" s="58"/>
      <c r="I20" s="47"/>
      <c r="J20" s="61"/>
      <c r="K20" s="70"/>
      <c r="L20" s="58"/>
      <c r="M20" s="47"/>
      <c r="N20" s="61"/>
      <c r="O20" s="47"/>
      <c r="P20" s="30"/>
      <c r="Q20" s="30"/>
      <c r="R20" s="30"/>
      <c r="S20" s="30"/>
      <c r="T20" s="30"/>
      <c r="U20" s="30"/>
      <c r="V20" s="30"/>
      <c r="W20" s="30"/>
      <c r="X20" s="30"/>
      <c r="Y20" s="26"/>
      <c r="Z20" s="26"/>
      <c r="AA20" s="26"/>
      <c r="AB20" s="47"/>
      <c r="AC20" s="26"/>
      <c r="AD20" s="47"/>
      <c r="AE20" s="47"/>
      <c r="AF20" s="47"/>
      <c r="AG20" s="111"/>
      <c r="AH20" s="111"/>
      <c r="AI20" s="111"/>
      <c r="AJ20" s="120"/>
      <c r="AK20" s="122"/>
      <c r="AL20" s="122"/>
    </row>
    <row r="21" spans="2:38" ht="6.95" customHeight="1">
      <c r="B21" s="7"/>
      <c r="C21" s="27"/>
      <c r="D21" s="39"/>
      <c r="E21" s="48"/>
      <c r="F21" s="60"/>
      <c r="G21" s="71"/>
      <c r="H21" s="59"/>
      <c r="I21" s="52"/>
      <c r="J21" s="60"/>
      <c r="K21" s="71"/>
      <c r="L21" s="59"/>
      <c r="M21" s="52"/>
      <c r="N21" s="60"/>
      <c r="O21" s="52"/>
      <c r="P21" s="29"/>
      <c r="Q21" s="29"/>
      <c r="R21" s="29"/>
      <c r="S21" s="29"/>
      <c r="T21" s="28"/>
      <c r="U21" s="28"/>
      <c r="V21" s="28"/>
      <c r="W21" s="28"/>
      <c r="X21" s="28"/>
      <c r="Y21" s="27"/>
      <c r="Z21" s="27"/>
      <c r="AA21" s="27"/>
      <c r="AB21" s="48"/>
      <c r="AC21" s="27"/>
      <c r="AD21" s="48"/>
      <c r="AE21" s="48"/>
      <c r="AF21" s="48"/>
      <c r="AG21" s="109"/>
      <c r="AH21" s="109"/>
      <c r="AI21" s="109"/>
      <c r="AJ21" s="118"/>
      <c r="AK21" s="122"/>
      <c r="AL21" s="122"/>
    </row>
    <row r="22" spans="2:38" ht="10.5" customHeight="1">
      <c r="B22" s="8" t="s">
        <v>32</v>
      </c>
      <c r="C22" s="25" t="s">
        <v>6</v>
      </c>
      <c r="D22" s="23"/>
      <c r="E22" s="46"/>
      <c r="F22" s="59"/>
      <c r="G22" s="71">
        <f>SUM(G24:G26)</f>
        <v>6</v>
      </c>
      <c r="H22" s="75"/>
      <c r="I22" s="52">
        <f>SUM(I24:I26)</f>
        <v>260</v>
      </c>
      <c r="J22" s="60"/>
      <c r="K22" s="69">
        <v>6</v>
      </c>
      <c r="L22" s="72"/>
      <c r="M22" s="52">
        <f>SUM(M24:M26)</f>
        <v>260</v>
      </c>
      <c r="N22" s="60"/>
      <c r="O22" s="52">
        <f>SUM(O24:O26)</f>
        <v>0</v>
      </c>
      <c r="P22" s="29">
        <f>P24+P25+P26</f>
        <v>2791</v>
      </c>
      <c r="Q22" s="29">
        <f>R22+S22</f>
        <v>74396</v>
      </c>
      <c r="R22" s="29">
        <f>R24+R25+R26</f>
        <v>38015</v>
      </c>
      <c r="S22" s="29">
        <f>S24+S25+S26</f>
        <v>36381</v>
      </c>
      <c r="T22" s="29">
        <f>U22+AG22</f>
        <v>6017</v>
      </c>
      <c r="U22" s="29">
        <f t="shared" ref="U22:Z22" si="2">SUM(U24:U26)</f>
        <v>5672</v>
      </c>
      <c r="V22" s="29">
        <f t="shared" si="2"/>
        <v>218</v>
      </c>
      <c r="W22" s="29">
        <f t="shared" si="2"/>
        <v>1</v>
      </c>
      <c r="X22" s="29">
        <f t="shared" si="2"/>
        <v>263</v>
      </c>
      <c r="Y22" s="29">
        <f t="shared" si="2"/>
        <v>26</v>
      </c>
      <c r="Z22" s="29">
        <f t="shared" si="2"/>
        <v>14</v>
      </c>
      <c r="AA22" s="25">
        <f>SUM(AA24:AB26)</f>
        <v>4867</v>
      </c>
      <c r="AB22" s="46"/>
      <c r="AC22" s="25">
        <f>SUM(AC24:AD26)</f>
        <v>263</v>
      </c>
      <c r="AD22" s="46"/>
      <c r="AE22" s="46">
        <f>SUM(AE24:AE26)</f>
        <v>20</v>
      </c>
      <c r="AF22" s="77" t="s">
        <v>1</v>
      </c>
      <c r="AG22" s="108">
        <f>SUM(AG24:AG26)</f>
        <v>345</v>
      </c>
      <c r="AH22" s="108">
        <f>SUM(AH24:AH26)</f>
        <v>328</v>
      </c>
      <c r="AI22" s="108">
        <f>SUM(AI24:AI26)</f>
        <v>0</v>
      </c>
      <c r="AJ22" s="117">
        <f>SUM(AJ24:AJ26)</f>
        <v>17</v>
      </c>
      <c r="AK22" s="122"/>
      <c r="AL22" s="122"/>
    </row>
    <row r="23" spans="2:38" ht="3.95" customHeight="1">
      <c r="B23" s="8"/>
      <c r="C23" s="25"/>
      <c r="D23" s="23"/>
      <c r="E23" s="46"/>
      <c r="F23" s="59"/>
      <c r="G23" s="71"/>
      <c r="H23" s="75"/>
      <c r="I23" s="52"/>
      <c r="J23" s="60"/>
      <c r="K23" s="69"/>
      <c r="L23" s="72"/>
      <c r="M23" s="77"/>
      <c r="N23" s="60"/>
      <c r="O23" s="52"/>
      <c r="P23" s="29"/>
      <c r="Q23" s="29"/>
      <c r="R23" s="29"/>
      <c r="S23" s="29"/>
      <c r="T23" s="90"/>
      <c r="U23" s="93"/>
      <c r="V23" s="29"/>
      <c r="W23" s="29"/>
      <c r="X23" s="29"/>
      <c r="Y23" s="40"/>
      <c r="Z23" s="40"/>
      <c r="AA23" s="40"/>
      <c r="AB23" s="101"/>
      <c r="AC23" s="40"/>
      <c r="AD23" s="101"/>
      <c r="AE23" s="101"/>
      <c r="AF23" s="101"/>
      <c r="AG23" s="110"/>
      <c r="AH23" s="110"/>
      <c r="AI23" s="108"/>
      <c r="AJ23" s="119"/>
      <c r="AK23" s="122"/>
      <c r="AL23" s="122"/>
    </row>
    <row r="24" spans="2:38" ht="10.5" customHeight="1">
      <c r="B24" s="8"/>
      <c r="C24" s="25" t="s">
        <v>2</v>
      </c>
      <c r="D24" s="23"/>
      <c r="E24" s="46"/>
      <c r="F24" s="59"/>
      <c r="G24" s="71">
        <f>IF(K24="","",K24+N24)</f>
        <v>2</v>
      </c>
      <c r="H24" s="75"/>
      <c r="I24" s="52">
        <f>M24+O24</f>
        <v>227</v>
      </c>
      <c r="J24" s="60"/>
      <c r="K24" s="69">
        <v>2</v>
      </c>
      <c r="L24" s="72"/>
      <c r="M24" s="77">
        <v>227</v>
      </c>
      <c r="N24" s="60"/>
      <c r="O24" s="52">
        <v>0</v>
      </c>
      <c r="P24" s="29">
        <v>2527</v>
      </c>
      <c r="Q24" s="29">
        <f>R24+S24</f>
        <v>65516</v>
      </c>
      <c r="R24" s="29">
        <v>33663</v>
      </c>
      <c r="S24" s="29">
        <v>31853</v>
      </c>
      <c r="T24" s="29">
        <f>U24+AG24</f>
        <v>5336</v>
      </c>
      <c r="U24" s="29">
        <f>SUM(V24:AE24)</f>
        <v>5067</v>
      </c>
      <c r="V24" s="29">
        <v>217</v>
      </c>
      <c r="W24" s="29">
        <v>0</v>
      </c>
      <c r="X24" s="29">
        <v>236</v>
      </c>
      <c r="Y24" s="40">
        <v>25</v>
      </c>
      <c r="Z24" s="40">
        <v>8</v>
      </c>
      <c r="AA24" s="25">
        <v>4316</v>
      </c>
      <c r="AB24" s="46"/>
      <c r="AC24" s="25">
        <v>245</v>
      </c>
      <c r="AD24" s="46"/>
      <c r="AE24" s="46">
        <v>20</v>
      </c>
      <c r="AF24" s="77" t="s">
        <v>1</v>
      </c>
      <c r="AG24" s="108">
        <f>SUM(AH24:AJ24)</f>
        <v>269</v>
      </c>
      <c r="AH24" s="108">
        <v>266</v>
      </c>
      <c r="AI24" s="108">
        <v>0</v>
      </c>
      <c r="AJ24" s="117">
        <v>3</v>
      </c>
      <c r="AK24" s="122"/>
      <c r="AL24" s="122"/>
    </row>
    <row r="25" spans="2:38" ht="10.5" customHeight="1">
      <c r="B25" s="8"/>
      <c r="C25" s="25" t="s">
        <v>27</v>
      </c>
      <c r="D25" s="23"/>
      <c r="E25" s="46"/>
      <c r="F25" s="59"/>
      <c r="G25" s="71" t="str">
        <f>IF(K25="","",K25+N25)</f>
        <v/>
      </c>
      <c r="H25" s="75"/>
      <c r="I25" s="52">
        <f>M25+O25</f>
        <v>4</v>
      </c>
      <c r="J25" s="60"/>
      <c r="K25" s="69" t="s">
        <v>5</v>
      </c>
      <c r="L25" s="72"/>
      <c r="M25" s="77">
        <v>4</v>
      </c>
      <c r="N25" s="60"/>
      <c r="O25" s="52">
        <v>0</v>
      </c>
      <c r="P25" s="29">
        <v>33</v>
      </c>
      <c r="Q25" s="29">
        <f>R25+S25</f>
        <v>1204</v>
      </c>
      <c r="R25" s="29">
        <v>598</v>
      </c>
      <c r="S25" s="29">
        <v>606</v>
      </c>
      <c r="T25" s="29">
        <f>U25+AG25</f>
        <v>69</v>
      </c>
      <c r="U25" s="29">
        <f>SUM(V25:AE25)</f>
        <v>69</v>
      </c>
      <c r="V25" s="29">
        <v>0</v>
      </c>
      <c r="W25" s="29">
        <v>0</v>
      </c>
      <c r="X25" s="29">
        <v>4</v>
      </c>
      <c r="Y25" s="40">
        <v>0</v>
      </c>
      <c r="Z25" s="40">
        <v>0</v>
      </c>
      <c r="AA25" s="40"/>
      <c r="AB25" s="52">
        <v>61</v>
      </c>
      <c r="AC25" s="25">
        <v>4</v>
      </c>
      <c r="AD25" s="46"/>
      <c r="AE25" s="46">
        <v>0</v>
      </c>
      <c r="AF25" s="77" t="s">
        <v>1</v>
      </c>
      <c r="AG25" s="108">
        <f>SUM(AH25:AJ25)</f>
        <v>0</v>
      </c>
      <c r="AH25" s="108">
        <v>0</v>
      </c>
      <c r="AI25" s="108">
        <v>0</v>
      </c>
      <c r="AJ25" s="117">
        <v>0</v>
      </c>
      <c r="AK25" s="122"/>
      <c r="AL25" s="122"/>
    </row>
    <row r="26" spans="2:38" ht="10.5" customHeight="1">
      <c r="B26" s="6"/>
      <c r="C26" s="25" t="s">
        <v>29</v>
      </c>
      <c r="D26" s="23"/>
      <c r="E26" s="46"/>
      <c r="F26" s="59"/>
      <c r="G26" s="71">
        <f>IF(K26="","",K26+N26)</f>
        <v>4</v>
      </c>
      <c r="H26" s="75"/>
      <c r="I26" s="52">
        <f>M26+O26</f>
        <v>29</v>
      </c>
      <c r="J26" s="60"/>
      <c r="K26" s="69">
        <v>4</v>
      </c>
      <c r="L26" s="72"/>
      <c r="M26" s="77">
        <v>29</v>
      </c>
      <c r="N26" s="60"/>
      <c r="O26" s="52">
        <v>0</v>
      </c>
      <c r="P26" s="29">
        <v>231</v>
      </c>
      <c r="Q26" s="29">
        <f>R26+S26</f>
        <v>7676</v>
      </c>
      <c r="R26" s="29">
        <v>3754</v>
      </c>
      <c r="S26" s="29">
        <v>3922</v>
      </c>
      <c r="T26" s="29">
        <f>U26+AG26</f>
        <v>612</v>
      </c>
      <c r="U26" s="29">
        <f>SUM(V26:AE26)</f>
        <v>536</v>
      </c>
      <c r="V26" s="29">
        <v>1</v>
      </c>
      <c r="W26" s="29">
        <v>1</v>
      </c>
      <c r="X26" s="29">
        <v>23</v>
      </c>
      <c r="Y26" s="40">
        <v>1</v>
      </c>
      <c r="Z26" s="40">
        <v>6</v>
      </c>
      <c r="AA26" s="25">
        <v>490</v>
      </c>
      <c r="AB26" s="46"/>
      <c r="AC26" s="25">
        <v>14</v>
      </c>
      <c r="AD26" s="46"/>
      <c r="AE26" s="46">
        <v>0</v>
      </c>
      <c r="AF26" s="77" t="s">
        <v>1</v>
      </c>
      <c r="AG26" s="108">
        <f>SUM(AH26:AJ26)</f>
        <v>76</v>
      </c>
      <c r="AH26" s="108">
        <v>62</v>
      </c>
      <c r="AI26" s="108">
        <v>0</v>
      </c>
      <c r="AJ26" s="117">
        <v>14</v>
      </c>
      <c r="AK26" s="122"/>
      <c r="AL26" s="122"/>
    </row>
    <row r="27" spans="2:38" ht="6.75" customHeight="1">
      <c r="B27" s="5"/>
      <c r="C27" s="26"/>
      <c r="D27" s="24"/>
      <c r="E27" s="47"/>
      <c r="F27" s="58"/>
      <c r="G27" s="58"/>
      <c r="H27" s="58"/>
      <c r="I27" s="47"/>
      <c r="J27" s="61"/>
      <c r="K27" s="58"/>
      <c r="L27" s="58"/>
      <c r="M27" s="47"/>
      <c r="N27" s="61"/>
      <c r="O27" s="47"/>
      <c r="P27" s="30"/>
      <c r="Q27" s="30"/>
      <c r="R27" s="30"/>
      <c r="S27" s="30"/>
      <c r="T27" s="30"/>
      <c r="U27" s="30"/>
      <c r="V27" s="30"/>
      <c r="W27" s="30"/>
      <c r="X27" s="30"/>
      <c r="Y27" s="26"/>
      <c r="Z27" s="26"/>
      <c r="AA27" s="26"/>
      <c r="AB27" s="47"/>
      <c r="AC27" s="26"/>
      <c r="AD27" s="47"/>
      <c r="AE27" s="47"/>
      <c r="AF27" s="47"/>
      <c r="AG27" s="111"/>
      <c r="AH27" s="111"/>
      <c r="AI27" s="111"/>
      <c r="AJ27" s="120"/>
      <c r="AK27" s="122"/>
      <c r="AL27" s="122"/>
    </row>
    <row r="28" spans="2:38" s="1" customFormat="1" ht="6.95" customHeight="1">
      <c r="B28" s="9" t="s">
        <v>31</v>
      </c>
      <c r="C28" s="27"/>
      <c r="D28" s="39"/>
      <c r="E28" s="48"/>
      <c r="F28" s="62"/>
      <c r="G28" s="62"/>
      <c r="H28" s="62"/>
      <c r="I28" s="48"/>
      <c r="J28" s="64"/>
      <c r="K28" s="62"/>
      <c r="L28" s="62"/>
      <c r="M28" s="48"/>
      <c r="N28" s="64"/>
      <c r="O28" s="48"/>
      <c r="P28" s="28"/>
      <c r="Q28" s="28"/>
      <c r="R28" s="28"/>
      <c r="S28" s="28"/>
      <c r="T28" s="27"/>
      <c r="U28" s="28"/>
      <c r="V28" s="28"/>
      <c r="W28" s="28"/>
      <c r="X28" s="28"/>
      <c r="Y28" s="27"/>
      <c r="Z28" s="27"/>
      <c r="AA28" s="27"/>
      <c r="AB28" s="48"/>
      <c r="AC28" s="27"/>
      <c r="AD28" s="48"/>
      <c r="AE28" s="48"/>
      <c r="AF28" s="48"/>
      <c r="AG28" s="109"/>
      <c r="AH28" s="109"/>
      <c r="AI28" s="109"/>
      <c r="AJ28" s="118"/>
      <c r="AK28" s="122"/>
      <c r="AL28" s="122"/>
    </row>
    <row r="29" spans="2:38" s="1" customFormat="1" ht="10.5" customHeight="1">
      <c r="B29" s="10"/>
      <c r="C29" s="25" t="s">
        <v>6</v>
      </c>
      <c r="D29" s="23"/>
      <c r="E29" s="46"/>
      <c r="F29" s="59"/>
      <c r="G29" s="72"/>
      <c r="H29" s="72"/>
      <c r="I29" s="77">
        <f>SUM(I31:I33)</f>
        <v>8</v>
      </c>
      <c r="J29" s="60"/>
      <c r="K29" s="72"/>
      <c r="L29" s="72"/>
      <c r="M29" s="77">
        <f>SUM(M31:M33)</f>
        <v>8</v>
      </c>
      <c r="N29" s="60"/>
      <c r="O29" s="52">
        <f>SUM(O31:O33)</f>
        <v>0</v>
      </c>
      <c r="P29" s="84">
        <f>SUM(P31:P33)</f>
        <v>144</v>
      </c>
      <c r="Q29" s="29">
        <f>SUM(Q31:Q33)</f>
        <v>2462</v>
      </c>
      <c r="R29" s="29">
        <f>SUM(R31:R33)</f>
        <v>1256</v>
      </c>
      <c r="S29" s="29">
        <f>SUM(S31:S33)</f>
        <v>1206</v>
      </c>
      <c r="T29" s="29">
        <f>U29+AG29</f>
        <v>290</v>
      </c>
      <c r="U29" s="29">
        <f>SUM(V29:AE29)</f>
        <v>276</v>
      </c>
      <c r="V29" s="29">
        <f>SUM(V31:V33)</f>
        <v>8</v>
      </c>
      <c r="W29" s="29">
        <f>SUM(W31:W33)</f>
        <v>0</v>
      </c>
      <c r="X29" s="29">
        <f>SUM(X31:X33)</f>
        <v>17</v>
      </c>
      <c r="Y29" s="29">
        <f>SUM(Y31:Y33)</f>
        <v>0</v>
      </c>
      <c r="Z29" s="29">
        <f>SUM(Z31:Z33)</f>
        <v>1</v>
      </c>
      <c r="AA29" s="25">
        <f>SUM(AA31:AB33)</f>
        <v>229</v>
      </c>
      <c r="AB29" s="46"/>
      <c r="AC29" s="40"/>
      <c r="AD29" s="52">
        <f>SUM(AD31:AD33)</f>
        <v>17</v>
      </c>
      <c r="AE29" s="52">
        <f>SUM(AE31:AE33)</f>
        <v>4</v>
      </c>
      <c r="AF29" s="77" t="s">
        <v>1</v>
      </c>
      <c r="AG29" s="108">
        <f>SUM(AG31:AG33)</f>
        <v>14</v>
      </c>
      <c r="AH29" s="108">
        <f>SUM(AH31:AH33)</f>
        <v>14</v>
      </c>
      <c r="AI29" s="112">
        <v>0</v>
      </c>
      <c r="AJ29" s="117">
        <f>SUM(AJ31:AJ33)</f>
        <v>0</v>
      </c>
      <c r="AK29" s="122"/>
      <c r="AL29" s="122"/>
    </row>
    <row r="30" spans="2:38" s="1" customFormat="1" ht="3.95" customHeight="1">
      <c r="B30" s="10"/>
      <c r="C30" s="25"/>
      <c r="D30" s="23"/>
      <c r="E30" s="46"/>
      <c r="F30" s="59"/>
      <c r="G30" s="72"/>
      <c r="H30" s="72"/>
      <c r="I30" s="77"/>
      <c r="J30" s="60"/>
      <c r="K30" s="72"/>
      <c r="L30" s="72"/>
      <c r="M30" s="77"/>
      <c r="N30" s="60"/>
      <c r="O30" s="52"/>
      <c r="P30" s="84"/>
      <c r="Q30" s="29"/>
      <c r="R30" s="29"/>
      <c r="S30" s="29"/>
      <c r="T30" s="29"/>
      <c r="U30" s="29"/>
      <c r="V30" s="29"/>
      <c r="W30" s="29"/>
      <c r="X30" s="29"/>
      <c r="Y30" s="40"/>
      <c r="Z30" s="40"/>
      <c r="AA30" s="25"/>
      <c r="AB30" s="46"/>
      <c r="AC30" s="40"/>
      <c r="AD30" s="52"/>
      <c r="AE30" s="52"/>
      <c r="AF30" s="77"/>
      <c r="AG30" s="108"/>
      <c r="AH30" s="108"/>
      <c r="AI30" s="112"/>
      <c r="AJ30" s="117"/>
      <c r="AK30" s="122"/>
      <c r="AL30" s="122"/>
    </row>
    <row r="31" spans="2:38" s="1" customFormat="1">
      <c r="B31" s="10"/>
      <c r="C31" s="25" t="s">
        <v>2</v>
      </c>
      <c r="D31" s="23"/>
      <c r="E31" s="46"/>
      <c r="F31" s="59"/>
      <c r="G31" s="72" t="str">
        <f>IF(K31="","",K31+N31)</f>
        <v/>
      </c>
      <c r="H31" s="72"/>
      <c r="I31" s="77">
        <f>M31+O31</f>
        <v>8</v>
      </c>
      <c r="J31" s="60"/>
      <c r="K31" s="72"/>
      <c r="L31" s="72"/>
      <c r="M31" s="77">
        <v>8</v>
      </c>
      <c r="N31" s="60"/>
      <c r="O31" s="52">
        <v>0</v>
      </c>
      <c r="P31" s="84">
        <v>144</v>
      </c>
      <c r="Q31" s="29">
        <f>R31+S31</f>
        <v>2462</v>
      </c>
      <c r="R31" s="29">
        <v>1256</v>
      </c>
      <c r="S31" s="29">
        <v>1206</v>
      </c>
      <c r="T31" s="29">
        <f>U31+AG31</f>
        <v>290</v>
      </c>
      <c r="U31" s="29">
        <f>SUM(V31:AE31)</f>
        <v>276</v>
      </c>
      <c r="V31" s="29">
        <v>8</v>
      </c>
      <c r="W31" s="29">
        <v>0</v>
      </c>
      <c r="X31" s="29">
        <v>17</v>
      </c>
      <c r="Y31" s="40">
        <v>0</v>
      </c>
      <c r="Z31" s="40">
        <v>1</v>
      </c>
      <c r="AA31" s="96">
        <v>229</v>
      </c>
      <c r="AB31" s="100"/>
      <c r="AC31" s="40"/>
      <c r="AD31" s="52">
        <v>17</v>
      </c>
      <c r="AE31" s="52">
        <v>4</v>
      </c>
      <c r="AF31" s="77" t="s">
        <v>1</v>
      </c>
      <c r="AG31" s="108">
        <f>SUM(AH31:AJ31)</f>
        <v>14</v>
      </c>
      <c r="AH31" s="108">
        <v>14</v>
      </c>
      <c r="AI31" s="112">
        <v>0</v>
      </c>
      <c r="AJ31" s="117">
        <v>0</v>
      </c>
      <c r="AK31" s="122"/>
      <c r="AL31" s="122"/>
    </row>
    <row r="32" spans="2:38" s="1" customFormat="1">
      <c r="B32" s="10"/>
      <c r="C32" s="25" t="s">
        <v>27</v>
      </c>
      <c r="D32" s="23"/>
      <c r="E32" s="46"/>
      <c r="F32" s="59"/>
      <c r="G32" s="72" t="str">
        <f>IF(K32="","",K32+N32)</f>
        <v/>
      </c>
      <c r="H32" s="72"/>
      <c r="I32" s="77">
        <f>M32+O32</f>
        <v>0</v>
      </c>
      <c r="J32" s="60"/>
      <c r="K32" s="72"/>
      <c r="L32" s="72"/>
      <c r="M32" s="77">
        <v>0</v>
      </c>
      <c r="N32" s="60"/>
      <c r="O32" s="52">
        <v>0</v>
      </c>
      <c r="P32" s="84">
        <v>0</v>
      </c>
      <c r="Q32" s="29">
        <f>R32+S32</f>
        <v>0</v>
      </c>
      <c r="R32" s="29">
        <v>0</v>
      </c>
      <c r="S32" s="29">
        <v>0</v>
      </c>
      <c r="T32" s="29">
        <f>U32+AG32</f>
        <v>0</v>
      </c>
      <c r="U32" s="29">
        <f>SUM(V32:AE32)</f>
        <v>0</v>
      </c>
      <c r="V32" s="29">
        <v>0</v>
      </c>
      <c r="W32" s="29">
        <v>0</v>
      </c>
      <c r="X32" s="29">
        <v>0</v>
      </c>
      <c r="Y32" s="40">
        <v>0</v>
      </c>
      <c r="Z32" s="40">
        <v>0</v>
      </c>
      <c r="AA32" s="40"/>
      <c r="AB32" s="52">
        <v>0</v>
      </c>
      <c r="AC32" s="40"/>
      <c r="AD32" s="52">
        <v>0</v>
      </c>
      <c r="AE32" s="52">
        <v>0</v>
      </c>
      <c r="AF32" s="77" t="s">
        <v>1</v>
      </c>
      <c r="AG32" s="108">
        <f>SUM(AH32:AJ32)</f>
        <v>0</v>
      </c>
      <c r="AH32" s="108">
        <v>0</v>
      </c>
      <c r="AI32" s="112">
        <v>0</v>
      </c>
      <c r="AJ32" s="117">
        <v>0</v>
      </c>
      <c r="AK32" s="122"/>
      <c r="AL32" s="122"/>
    </row>
    <row r="33" spans="2:38" s="1" customFormat="1" ht="10.5" customHeight="1">
      <c r="B33" s="10"/>
      <c r="C33" s="25" t="s">
        <v>29</v>
      </c>
      <c r="D33" s="23"/>
      <c r="E33" s="46"/>
      <c r="F33" s="59"/>
      <c r="G33" s="72" t="str">
        <f>IF(K33="","",K33+N33)</f>
        <v/>
      </c>
      <c r="H33" s="72"/>
      <c r="I33" s="77">
        <f>M33+O33</f>
        <v>0</v>
      </c>
      <c r="J33" s="60"/>
      <c r="K33" s="72"/>
      <c r="L33" s="72"/>
      <c r="M33" s="77">
        <v>0</v>
      </c>
      <c r="N33" s="60"/>
      <c r="O33" s="52">
        <v>0</v>
      </c>
      <c r="P33" s="84">
        <v>0</v>
      </c>
      <c r="Q33" s="29">
        <f>R33+S33</f>
        <v>0</v>
      </c>
      <c r="R33" s="29">
        <v>0</v>
      </c>
      <c r="S33" s="29">
        <v>0</v>
      </c>
      <c r="T33" s="29">
        <f>U33+AG33</f>
        <v>0</v>
      </c>
      <c r="U33" s="29">
        <f>SUM(V33:AE33)</f>
        <v>0</v>
      </c>
      <c r="V33" s="29">
        <v>0</v>
      </c>
      <c r="W33" s="29">
        <v>0</v>
      </c>
      <c r="X33" s="29">
        <v>0</v>
      </c>
      <c r="Y33" s="40">
        <v>0</v>
      </c>
      <c r="Z33" s="40">
        <v>0</v>
      </c>
      <c r="AA33" s="96">
        <v>0</v>
      </c>
      <c r="AB33" s="100"/>
      <c r="AC33" s="40"/>
      <c r="AD33" s="52">
        <v>0</v>
      </c>
      <c r="AE33" s="52">
        <v>0</v>
      </c>
      <c r="AF33" s="77" t="s">
        <v>1</v>
      </c>
      <c r="AG33" s="108">
        <f>SUM(AH33:AJ33)</f>
        <v>0</v>
      </c>
      <c r="AH33" s="108">
        <v>0</v>
      </c>
      <c r="AI33" s="112">
        <v>0</v>
      </c>
      <c r="AJ33" s="117">
        <v>0</v>
      </c>
      <c r="AK33" s="122"/>
      <c r="AL33" s="122"/>
    </row>
    <row r="34" spans="2:38" s="1" customFormat="1" ht="6.6" customHeight="1">
      <c r="B34" s="11"/>
      <c r="C34" s="26"/>
      <c r="D34" s="24"/>
      <c r="E34" s="47"/>
      <c r="F34" s="58"/>
      <c r="G34" s="58"/>
      <c r="H34" s="58"/>
      <c r="I34" s="47"/>
      <c r="J34" s="61"/>
      <c r="K34" s="58"/>
      <c r="L34" s="58"/>
      <c r="M34" s="47"/>
      <c r="N34" s="61"/>
      <c r="O34" s="47"/>
      <c r="P34" s="30"/>
      <c r="Q34" s="30"/>
      <c r="R34" s="30"/>
      <c r="S34" s="30"/>
      <c r="T34" s="30"/>
      <c r="U34" s="30"/>
      <c r="V34" s="30"/>
      <c r="W34" s="30"/>
      <c r="X34" s="30"/>
      <c r="Y34" s="26"/>
      <c r="Z34" s="26"/>
      <c r="AA34" s="26"/>
      <c r="AB34" s="47"/>
      <c r="AC34" s="26"/>
      <c r="AD34" s="47"/>
      <c r="AE34" s="47"/>
      <c r="AF34" s="47"/>
      <c r="AG34" s="111"/>
      <c r="AH34" s="111"/>
      <c r="AI34" s="111"/>
      <c r="AJ34" s="120"/>
      <c r="AK34" s="122"/>
      <c r="AL34" s="122"/>
    </row>
    <row r="35" spans="2:38" ht="6.95" customHeight="1">
      <c r="B35" s="12"/>
      <c r="C35" s="28"/>
      <c r="D35" s="27"/>
      <c r="E35" s="48"/>
      <c r="F35" s="62"/>
      <c r="G35" s="62"/>
      <c r="H35" s="62"/>
      <c r="I35" s="48"/>
      <c r="J35" s="64"/>
      <c r="K35" s="62"/>
      <c r="L35" s="62"/>
      <c r="M35" s="48"/>
      <c r="N35" s="64"/>
      <c r="O35" s="48"/>
      <c r="P35" s="28"/>
      <c r="Q35" s="28"/>
      <c r="R35" s="28"/>
      <c r="S35" s="28"/>
      <c r="T35" s="28"/>
      <c r="U35" s="29"/>
      <c r="V35" s="29"/>
      <c r="W35" s="29"/>
      <c r="X35" s="29"/>
      <c r="Y35" s="40"/>
      <c r="Z35" s="40"/>
      <c r="AA35" s="40"/>
      <c r="AB35" s="52"/>
      <c r="AC35" s="40"/>
      <c r="AD35" s="52"/>
      <c r="AE35" s="52"/>
      <c r="AF35" s="52"/>
      <c r="AG35" s="108"/>
      <c r="AH35" s="108"/>
      <c r="AI35" s="108"/>
      <c r="AJ35" s="117"/>
      <c r="AK35" s="122"/>
      <c r="AL35" s="122"/>
    </row>
    <row r="36" spans="2:38" ht="10.5" customHeight="1">
      <c r="B36" s="13"/>
      <c r="C36" s="29"/>
      <c r="D36" s="25" t="s">
        <v>6</v>
      </c>
      <c r="E36" s="46"/>
      <c r="F36" s="63"/>
      <c r="G36" s="73"/>
      <c r="H36" s="71">
        <f>SUM(H37:H39)</f>
        <v>18</v>
      </c>
      <c r="I36" s="52">
        <f>SUM(I37:I39)-H36</f>
        <v>131</v>
      </c>
      <c r="J36" s="63"/>
      <c r="K36" s="1"/>
      <c r="L36" s="71">
        <f>SUM(L37:L39)</f>
        <v>18</v>
      </c>
      <c r="M36" s="52">
        <f>SUM(M37:M39)-L36</f>
        <v>129</v>
      </c>
      <c r="N36" s="60"/>
      <c r="O36" s="52">
        <f>SUM(O37:O39)</f>
        <v>2</v>
      </c>
      <c r="P36" s="84" t="s">
        <v>1</v>
      </c>
      <c r="Q36" s="29">
        <f>SUM(Q37:Q39)</f>
        <v>70501</v>
      </c>
      <c r="R36" s="29">
        <f>SUM(R37:R39)</f>
        <v>35614</v>
      </c>
      <c r="S36" s="29">
        <f>SUM(S37:S39)</f>
        <v>34887</v>
      </c>
      <c r="T36" s="29">
        <f>U36+AG36</f>
        <v>6206</v>
      </c>
      <c r="U36" s="29">
        <f t="shared" ref="U36:AA36" si="3">SUM(U37:U39)</f>
        <v>5277</v>
      </c>
      <c r="V36" s="29">
        <f t="shared" si="3"/>
        <v>126</v>
      </c>
      <c r="W36" s="29">
        <f t="shared" si="3"/>
        <v>14</v>
      </c>
      <c r="X36" s="29">
        <f t="shared" si="3"/>
        <v>162</v>
      </c>
      <c r="Y36" s="29">
        <f t="shared" si="3"/>
        <v>56</v>
      </c>
      <c r="Z36" s="29">
        <f t="shared" si="3"/>
        <v>23</v>
      </c>
      <c r="AA36" s="25">
        <f t="shared" si="3"/>
        <v>4712</v>
      </c>
      <c r="AB36" s="46"/>
      <c r="AC36" s="25">
        <f>SUM(AC37:AC39)</f>
        <v>184</v>
      </c>
      <c r="AD36" s="46"/>
      <c r="AE36" s="29">
        <f>SUM(AE37:AE39)</f>
        <v>0</v>
      </c>
      <c r="AF36" s="84" t="s">
        <v>1</v>
      </c>
      <c r="AG36" s="108">
        <f>SUM(AG37:AG39)</f>
        <v>929</v>
      </c>
      <c r="AH36" s="108">
        <f>SUM(AH37:AH39)</f>
        <v>585</v>
      </c>
      <c r="AI36" s="108">
        <f>SUM(AI37:AI39)</f>
        <v>256</v>
      </c>
      <c r="AJ36" s="117">
        <f>SUM(AJ37:AJ39)</f>
        <v>88</v>
      </c>
      <c r="AK36" s="122"/>
      <c r="AL36" s="122"/>
    </row>
    <row r="37" spans="2:38" ht="10.5" customHeight="1">
      <c r="B37" s="13"/>
      <c r="C37" s="29" t="s">
        <v>6</v>
      </c>
      <c r="D37" s="25" t="s">
        <v>35</v>
      </c>
      <c r="E37" s="46"/>
      <c r="F37" s="59"/>
      <c r="G37" s="74" t="str">
        <f>IF(K37="","",K37+N37)</f>
        <v/>
      </c>
      <c r="H37" s="71"/>
      <c r="I37" s="52">
        <f>I43+I60+I64</f>
        <v>123</v>
      </c>
      <c r="J37" s="60"/>
      <c r="K37" s="75"/>
      <c r="L37" s="71"/>
      <c r="M37" s="52">
        <f>M43+M60+M64</f>
        <v>122</v>
      </c>
      <c r="N37" s="60"/>
      <c r="O37" s="52">
        <f>O43+O60+O64</f>
        <v>1</v>
      </c>
      <c r="P37" s="84" t="s">
        <v>1</v>
      </c>
      <c r="Q37" s="29">
        <f>Q43+Q60+Q64</f>
        <v>65011</v>
      </c>
      <c r="R37" s="29">
        <f>R43+R60+R64</f>
        <v>32902</v>
      </c>
      <c r="S37" s="29">
        <f>S43+S60+S64</f>
        <v>32109</v>
      </c>
      <c r="T37" s="29">
        <f>U37+AG37</f>
        <v>5781</v>
      </c>
      <c r="U37" s="29">
        <f>SUM(V37:AE37)</f>
        <v>4915</v>
      </c>
      <c r="V37" s="29">
        <f t="shared" ref="V37:AA37" si="4">V43+V60+V64</f>
        <v>119</v>
      </c>
      <c r="W37" s="29">
        <f t="shared" si="4"/>
        <v>13</v>
      </c>
      <c r="X37" s="29">
        <f t="shared" si="4"/>
        <v>135</v>
      </c>
      <c r="Y37" s="29">
        <f t="shared" si="4"/>
        <v>52</v>
      </c>
      <c r="Z37" s="29">
        <f t="shared" si="4"/>
        <v>23</v>
      </c>
      <c r="AA37" s="25">
        <f t="shared" si="4"/>
        <v>4414</v>
      </c>
      <c r="AB37" s="46"/>
      <c r="AC37" s="25">
        <f>AC43+AC60+AC64</f>
        <v>159</v>
      </c>
      <c r="AD37" s="46"/>
      <c r="AE37" s="29">
        <f>AE43+AE60+AE64</f>
        <v>0</v>
      </c>
      <c r="AF37" s="84" t="s">
        <v>1</v>
      </c>
      <c r="AG37" s="108">
        <f>SUM(AH37:AJ37)</f>
        <v>866</v>
      </c>
      <c r="AH37" s="108">
        <f>AH43+AH60+AH64</f>
        <v>538</v>
      </c>
      <c r="AI37" s="108">
        <f>AI43+AI60+AI64</f>
        <v>244</v>
      </c>
      <c r="AJ37" s="117">
        <f>AJ43+AJ60+AJ64</f>
        <v>84</v>
      </c>
      <c r="AK37" s="122"/>
      <c r="AL37" s="122"/>
    </row>
    <row r="38" spans="2:38" ht="10.5" customHeight="1">
      <c r="B38" s="13"/>
      <c r="C38" s="29"/>
      <c r="D38" s="25" t="s">
        <v>36</v>
      </c>
      <c r="E38" s="46"/>
      <c r="F38" s="59"/>
      <c r="G38" s="1"/>
      <c r="H38" s="71">
        <f>IF(L38="","",L38+N38)</f>
        <v>13</v>
      </c>
      <c r="I38" s="52">
        <f>I44+I65</f>
        <v>16</v>
      </c>
      <c r="J38" s="60"/>
      <c r="K38" s="1"/>
      <c r="L38" s="71">
        <f>L44+L65</f>
        <v>13</v>
      </c>
      <c r="M38" s="52">
        <f>M44+M65</f>
        <v>16</v>
      </c>
      <c r="N38" s="60"/>
      <c r="O38" s="52">
        <f>O44+O65</f>
        <v>0</v>
      </c>
      <c r="P38" s="84" t="s">
        <v>1</v>
      </c>
      <c r="Q38" s="29">
        <f t="shared" ref="Q38:S39" si="5">Q44+Q65</f>
        <v>1599</v>
      </c>
      <c r="R38" s="29">
        <f t="shared" si="5"/>
        <v>861</v>
      </c>
      <c r="S38" s="29">
        <f t="shared" si="5"/>
        <v>738</v>
      </c>
      <c r="T38" s="29">
        <f>U38+AG38</f>
        <v>291</v>
      </c>
      <c r="U38" s="29">
        <f>SUM(V38:AE38)</f>
        <v>249</v>
      </c>
      <c r="V38" s="29">
        <f t="shared" ref="V38:AA39" si="6">V44+V65</f>
        <v>3</v>
      </c>
      <c r="W38" s="29">
        <f t="shared" si="6"/>
        <v>0</v>
      </c>
      <c r="X38" s="29">
        <f t="shared" si="6"/>
        <v>18</v>
      </c>
      <c r="Y38" s="29">
        <f t="shared" si="6"/>
        <v>0</v>
      </c>
      <c r="Z38" s="29">
        <f t="shared" si="6"/>
        <v>0</v>
      </c>
      <c r="AA38" s="25">
        <f t="shared" si="6"/>
        <v>207</v>
      </c>
      <c r="AB38" s="46"/>
      <c r="AC38" s="25">
        <f>AC44+AC65</f>
        <v>21</v>
      </c>
      <c r="AD38" s="46"/>
      <c r="AE38" s="29">
        <f>AE44+AE65</f>
        <v>0</v>
      </c>
      <c r="AF38" s="84" t="s">
        <v>1</v>
      </c>
      <c r="AG38" s="108">
        <f>SUM(AH38:AJ38)</f>
        <v>42</v>
      </c>
      <c r="AH38" s="108">
        <f t="shared" ref="AH38:AJ39" si="7">AH44+AH65</f>
        <v>29</v>
      </c>
      <c r="AI38" s="108">
        <f t="shared" si="7"/>
        <v>12</v>
      </c>
      <c r="AJ38" s="117">
        <f t="shared" si="7"/>
        <v>1</v>
      </c>
      <c r="AK38" s="122"/>
      <c r="AL38" s="122"/>
    </row>
    <row r="39" spans="2:38" ht="10.5" customHeight="1">
      <c r="B39" s="13" t="s">
        <v>37</v>
      </c>
      <c r="C39" s="29"/>
      <c r="D39" s="25" t="s">
        <v>38</v>
      </c>
      <c r="E39" s="46"/>
      <c r="F39" s="59"/>
      <c r="G39" s="1"/>
      <c r="H39" s="71">
        <f>IF(L39="","",L39+N39)</f>
        <v>5</v>
      </c>
      <c r="I39" s="52">
        <f>I45+I66</f>
        <v>10</v>
      </c>
      <c r="J39" s="60"/>
      <c r="K39" s="1"/>
      <c r="L39" s="71">
        <f>L45+L66</f>
        <v>5</v>
      </c>
      <c r="M39" s="52">
        <f>M45+M66</f>
        <v>9</v>
      </c>
      <c r="N39" s="60"/>
      <c r="O39" s="52">
        <f>O45+O66</f>
        <v>1</v>
      </c>
      <c r="P39" s="84" t="s">
        <v>1</v>
      </c>
      <c r="Q39" s="29">
        <f t="shared" si="5"/>
        <v>3891</v>
      </c>
      <c r="R39" s="29">
        <f t="shared" si="5"/>
        <v>1851</v>
      </c>
      <c r="S39" s="29">
        <f t="shared" si="5"/>
        <v>2040</v>
      </c>
      <c r="T39" s="29">
        <f>U39+AG39</f>
        <v>134</v>
      </c>
      <c r="U39" s="29">
        <f>SUM(V39:AE39)</f>
        <v>113</v>
      </c>
      <c r="V39" s="29">
        <f t="shared" si="6"/>
        <v>4</v>
      </c>
      <c r="W39" s="29">
        <f t="shared" si="6"/>
        <v>1</v>
      </c>
      <c r="X39" s="29">
        <f t="shared" si="6"/>
        <v>9</v>
      </c>
      <c r="Y39" s="29">
        <f t="shared" si="6"/>
        <v>4</v>
      </c>
      <c r="Z39" s="29">
        <f t="shared" si="6"/>
        <v>0</v>
      </c>
      <c r="AA39" s="25">
        <f t="shared" si="6"/>
        <v>91</v>
      </c>
      <c r="AB39" s="46"/>
      <c r="AC39" s="25">
        <f>AC45+AC66</f>
        <v>4</v>
      </c>
      <c r="AD39" s="46"/>
      <c r="AE39" s="29">
        <f>AE45+AE66</f>
        <v>0</v>
      </c>
      <c r="AF39" s="84" t="s">
        <v>1</v>
      </c>
      <c r="AG39" s="108">
        <f>SUM(AH39:AJ39)</f>
        <v>21</v>
      </c>
      <c r="AH39" s="108">
        <f t="shared" si="7"/>
        <v>18</v>
      </c>
      <c r="AI39" s="108">
        <f t="shared" si="7"/>
        <v>0</v>
      </c>
      <c r="AJ39" s="117">
        <f t="shared" si="7"/>
        <v>3</v>
      </c>
      <c r="AK39" s="122"/>
      <c r="AL39" s="122"/>
    </row>
    <row r="40" spans="2:38" ht="5.0999999999999996" customHeight="1">
      <c r="B40" s="13"/>
      <c r="C40" s="30"/>
      <c r="D40" s="26"/>
      <c r="E40" s="47"/>
      <c r="F40" s="58"/>
      <c r="G40" s="58"/>
      <c r="H40" s="58"/>
      <c r="I40" s="47"/>
      <c r="J40" s="61"/>
      <c r="K40" s="58"/>
      <c r="L40" s="58"/>
      <c r="M40" s="47"/>
      <c r="N40" s="61"/>
      <c r="O40" s="47"/>
      <c r="P40" s="30"/>
      <c r="Q40" s="30"/>
      <c r="R40" s="30"/>
      <c r="S40" s="30"/>
      <c r="T40" s="30"/>
      <c r="U40" s="29"/>
      <c r="V40" s="29"/>
      <c r="W40" s="29"/>
      <c r="X40" s="29"/>
      <c r="Y40" s="40"/>
      <c r="Z40" s="40"/>
      <c r="AA40" s="40"/>
      <c r="AB40" s="52"/>
      <c r="AC40" s="40"/>
      <c r="AD40" s="52"/>
      <c r="AE40" s="52"/>
      <c r="AF40" s="52"/>
      <c r="AG40" s="108"/>
      <c r="AH40" s="108"/>
      <c r="AI40" s="108"/>
      <c r="AJ40" s="117"/>
      <c r="AK40" s="122"/>
      <c r="AL40" s="122"/>
    </row>
    <row r="41" spans="2:38" ht="6.95" customHeight="1">
      <c r="B41" s="13"/>
      <c r="C41" s="28"/>
      <c r="D41" s="28"/>
      <c r="E41" s="49"/>
      <c r="F41" s="64"/>
      <c r="G41" s="62"/>
      <c r="H41" s="62"/>
      <c r="I41" s="48"/>
      <c r="J41" s="64"/>
      <c r="K41" s="62"/>
      <c r="L41" s="62"/>
      <c r="M41" s="48"/>
      <c r="N41" s="64"/>
      <c r="O41" s="48"/>
      <c r="P41" s="28"/>
      <c r="Q41" s="28"/>
      <c r="R41" s="28"/>
      <c r="S41" s="28"/>
      <c r="T41" s="28"/>
      <c r="U41" s="28"/>
      <c r="V41" s="28"/>
      <c r="W41" s="28"/>
      <c r="X41" s="28"/>
      <c r="Y41" s="27"/>
      <c r="Z41" s="27"/>
      <c r="AA41" s="27"/>
      <c r="AB41" s="48"/>
      <c r="AC41" s="27"/>
      <c r="AD41" s="48"/>
      <c r="AE41" s="48"/>
      <c r="AF41" s="48"/>
      <c r="AG41" s="109"/>
      <c r="AH41" s="109"/>
      <c r="AI41" s="109"/>
      <c r="AJ41" s="118"/>
      <c r="AK41" s="122"/>
      <c r="AL41" s="122"/>
    </row>
    <row r="42" spans="2:38" ht="9.9499999999999993" customHeight="1">
      <c r="B42" s="13"/>
      <c r="C42" s="29"/>
      <c r="D42" s="29"/>
      <c r="E42" s="50" t="s">
        <v>6</v>
      </c>
      <c r="F42" s="60"/>
      <c r="G42" s="1"/>
      <c r="H42" s="71">
        <f>SUM(H43:H45)</f>
        <v>13</v>
      </c>
      <c r="I42" s="52">
        <f>SUM(I43:I45)-H42</f>
        <v>90</v>
      </c>
      <c r="J42" s="60"/>
      <c r="K42" s="1"/>
      <c r="L42" s="71">
        <f>SUM(L43:L45)</f>
        <v>13</v>
      </c>
      <c r="M42" s="52">
        <f>SUM(M43:M45)-L42</f>
        <v>89</v>
      </c>
      <c r="N42" s="60"/>
      <c r="O42" s="52">
        <f>SUM(O43:O45)</f>
        <v>1</v>
      </c>
      <c r="P42" s="84">
        <f>P43+P44+P45</f>
        <v>1277</v>
      </c>
      <c r="Q42" s="29">
        <f>SUM(Q43:Q45)</f>
        <v>43775</v>
      </c>
      <c r="R42" s="29">
        <f>SUM(R43:R45)</f>
        <v>21669</v>
      </c>
      <c r="S42" s="29">
        <f>SUM(S43:S45)</f>
        <v>22106</v>
      </c>
      <c r="T42" s="29">
        <f>U42+AG42</f>
        <v>4226</v>
      </c>
      <c r="U42" s="29">
        <f t="shared" ref="U42:AA42" si="8">SUM(U43:U45)</f>
        <v>3614</v>
      </c>
      <c r="V42" s="29">
        <f t="shared" si="8"/>
        <v>89</v>
      </c>
      <c r="W42" s="29">
        <f t="shared" si="8"/>
        <v>0</v>
      </c>
      <c r="X42" s="29">
        <f t="shared" si="8"/>
        <v>120</v>
      </c>
      <c r="Y42" s="29">
        <f t="shared" si="8"/>
        <v>30</v>
      </c>
      <c r="Z42" s="29">
        <f t="shared" si="8"/>
        <v>13</v>
      </c>
      <c r="AA42" s="25">
        <f t="shared" si="8"/>
        <v>3225</v>
      </c>
      <c r="AB42" s="46"/>
      <c r="AC42" s="25">
        <f>SUM(AC43:AC45)</f>
        <v>137</v>
      </c>
      <c r="AD42" s="46"/>
      <c r="AE42" s="29">
        <f>SUM(AE43:AE45)</f>
        <v>0</v>
      </c>
      <c r="AF42" s="84" t="s">
        <v>1</v>
      </c>
      <c r="AG42" s="108">
        <f>SUM(AG43:AG45)</f>
        <v>612</v>
      </c>
      <c r="AH42" s="108">
        <f>SUM(AH43:AH45)</f>
        <v>352</v>
      </c>
      <c r="AI42" s="108">
        <f>SUM(AI43:AI45)</f>
        <v>255</v>
      </c>
      <c r="AJ42" s="117">
        <f>SUM(AJ43:AJ45)</f>
        <v>5</v>
      </c>
      <c r="AK42" s="122"/>
      <c r="AL42" s="122"/>
    </row>
    <row r="43" spans="2:38" ht="9.9499999999999993" customHeight="1">
      <c r="B43" s="13"/>
      <c r="C43" s="29"/>
      <c r="D43" s="29" t="s">
        <v>6</v>
      </c>
      <c r="E43" s="50" t="s">
        <v>35</v>
      </c>
      <c r="F43" s="60"/>
      <c r="G43" s="75" t="str">
        <f>IF(K43="","",K43+N43)</f>
        <v/>
      </c>
      <c r="H43" s="71"/>
      <c r="I43" s="52">
        <f>M43+O43</f>
        <v>86</v>
      </c>
      <c r="J43" s="60"/>
      <c r="K43" s="75"/>
      <c r="L43" s="71"/>
      <c r="M43" s="52">
        <f>M49+M55</f>
        <v>85</v>
      </c>
      <c r="N43" s="60"/>
      <c r="O43" s="52">
        <f t="shared" ref="O43:S44" si="9">O49+O55</f>
        <v>1</v>
      </c>
      <c r="P43" s="29">
        <f t="shared" si="9"/>
        <v>1153</v>
      </c>
      <c r="Q43" s="29">
        <f t="shared" si="9"/>
        <v>40383</v>
      </c>
      <c r="R43" s="29">
        <f t="shared" si="9"/>
        <v>20024</v>
      </c>
      <c r="S43" s="29">
        <f t="shared" si="9"/>
        <v>20359</v>
      </c>
      <c r="T43" s="29">
        <f>U43+AG43</f>
        <v>3885</v>
      </c>
      <c r="U43" s="29">
        <f>SUM(V43:AE43)</f>
        <v>3318</v>
      </c>
      <c r="V43" s="29">
        <f t="shared" ref="V43:AA45" si="10">V49+V55</f>
        <v>85</v>
      </c>
      <c r="W43" s="29">
        <f t="shared" si="10"/>
        <v>0</v>
      </c>
      <c r="X43" s="29">
        <f t="shared" si="10"/>
        <v>99</v>
      </c>
      <c r="Y43" s="29">
        <f t="shared" si="10"/>
        <v>30</v>
      </c>
      <c r="Z43" s="29">
        <f t="shared" si="10"/>
        <v>13</v>
      </c>
      <c r="AA43" s="25">
        <f t="shared" si="10"/>
        <v>2977</v>
      </c>
      <c r="AB43" s="46"/>
      <c r="AC43" s="25">
        <f>AC49+AC55</f>
        <v>114</v>
      </c>
      <c r="AD43" s="46"/>
      <c r="AE43" s="29">
        <f>AE49+AE55</f>
        <v>0</v>
      </c>
      <c r="AF43" s="84" t="s">
        <v>1</v>
      </c>
      <c r="AG43" s="108">
        <f>SUM(AH43:AJ43)</f>
        <v>567</v>
      </c>
      <c r="AH43" s="108">
        <f t="shared" ref="AH43:AJ45" si="11">AH49+AH55</f>
        <v>320</v>
      </c>
      <c r="AI43" s="108">
        <f t="shared" si="11"/>
        <v>243</v>
      </c>
      <c r="AJ43" s="117">
        <f t="shared" si="11"/>
        <v>4</v>
      </c>
      <c r="AK43" s="122"/>
      <c r="AL43" s="122"/>
    </row>
    <row r="44" spans="2:38" ht="9.9499999999999993" customHeight="1">
      <c r="B44" s="13"/>
      <c r="C44" s="29"/>
      <c r="D44" s="29"/>
      <c r="E44" s="50" t="s">
        <v>36</v>
      </c>
      <c r="F44" s="60"/>
      <c r="G44" s="1"/>
      <c r="H44" s="71">
        <f>IF(L44="","",L44+N44)</f>
        <v>12</v>
      </c>
      <c r="I44" s="52">
        <f>M44+O44</f>
        <v>15</v>
      </c>
      <c r="J44" s="60"/>
      <c r="K44" s="1"/>
      <c r="L44" s="71">
        <f>L50+L56</f>
        <v>12</v>
      </c>
      <c r="M44" s="52">
        <f>M50+M56</f>
        <v>15</v>
      </c>
      <c r="N44" s="60"/>
      <c r="O44" s="52">
        <f t="shared" si="9"/>
        <v>0</v>
      </c>
      <c r="P44" s="29">
        <f t="shared" si="9"/>
        <v>112</v>
      </c>
      <c r="Q44" s="29">
        <f t="shared" si="9"/>
        <v>1599</v>
      </c>
      <c r="R44" s="29">
        <f t="shared" si="9"/>
        <v>861</v>
      </c>
      <c r="S44" s="29">
        <f t="shared" si="9"/>
        <v>738</v>
      </c>
      <c r="T44" s="29">
        <f>U44+AG44</f>
        <v>291</v>
      </c>
      <c r="U44" s="29">
        <f>SUM(V44:AE44)</f>
        <v>249</v>
      </c>
      <c r="V44" s="29">
        <f t="shared" si="10"/>
        <v>3</v>
      </c>
      <c r="W44" s="29">
        <f t="shared" si="10"/>
        <v>0</v>
      </c>
      <c r="X44" s="29">
        <f t="shared" si="10"/>
        <v>18</v>
      </c>
      <c r="Y44" s="29">
        <f t="shared" si="10"/>
        <v>0</v>
      </c>
      <c r="Z44" s="29">
        <f t="shared" si="10"/>
        <v>0</v>
      </c>
      <c r="AA44" s="25">
        <f t="shared" si="10"/>
        <v>207</v>
      </c>
      <c r="AB44" s="46"/>
      <c r="AC44" s="25">
        <f>AC50+AC56</f>
        <v>21</v>
      </c>
      <c r="AD44" s="46"/>
      <c r="AE44" s="29">
        <f>AE50+AE56</f>
        <v>0</v>
      </c>
      <c r="AF44" s="84" t="s">
        <v>1</v>
      </c>
      <c r="AG44" s="108">
        <f>SUM(AH44:AJ44)</f>
        <v>42</v>
      </c>
      <c r="AH44" s="108">
        <f t="shared" si="11"/>
        <v>29</v>
      </c>
      <c r="AI44" s="108">
        <f t="shared" si="11"/>
        <v>12</v>
      </c>
      <c r="AJ44" s="117">
        <f t="shared" si="11"/>
        <v>1</v>
      </c>
      <c r="AK44" s="122"/>
      <c r="AL44" s="122"/>
    </row>
    <row r="45" spans="2:38" ht="9.9499999999999993" customHeight="1">
      <c r="B45" s="13"/>
      <c r="C45" s="29"/>
      <c r="D45" s="29"/>
      <c r="E45" s="50" t="s">
        <v>38</v>
      </c>
      <c r="F45" s="60"/>
      <c r="G45" s="1"/>
      <c r="H45" s="71">
        <f>IF(L45="","",L45+N45)</f>
        <v>1</v>
      </c>
      <c r="I45" s="52">
        <f>M45+O45</f>
        <v>2</v>
      </c>
      <c r="J45" s="60"/>
      <c r="K45" s="1"/>
      <c r="L45" s="71">
        <f>L51+L57</f>
        <v>1</v>
      </c>
      <c r="M45" s="52">
        <f>M51+M57</f>
        <v>2</v>
      </c>
      <c r="N45" s="60"/>
      <c r="O45" s="52">
        <f>O51</f>
        <v>0</v>
      </c>
      <c r="P45" s="84">
        <f>P51</f>
        <v>12</v>
      </c>
      <c r="Q45" s="29">
        <f>Q51+Q57</f>
        <v>1793</v>
      </c>
      <c r="R45" s="29">
        <f>R51+R57</f>
        <v>784</v>
      </c>
      <c r="S45" s="29">
        <f>S51+S57</f>
        <v>1009</v>
      </c>
      <c r="T45" s="29">
        <f>U45+AG45</f>
        <v>50</v>
      </c>
      <c r="U45" s="29">
        <f>SUM(V45:AE45)</f>
        <v>47</v>
      </c>
      <c r="V45" s="29">
        <f t="shared" si="10"/>
        <v>1</v>
      </c>
      <c r="W45" s="29">
        <f t="shared" si="10"/>
        <v>0</v>
      </c>
      <c r="X45" s="29">
        <f t="shared" si="10"/>
        <v>3</v>
      </c>
      <c r="Y45" s="29">
        <f t="shared" si="10"/>
        <v>0</v>
      </c>
      <c r="Z45" s="29">
        <f t="shared" si="10"/>
        <v>0</v>
      </c>
      <c r="AA45" s="25">
        <f t="shared" si="10"/>
        <v>41</v>
      </c>
      <c r="AB45" s="46"/>
      <c r="AC45" s="25">
        <f>AC51+AC57</f>
        <v>2</v>
      </c>
      <c r="AD45" s="46"/>
      <c r="AE45" s="29">
        <f>AE51+AE58</f>
        <v>0</v>
      </c>
      <c r="AF45" s="84" t="s">
        <v>1</v>
      </c>
      <c r="AG45" s="108">
        <f>SUM(AH45:AJ45)</f>
        <v>3</v>
      </c>
      <c r="AH45" s="108">
        <f t="shared" si="11"/>
        <v>3</v>
      </c>
      <c r="AI45" s="108">
        <f t="shared" si="11"/>
        <v>0</v>
      </c>
      <c r="AJ45" s="117">
        <f t="shared" si="11"/>
        <v>0</v>
      </c>
      <c r="AK45" s="122"/>
      <c r="AL45" s="122"/>
    </row>
    <row r="46" spans="2:38" ht="10.5" customHeight="1">
      <c r="B46" s="14" t="s">
        <v>34</v>
      </c>
      <c r="C46" s="31" t="s">
        <v>39</v>
      </c>
      <c r="D46" s="30"/>
      <c r="E46" s="51"/>
      <c r="F46" s="61"/>
      <c r="G46" s="58"/>
      <c r="H46" s="58"/>
      <c r="I46" s="47"/>
      <c r="J46" s="61"/>
      <c r="K46" s="58"/>
      <c r="L46" s="58"/>
      <c r="M46" s="47"/>
      <c r="N46" s="61"/>
      <c r="O46" s="47"/>
      <c r="P46" s="30"/>
      <c r="Q46" s="30"/>
      <c r="R46" s="30"/>
      <c r="S46" s="30"/>
      <c r="T46" s="30"/>
      <c r="U46" s="30"/>
      <c r="V46" s="30"/>
      <c r="W46" s="30"/>
      <c r="X46" s="30"/>
      <c r="Y46" s="26"/>
      <c r="Z46" s="26"/>
      <c r="AA46" s="26"/>
      <c r="AB46" s="47"/>
      <c r="AC46" s="26"/>
      <c r="AD46" s="47"/>
      <c r="AE46" s="47"/>
      <c r="AF46" s="47"/>
      <c r="AG46" s="111"/>
      <c r="AH46" s="111"/>
      <c r="AI46" s="111"/>
      <c r="AJ46" s="120"/>
      <c r="AK46" s="122"/>
      <c r="AL46" s="122"/>
    </row>
    <row r="47" spans="2:38" ht="6.95" customHeight="1">
      <c r="B47" s="14"/>
      <c r="C47" s="29"/>
      <c r="D47" s="28"/>
      <c r="E47" s="49"/>
      <c r="F47" s="64"/>
      <c r="G47" s="62"/>
      <c r="H47" s="62"/>
      <c r="I47" s="48"/>
      <c r="J47" s="64"/>
      <c r="K47" s="62"/>
      <c r="L47" s="62"/>
      <c r="M47" s="48"/>
      <c r="N47" s="64"/>
      <c r="O47" s="48"/>
      <c r="P47" s="28"/>
      <c r="Q47" s="28"/>
      <c r="R47" s="28"/>
      <c r="S47" s="28"/>
      <c r="T47" s="28"/>
      <c r="U47" s="29"/>
      <c r="V47" s="29"/>
      <c r="W47" s="29"/>
      <c r="X47" s="29"/>
      <c r="Y47" s="40"/>
      <c r="Z47" s="40"/>
      <c r="AA47" s="40"/>
      <c r="AB47" s="52"/>
      <c r="AC47" s="40"/>
      <c r="AD47" s="52"/>
      <c r="AE47" s="52"/>
      <c r="AF47" s="52"/>
      <c r="AG47" s="108"/>
      <c r="AH47" s="108"/>
      <c r="AI47" s="108"/>
      <c r="AJ47" s="117"/>
      <c r="AK47" s="122"/>
      <c r="AL47" s="122"/>
    </row>
    <row r="48" spans="2:38" ht="9.9499999999999993" customHeight="1">
      <c r="B48" s="13"/>
      <c r="C48" s="29"/>
      <c r="D48" s="29" t="s">
        <v>8</v>
      </c>
      <c r="E48" s="50" t="s">
        <v>6</v>
      </c>
      <c r="F48" s="60"/>
      <c r="G48" s="1"/>
      <c r="H48" s="71">
        <f>SUM(H49:H51)</f>
        <v>12</v>
      </c>
      <c r="I48" s="52">
        <f>SUM(I49:I51)-H48</f>
        <v>80</v>
      </c>
      <c r="J48" s="60"/>
      <c r="K48" s="1"/>
      <c r="L48" s="71">
        <f>SUM(L49:L51)</f>
        <v>12</v>
      </c>
      <c r="M48" s="52">
        <f>SUM(M49:M51)-L48</f>
        <v>79</v>
      </c>
      <c r="N48" s="60"/>
      <c r="O48" s="52">
        <f>SUM(O49:O51)</f>
        <v>1</v>
      </c>
      <c r="P48" s="84">
        <f>P49+P50+P51</f>
        <v>1076</v>
      </c>
      <c r="Q48" s="29">
        <f>SUM(Q49:Q51)</f>
        <v>35676</v>
      </c>
      <c r="R48" s="29">
        <f>SUM(R49:R51)</f>
        <v>17912</v>
      </c>
      <c r="S48" s="29">
        <f>SUM(S49:S51)</f>
        <v>17764</v>
      </c>
      <c r="T48" s="29">
        <f>U48+AG48</f>
        <v>3568</v>
      </c>
      <c r="U48" s="29">
        <f t="shared" ref="U48:AA48" si="12">SUM(U49:U51)</f>
        <v>3049</v>
      </c>
      <c r="V48" s="29">
        <f t="shared" si="12"/>
        <v>79</v>
      </c>
      <c r="W48" s="29">
        <f t="shared" si="12"/>
        <v>0</v>
      </c>
      <c r="X48" s="29">
        <f t="shared" si="12"/>
        <v>105</v>
      </c>
      <c r="Y48" s="29">
        <f t="shared" si="12"/>
        <v>26</v>
      </c>
      <c r="Z48" s="29">
        <f t="shared" si="12"/>
        <v>13</v>
      </c>
      <c r="AA48" s="25">
        <f t="shared" si="12"/>
        <v>2709</v>
      </c>
      <c r="AB48" s="46"/>
      <c r="AC48" s="25">
        <f>SUM(AC49:AC51)</f>
        <v>117</v>
      </c>
      <c r="AD48" s="46"/>
      <c r="AE48" s="29">
        <f>SUM(AE49:AE51)</f>
        <v>0</v>
      </c>
      <c r="AF48" s="84" t="s">
        <v>1</v>
      </c>
      <c r="AG48" s="108">
        <f>SUM(AG49:AG51)</f>
        <v>519</v>
      </c>
      <c r="AH48" s="108">
        <f>SUM(AH49:AH51)</f>
        <v>296</v>
      </c>
      <c r="AI48" s="108">
        <f>SUM(AI49:AI51)</f>
        <v>220</v>
      </c>
      <c r="AJ48" s="117">
        <f>SUM(AJ49:AJ51)</f>
        <v>3</v>
      </c>
      <c r="AK48" s="122"/>
      <c r="AL48" s="122"/>
    </row>
    <row r="49" spans="2:38" ht="9.9499999999999993" customHeight="1">
      <c r="B49" s="13"/>
      <c r="C49" s="29"/>
      <c r="D49" s="29"/>
      <c r="E49" s="50" t="s">
        <v>35</v>
      </c>
      <c r="F49" s="60"/>
      <c r="G49" s="1"/>
      <c r="H49" s="71" t="str">
        <f>IF(L49="","",L49+N49)</f>
        <v/>
      </c>
      <c r="I49" s="52">
        <f>M49+O49</f>
        <v>78</v>
      </c>
      <c r="J49" s="60"/>
      <c r="K49" s="1"/>
      <c r="L49" s="71"/>
      <c r="M49" s="52">
        <v>77</v>
      </c>
      <c r="N49" s="60"/>
      <c r="O49" s="52">
        <v>1</v>
      </c>
      <c r="P49" s="29">
        <v>990</v>
      </c>
      <c r="Q49" s="29">
        <f>R49+S49</f>
        <v>34350</v>
      </c>
      <c r="R49" s="29">
        <v>17249</v>
      </c>
      <c r="S49" s="29">
        <v>17101</v>
      </c>
      <c r="T49" s="29">
        <f>U49+AG49</f>
        <v>3348</v>
      </c>
      <c r="U49" s="29">
        <f>SUM(V49:AE49)</f>
        <v>2859</v>
      </c>
      <c r="V49" s="29">
        <v>77</v>
      </c>
      <c r="W49" s="29">
        <v>0</v>
      </c>
      <c r="X49" s="29">
        <v>89</v>
      </c>
      <c r="Y49" s="40">
        <v>26</v>
      </c>
      <c r="Z49" s="40">
        <v>13</v>
      </c>
      <c r="AA49" s="97">
        <v>2556</v>
      </c>
      <c r="AB49" s="77"/>
      <c r="AC49" s="97">
        <v>98</v>
      </c>
      <c r="AD49" s="77"/>
      <c r="AE49" s="77">
        <v>0</v>
      </c>
      <c r="AF49" s="77" t="s">
        <v>1</v>
      </c>
      <c r="AG49" s="108">
        <f>SUM(AH49:AJ49)</f>
        <v>489</v>
      </c>
      <c r="AH49" s="108">
        <v>275</v>
      </c>
      <c r="AI49" s="108">
        <v>211</v>
      </c>
      <c r="AJ49" s="117">
        <v>3</v>
      </c>
      <c r="AK49" s="122"/>
      <c r="AL49" s="122"/>
    </row>
    <row r="50" spans="2:38" ht="9.9499999999999993" customHeight="1">
      <c r="B50" s="13"/>
      <c r="C50" s="29"/>
      <c r="D50" s="29"/>
      <c r="E50" s="50" t="s">
        <v>36</v>
      </c>
      <c r="F50" s="60"/>
      <c r="G50" s="1"/>
      <c r="H50" s="71">
        <f>IF(L50="","",L50+N50)</f>
        <v>12</v>
      </c>
      <c r="I50" s="52">
        <f>M50+O50</f>
        <v>13</v>
      </c>
      <c r="J50" s="60"/>
      <c r="K50" s="1"/>
      <c r="L50" s="71">
        <v>12</v>
      </c>
      <c r="M50" s="52">
        <v>13</v>
      </c>
      <c r="N50" s="60"/>
      <c r="O50" s="52">
        <v>0</v>
      </c>
      <c r="P50" s="29">
        <v>74</v>
      </c>
      <c r="Q50" s="29">
        <f>R50+S50</f>
        <v>774</v>
      </c>
      <c r="R50" s="29">
        <v>442</v>
      </c>
      <c r="S50" s="29">
        <v>332</v>
      </c>
      <c r="T50" s="29">
        <f>U50+AG50</f>
        <v>203</v>
      </c>
      <c r="U50" s="29">
        <f>SUM(V50:AE50)</f>
        <v>176</v>
      </c>
      <c r="V50" s="29">
        <v>1</v>
      </c>
      <c r="W50" s="29">
        <v>0</v>
      </c>
      <c r="X50" s="29">
        <v>15</v>
      </c>
      <c r="Y50" s="40">
        <v>0</v>
      </c>
      <c r="Z50" s="40">
        <v>0</v>
      </c>
      <c r="AA50" s="25">
        <v>142</v>
      </c>
      <c r="AB50" s="46"/>
      <c r="AC50" s="25">
        <v>18</v>
      </c>
      <c r="AD50" s="46"/>
      <c r="AE50" s="46">
        <v>0</v>
      </c>
      <c r="AF50" s="77" t="s">
        <v>1</v>
      </c>
      <c r="AG50" s="108">
        <f>SUM(AH50:AJ50)</f>
        <v>27</v>
      </c>
      <c r="AH50" s="108">
        <v>18</v>
      </c>
      <c r="AI50" s="108">
        <v>9</v>
      </c>
      <c r="AJ50" s="117">
        <v>0</v>
      </c>
      <c r="AK50" s="122"/>
      <c r="AL50" s="122"/>
    </row>
    <row r="51" spans="2:38" ht="9.9499999999999993" customHeight="1">
      <c r="B51" s="13"/>
      <c r="C51" s="29"/>
      <c r="D51" s="29" t="s">
        <v>9</v>
      </c>
      <c r="E51" s="50" t="s">
        <v>38</v>
      </c>
      <c r="F51" s="60"/>
      <c r="G51" s="1"/>
      <c r="H51" s="71" t="str">
        <f>IF(L51="","",L51+N51)</f>
        <v/>
      </c>
      <c r="I51" s="52">
        <f>M51+O51</f>
        <v>1</v>
      </c>
      <c r="J51" s="60"/>
      <c r="K51" s="1"/>
      <c r="L51" s="71"/>
      <c r="M51" s="52">
        <v>1</v>
      </c>
      <c r="N51" s="60"/>
      <c r="O51" s="52">
        <v>0</v>
      </c>
      <c r="P51" s="84">
        <v>12</v>
      </c>
      <c r="Q51" s="29">
        <f>R51+S51</f>
        <v>552</v>
      </c>
      <c r="R51" s="29">
        <v>221</v>
      </c>
      <c r="S51" s="29">
        <v>331</v>
      </c>
      <c r="T51" s="29">
        <f>U51+AG51</f>
        <v>17</v>
      </c>
      <c r="U51" s="29">
        <f>SUM(V51:AE51)</f>
        <v>14</v>
      </c>
      <c r="V51" s="29">
        <v>1</v>
      </c>
      <c r="W51" s="29">
        <v>0</v>
      </c>
      <c r="X51" s="29">
        <v>1</v>
      </c>
      <c r="Y51" s="40">
        <v>0</v>
      </c>
      <c r="Z51" s="40">
        <v>0</v>
      </c>
      <c r="AA51" s="25">
        <v>11</v>
      </c>
      <c r="AB51" s="46"/>
      <c r="AC51" s="25">
        <v>1</v>
      </c>
      <c r="AD51" s="46"/>
      <c r="AE51" s="46">
        <v>0</v>
      </c>
      <c r="AF51" s="77" t="s">
        <v>1</v>
      </c>
      <c r="AG51" s="108">
        <f>SUM(AH51:AJ51)</f>
        <v>3</v>
      </c>
      <c r="AH51" s="108">
        <v>3</v>
      </c>
      <c r="AI51" s="108">
        <v>0</v>
      </c>
      <c r="AJ51" s="117">
        <v>0</v>
      </c>
      <c r="AK51" s="122"/>
      <c r="AL51" s="122"/>
    </row>
    <row r="52" spans="2:38" ht="5.0999999999999996" customHeight="1">
      <c r="B52" s="13"/>
      <c r="C52" s="29"/>
      <c r="D52" s="30"/>
      <c r="E52" s="51"/>
      <c r="F52" s="61"/>
      <c r="G52" s="58"/>
      <c r="H52" s="58"/>
      <c r="I52" s="47"/>
      <c r="J52" s="61"/>
      <c r="K52" s="58"/>
      <c r="L52" s="58"/>
      <c r="M52" s="47"/>
      <c r="N52" s="61"/>
      <c r="O52" s="47"/>
      <c r="P52" s="85"/>
      <c r="Q52" s="30"/>
      <c r="R52" s="30"/>
      <c r="S52" s="30"/>
      <c r="T52" s="30"/>
      <c r="U52" s="29"/>
      <c r="V52" s="29"/>
      <c r="W52" s="29"/>
      <c r="X52" s="29"/>
      <c r="Y52" s="40"/>
      <c r="Z52" s="40"/>
      <c r="AA52" s="40"/>
      <c r="AB52" s="52"/>
      <c r="AC52" s="40"/>
      <c r="AD52" s="52"/>
      <c r="AE52" s="52"/>
      <c r="AF52" s="52"/>
      <c r="AG52" s="108"/>
      <c r="AH52" s="108"/>
      <c r="AI52" s="108"/>
      <c r="AJ52" s="117"/>
      <c r="AK52" s="122"/>
      <c r="AL52" s="122"/>
    </row>
    <row r="53" spans="2:38" ht="9.75" customHeight="1">
      <c r="B53" s="14" t="s">
        <v>42</v>
      </c>
      <c r="C53" s="31" t="s">
        <v>9</v>
      </c>
      <c r="D53" s="28"/>
      <c r="E53" s="49"/>
      <c r="F53" s="64"/>
      <c r="G53" s="62"/>
      <c r="H53" s="62"/>
      <c r="I53" s="48"/>
      <c r="J53" s="64"/>
      <c r="K53" s="62"/>
      <c r="L53" s="62"/>
      <c r="M53" s="48"/>
      <c r="N53" s="64"/>
      <c r="O53" s="48"/>
      <c r="P53" s="28"/>
      <c r="Q53" s="28"/>
      <c r="R53" s="28"/>
      <c r="S53" s="28"/>
      <c r="T53" s="28"/>
      <c r="U53" s="28"/>
      <c r="V53" s="28"/>
      <c r="W53" s="28"/>
      <c r="X53" s="28"/>
      <c r="Y53" s="27"/>
      <c r="Z53" s="27"/>
      <c r="AA53" s="27"/>
      <c r="AB53" s="48"/>
      <c r="AC53" s="27"/>
      <c r="AD53" s="48"/>
      <c r="AE53" s="48"/>
      <c r="AF53" s="48"/>
      <c r="AG53" s="109"/>
      <c r="AH53" s="109"/>
      <c r="AI53" s="109"/>
      <c r="AJ53" s="118"/>
      <c r="AK53" s="122"/>
      <c r="AL53" s="122"/>
    </row>
    <row r="54" spans="2:38" ht="9.9499999999999993" customHeight="1">
      <c r="B54" s="14"/>
      <c r="C54" s="29"/>
      <c r="D54" s="29" t="s">
        <v>43</v>
      </c>
      <c r="E54" s="50" t="s">
        <v>6</v>
      </c>
      <c r="F54" s="60"/>
      <c r="G54" s="1"/>
      <c r="H54" s="71">
        <f>SUM(H55:H58)</f>
        <v>1</v>
      </c>
      <c r="I54" s="52">
        <f>SUM(I55:I57)-H54</f>
        <v>10</v>
      </c>
      <c r="J54" s="60"/>
      <c r="K54" s="1"/>
      <c r="L54" s="71">
        <f>SUM(L55:L58)</f>
        <v>1</v>
      </c>
      <c r="M54" s="52">
        <f>SUM(M55:M57)-L54</f>
        <v>10</v>
      </c>
      <c r="N54" s="60"/>
      <c r="O54" s="52">
        <f>SUM(O55:O56)</f>
        <v>0</v>
      </c>
      <c r="P54" s="29">
        <f>SUM(P55:P56)</f>
        <v>201</v>
      </c>
      <c r="Q54" s="29">
        <f>SUM(Q55:Q57)</f>
        <v>8099</v>
      </c>
      <c r="R54" s="29">
        <f>SUM(R55:R57)</f>
        <v>3757</v>
      </c>
      <c r="S54" s="29">
        <f>SUM(S55:S57)</f>
        <v>4342</v>
      </c>
      <c r="T54" s="29">
        <f>U54+AG54</f>
        <v>658</v>
      </c>
      <c r="U54" s="29">
        <f t="shared" ref="U54:Z54" si="13">SUM(U55:U57)</f>
        <v>565</v>
      </c>
      <c r="V54" s="29">
        <f t="shared" si="13"/>
        <v>10</v>
      </c>
      <c r="W54" s="29">
        <f t="shared" si="13"/>
        <v>0</v>
      </c>
      <c r="X54" s="29">
        <f t="shared" si="13"/>
        <v>15</v>
      </c>
      <c r="Y54" s="29">
        <f t="shared" si="13"/>
        <v>4</v>
      </c>
      <c r="Z54" s="29">
        <f t="shared" si="13"/>
        <v>0</v>
      </c>
      <c r="AA54" s="25">
        <f>SUM(AA55:AB57)</f>
        <v>516</v>
      </c>
      <c r="AB54" s="46"/>
      <c r="AC54" s="25">
        <f>SUM(AC55:AD57)</f>
        <v>20</v>
      </c>
      <c r="AD54" s="46"/>
      <c r="AE54" s="29">
        <f>SUM(AE55:AE57)</f>
        <v>0</v>
      </c>
      <c r="AF54" s="84" t="s">
        <v>1</v>
      </c>
      <c r="AG54" s="108">
        <f>SUM(AG55:AG57)</f>
        <v>93</v>
      </c>
      <c r="AH54" s="108">
        <f>SUM(AH55:AH57)</f>
        <v>56</v>
      </c>
      <c r="AI54" s="108">
        <f>SUM(AI55:AI57)</f>
        <v>35</v>
      </c>
      <c r="AJ54" s="117">
        <f>SUM(AJ55:AJ57)</f>
        <v>2</v>
      </c>
      <c r="AK54" s="122"/>
      <c r="AL54" s="122"/>
    </row>
    <row r="55" spans="2:38" ht="9.9499999999999993" customHeight="1">
      <c r="B55" s="13"/>
      <c r="C55" s="29"/>
      <c r="D55" s="29"/>
      <c r="E55" s="50" t="s">
        <v>35</v>
      </c>
      <c r="F55" s="60"/>
      <c r="G55" s="1"/>
      <c r="H55" s="71" t="str">
        <f>IF(L55="","",L55+N55)</f>
        <v/>
      </c>
      <c r="I55" s="52">
        <f>M55+O55</f>
        <v>8</v>
      </c>
      <c r="J55" s="60"/>
      <c r="K55" s="1"/>
      <c r="L55" s="71"/>
      <c r="M55" s="52">
        <v>8</v>
      </c>
      <c r="N55" s="60"/>
      <c r="O55" s="52">
        <v>0</v>
      </c>
      <c r="P55" s="29">
        <v>163</v>
      </c>
      <c r="Q55" s="29">
        <f>R55+S55</f>
        <v>6033</v>
      </c>
      <c r="R55" s="29">
        <v>2775</v>
      </c>
      <c r="S55" s="29">
        <v>3258</v>
      </c>
      <c r="T55" s="29">
        <f>U55+AG55</f>
        <v>537</v>
      </c>
      <c r="U55" s="29">
        <f>SUM(V55:AE55)</f>
        <v>459</v>
      </c>
      <c r="V55" s="29">
        <v>8</v>
      </c>
      <c r="W55" s="29">
        <v>0</v>
      </c>
      <c r="X55" s="29">
        <v>10</v>
      </c>
      <c r="Y55" s="40">
        <v>4</v>
      </c>
      <c r="Z55" s="40">
        <v>0</v>
      </c>
      <c r="AA55" s="25">
        <v>421</v>
      </c>
      <c r="AB55" s="46"/>
      <c r="AC55" s="25">
        <v>16</v>
      </c>
      <c r="AD55" s="46"/>
      <c r="AE55" s="46">
        <v>0</v>
      </c>
      <c r="AF55" s="77" t="s">
        <v>1</v>
      </c>
      <c r="AG55" s="108">
        <f>SUM(AH55:AJ55)</f>
        <v>78</v>
      </c>
      <c r="AH55" s="108">
        <v>45</v>
      </c>
      <c r="AI55" s="108">
        <v>32</v>
      </c>
      <c r="AJ55" s="117">
        <v>1</v>
      </c>
      <c r="AK55" s="122"/>
      <c r="AL55" s="122"/>
    </row>
    <row r="56" spans="2:38" ht="9.9499999999999993" customHeight="1">
      <c r="B56" s="13"/>
      <c r="C56" s="29"/>
      <c r="D56" s="29"/>
      <c r="E56" s="50" t="s">
        <v>36</v>
      </c>
      <c r="F56" s="60"/>
      <c r="G56" s="1"/>
      <c r="H56" s="71" t="str">
        <f>IF(L56="","",L56+N56)</f>
        <v/>
      </c>
      <c r="I56" s="52">
        <f>M56+O56</f>
        <v>2</v>
      </c>
      <c r="J56" s="60"/>
      <c r="K56" s="1"/>
      <c r="L56" s="71"/>
      <c r="M56" s="52">
        <v>2</v>
      </c>
      <c r="N56" s="60"/>
      <c r="O56" s="52">
        <v>0</v>
      </c>
      <c r="P56" s="29">
        <v>38</v>
      </c>
      <c r="Q56" s="29">
        <f>R56+S56</f>
        <v>825</v>
      </c>
      <c r="R56" s="29">
        <v>419</v>
      </c>
      <c r="S56" s="29">
        <v>406</v>
      </c>
      <c r="T56" s="29">
        <f>U56+AG56</f>
        <v>88</v>
      </c>
      <c r="U56" s="29">
        <f>SUM(V56:AE56)</f>
        <v>73</v>
      </c>
      <c r="V56" s="29">
        <v>2</v>
      </c>
      <c r="W56" s="29">
        <v>0</v>
      </c>
      <c r="X56" s="29">
        <v>3</v>
      </c>
      <c r="Y56" s="40">
        <v>0</v>
      </c>
      <c r="Z56" s="40">
        <v>0</v>
      </c>
      <c r="AA56" s="25">
        <v>65</v>
      </c>
      <c r="AB56" s="46"/>
      <c r="AC56" s="25">
        <v>3</v>
      </c>
      <c r="AD56" s="46"/>
      <c r="AE56" s="46">
        <v>0</v>
      </c>
      <c r="AF56" s="77" t="s">
        <v>1</v>
      </c>
      <c r="AG56" s="108">
        <f>SUM(AH56:AJ56)</f>
        <v>15</v>
      </c>
      <c r="AH56" s="108">
        <v>11</v>
      </c>
      <c r="AI56" s="108">
        <v>3</v>
      </c>
      <c r="AJ56" s="117">
        <v>1</v>
      </c>
      <c r="AK56" s="122"/>
      <c r="AL56" s="122"/>
    </row>
    <row r="57" spans="2:38" ht="9.9499999999999993" customHeight="1">
      <c r="B57" s="13"/>
      <c r="C57" s="29"/>
      <c r="D57" s="29" t="s">
        <v>9</v>
      </c>
      <c r="E57" s="50" t="s">
        <v>38</v>
      </c>
      <c r="F57" s="60"/>
      <c r="G57" s="1"/>
      <c r="H57" s="71">
        <f>IF(L57="","",L57+N57)</f>
        <v>1</v>
      </c>
      <c r="I57" s="52">
        <f>M57+O57</f>
        <v>1</v>
      </c>
      <c r="J57" s="60"/>
      <c r="K57" s="1"/>
      <c r="L57" s="71">
        <v>1</v>
      </c>
      <c r="M57" s="52">
        <v>1</v>
      </c>
      <c r="N57" s="60"/>
      <c r="O57" s="52">
        <v>0</v>
      </c>
      <c r="P57" s="29">
        <v>0</v>
      </c>
      <c r="Q57" s="29">
        <f>R57+S57</f>
        <v>1241</v>
      </c>
      <c r="R57" s="29">
        <v>563</v>
      </c>
      <c r="S57" s="29">
        <v>678</v>
      </c>
      <c r="T57" s="29">
        <f>U57+AG57</f>
        <v>33</v>
      </c>
      <c r="U57" s="29">
        <f>SUM(V57:AE57)</f>
        <v>33</v>
      </c>
      <c r="V57" s="29">
        <v>0</v>
      </c>
      <c r="W57" s="29">
        <v>0</v>
      </c>
      <c r="X57" s="29">
        <v>2</v>
      </c>
      <c r="Y57" s="40">
        <v>0</v>
      </c>
      <c r="Z57" s="40">
        <v>0</v>
      </c>
      <c r="AA57" s="25">
        <v>30</v>
      </c>
      <c r="AB57" s="46"/>
      <c r="AC57" s="25">
        <v>1</v>
      </c>
      <c r="AD57" s="46"/>
      <c r="AE57" s="46">
        <v>0</v>
      </c>
      <c r="AF57" s="77" t="s">
        <v>1</v>
      </c>
      <c r="AG57" s="108">
        <f>SUM(AH57:AJ57)</f>
        <v>0</v>
      </c>
      <c r="AH57" s="108">
        <v>0</v>
      </c>
      <c r="AI57" s="108">
        <v>0</v>
      </c>
      <c r="AJ57" s="117">
        <v>0</v>
      </c>
      <c r="AK57" s="122"/>
      <c r="AL57" s="122"/>
    </row>
    <row r="58" spans="2:38" ht="6.95" customHeight="1">
      <c r="B58" s="13"/>
      <c r="C58" s="30"/>
      <c r="D58" s="30"/>
      <c r="E58" s="51"/>
      <c r="F58" s="60"/>
      <c r="G58" s="59"/>
      <c r="H58" s="59"/>
      <c r="I58" s="52"/>
      <c r="J58" s="60"/>
      <c r="K58" s="59"/>
      <c r="L58" s="59"/>
      <c r="M58" s="52"/>
      <c r="N58" s="60"/>
      <c r="O58" s="52"/>
      <c r="P58" s="29"/>
      <c r="Q58" s="29"/>
      <c r="R58" s="29"/>
      <c r="S58" s="29"/>
      <c r="T58" s="30"/>
      <c r="U58" s="30"/>
      <c r="V58" s="30"/>
      <c r="W58" s="30"/>
      <c r="X58" s="30"/>
      <c r="Y58" s="26"/>
      <c r="Z58" s="26"/>
      <c r="AA58" s="26"/>
      <c r="AB58" s="47"/>
      <c r="AC58" s="26"/>
      <c r="AD58" s="47"/>
      <c r="AE58" s="47"/>
      <c r="AF58" s="47"/>
      <c r="AG58" s="111"/>
      <c r="AH58" s="111"/>
      <c r="AI58" s="111"/>
      <c r="AJ58" s="120"/>
      <c r="AK58" s="122"/>
      <c r="AL58" s="122"/>
    </row>
    <row r="59" spans="2:38" ht="6.75" customHeight="1">
      <c r="B59" s="13"/>
      <c r="C59" s="27"/>
      <c r="D59" s="39"/>
      <c r="E59" s="48"/>
      <c r="F59" s="62"/>
      <c r="G59" s="62"/>
      <c r="H59" s="62"/>
      <c r="I59" s="48"/>
      <c r="J59" s="64"/>
      <c r="K59" s="62"/>
      <c r="L59" s="62"/>
      <c r="M59" s="48"/>
      <c r="N59" s="64"/>
      <c r="O59" s="48"/>
      <c r="P59" s="28"/>
      <c r="Q59" s="28"/>
      <c r="R59" s="28"/>
      <c r="S59" s="28"/>
      <c r="T59" s="28"/>
      <c r="U59" s="29"/>
      <c r="V59" s="29"/>
      <c r="W59" s="29"/>
      <c r="X59" s="29"/>
      <c r="Y59" s="40"/>
      <c r="Z59" s="40"/>
      <c r="AA59" s="40"/>
      <c r="AB59" s="52"/>
      <c r="AC59" s="40"/>
      <c r="AD59" s="52"/>
      <c r="AE59" s="52"/>
      <c r="AF59" s="52"/>
      <c r="AG59" s="108"/>
      <c r="AH59" s="108"/>
      <c r="AI59" s="108"/>
      <c r="AJ59" s="117"/>
      <c r="AK59" s="122"/>
      <c r="AL59" s="122"/>
    </row>
    <row r="60" spans="2:38" ht="9.9499999999999993" customHeight="1">
      <c r="B60" s="13"/>
      <c r="C60" s="25" t="s">
        <v>44</v>
      </c>
      <c r="D60" s="23"/>
      <c r="E60" s="46"/>
      <c r="F60" s="59"/>
      <c r="G60" s="59"/>
      <c r="H60" s="59"/>
      <c r="I60" s="52">
        <f>M60+O60</f>
        <v>2</v>
      </c>
      <c r="J60" s="60"/>
      <c r="K60" s="59"/>
      <c r="L60" s="59"/>
      <c r="M60" s="52">
        <v>2</v>
      </c>
      <c r="N60" s="60"/>
      <c r="O60" s="52">
        <v>0</v>
      </c>
      <c r="P60" s="29">
        <v>30</v>
      </c>
      <c r="Q60" s="29">
        <f>R60+S60</f>
        <v>1191</v>
      </c>
      <c r="R60" s="29">
        <v>636</v>
      </c>
      <c r="S60" s="29">
        <v>555</v>
      </c>
      <c r="T60" s="29">
        <f>U60+AG60</f>
        <v>85</v>
      </c>
      <c r="U60" s="29">
        <f>SUM(V60:AE60)</f>
        <v>79</v>
      </c>
      <c r="V60" s="29">
        <v>0</v>
      </c>
      <c r="W60" s="29">
        <v>0</v>
      </c>
      <c r="X60" s="29">
        <v>2</v>
      </c>
      <c r="Y60" s="40">
        <v>0</v>
      </c>
      <c r="Z60" s="40">
        <v>0</v>
      </c>
      <c r="AA60" s="25">
        <v>74</v>
      </c>
      <c r="AB60" s="46"/>
      <c r="AC60" s="25">
        <v>3</v>
      </c>
      <c r="AD60" s="46"/>
      <c r="AE60" s="46">
        <v>0</v>
      </c>
      <c r="AF60" s="77" t="s">
        <v>1</v>
      </c>
      <c r="AG60" s="108">
        <f>SUM(AH60:AJ60)</f>
        <v>6</v>
      </c>
      <c r="AH60" s="108">
        <v>6</v>
      </c>
      <c r="AI60" s="108">
        <v>0</v>
      </c>
      <c r="AJ60" s="117">
        <v>0</v>
      </c>
      <c r="AK60" s="122"/>
      <c r="AL60" s="122"/>
    </row>
    <row r="61" spans="2:38" ht="6.6" customHeight="1">
      <c r="B61" s="14" t="s">
        <v>28</v>
      </c>
      <c r="C61" s="26"/>
      <c r="D61" s="24"/>
      <c r="E61" s="47"/>
      <c r="F61" s="58"/>
      <c r="G61" s="58"/>
      <c r="H61" s="58"/>
      <c r="I61" s="47"/>
      <c r="J61" s="61"/>
      <c r="K61" s="58"/>
      <c r="L61" s="58"/>
      <c r="M61" s="47"/>
      <c r="N61" s="61"/>
      <c r="O61" s="47"/>
      <c r="P61" s="30"/>
      <c r="Q61" s="30"/>
      <c r="R61" s="30"/>
      <c r="S61" s="30"/>
      <c r="T61" s="30"/>
      <c r="U61" s="29"/>
      <c r="V61" s="29"/>
      <c r="W61" s="29"/>
      <c r="X61" s="29"/>
      <c r="Y61" s="40"/>
      <c r="Z61" s="40"/>
      <c r="AA61" s="40"/>
      <c r="AB61" s="52"/>
      <c r="AC61" s="40"/>
      <c r="AD61" s="52"/>
      <c r="AE61" s="52"/>
      <c r="AF61" s="52"/>
      <c r="AG61" s="108"/>
      <c r="AH61" s="108"/>
      <c r="AI61" s="108"/>
      <c r="AJ61" s="117"/>
      <c r="AK61" s="122"/>
      <c r="AL61" s="122"/>
    </row>
    <row r="62" spans="2:38" ht="6.95" customHeight="1">
      <c r="B62" s="14"/>
      <c r="C62" s="28"/>
      <c r="D62" s="27"/>
      <c r="E62" s="48"/>
      <c r="F62" s="62"/>
      <c r="G62" s="62"/>
      <c r="H62" s="62"/>
      <c r="I62" s="48"/>
      <c r="J62" s="64"/>
      <c r="K62" s="62"/>
      <c r="L62" s="62"/>
      <c r="M62" s="48"/>
      <c r="N62" s="64"/>
      <c r="O62" s="48"/>
      <c r="P62" s="28"/>
      <c r="Q62" s="28"/>
      <c r="R62" s="28"/>
      <c r="S62" s="28"/>
      <c r="T62" s="28"/>
      <c r="U62" s="28"/>
      <c r="V62" s="28"/>
      <c r="W62" s="28"/>
      <c r="X62" s="28"/>
      <c r="Y62" s="27"/>
      <c r="Z62" s="27"/>
      <c r="AA62" s="27"/>
      <c r="AB62" s="48"/>
      <c r="AC62" s="27"/>
      <c r="AD62" s="48"/>
      <c r="AE62" s="48"/>
      <c r="AF62" s="48"/>
      <c r="AG62" s="109"/>
      <c r="AH62" s="109"/>
      <c r="AI62" s="109"/>
      <c r="AJ62" s="118"/>
      <c r="AK62" s="122"/>
      <c r="AL62" s="122"/>
    </row>
    <row r="63" spans="2:38" ht="9.9499999999999993" customHeight="1">
      <c r="B63" s="13"/>
      <c r="C63" s="31" t="s">
        <v>11</v>
      </c>
      <c r="D63" s="25" t="s">
        <v>6</v>
      </c>
      <c r="E63" s="46"/>
      <c r="F63" s="63"/>
      <c r="G63" s="1"/>
      <c r="H63" s="71">
        <f>SUM(H65:H66)</f>
        <v>5</v>
      </c>
      <c r="I63" s="52">
        <f>SUM(I64:I66)-H63</f>
        <v>39</v>
      </c>
      <c r="J63" s="63"/>
      <c r="K63" s="1"/>
      <c r="L63" s="71">
        <f>SUM(L65:L66)</f>
        <v>5</v>
      </c>
      <c r="M63" s="52">
        <f>SUM(M64:M66)-L63</f>
        <v>38</v>
      </c>
      <c r="N63" s="60"/>
      <c r="O63" s="52">
        <f>SUM(O64:O66)</f>
        <v>1</v>
      </c>
      <c r="P63" s="84" t="s">
        <v>1</v>
      </c>
      <c r="Q63" s="29">
        <f>SUM(Q64:Q66)</f>
        <v>25535</v>
      </c>
      <c r="R63" s="29">
        <f>SUM(R64:R66)</f>
        <v>13309</v>
      </c>
      <c r="S63" s="29">
        <f>SUM(S64:S66)</f>
        <v>12226</v>
      </c>
      <c r="T63" s="29">
        <f>U63+AG63</f>
        <v>1895</v>
      </c>
      <c r="U63" s="29">
        <f t="shared" ref="U63:AA63" si="14">SUM(U64:U66)</f>
        <v>1584</v>
      </c>
      <c r="V63" s="29">
        <f t="shared" si="14"/>
        <v>37</v>
      </c>
      <c r="W63" s="29">
        <f t="shared" si="14"/>
        <v>14</v>
      </c>
      <c r="X63" s="29">
        <f t="shared" si="14"/>
        <v>40</v>
      </c>
      <c r="Y63" s="29">
        <f t="shared" si="14"/>
        <v>26</v>
      </c>
      <c r="Z63" s="29">
        <f t="shared" si="14"/>
        <v>10</v>
      </c>
      <c r="AA63" s="25">
        <f t="shared" si="14"/>
        <v>1413</v>
      </c>
      <c r="AB63" s="46"/>
      <c r="AC63" s="25">
        <f>SUM(AC64:AC66)</f>
        <v>44</v>
      </c>
      <c r="AD63" s="46"/>
      <c r="AE63" s="29">
        <f>SUM(AE64:AE66)</f>
        <v>0</v>
      </c>
      <c r="AF63" s="84" t="s">
        <v>1</v>
      </c>
      <c r="AG63" s="108">
        <f>SUM(AG64:AG66)</f>
        <v>311</v>
      </c>
      <c r="AH63" s="108">
        <f>SUM(AH64:AH66)</f>
        <v>227</v>
      </c>
      <c r="AI63" s="108">
        <f>SUM(AI64:AI66)</f>
        <v>1</v>
      </c>
      <c r="AJ63" s="117">
        <f>SUM(AJ64:AJ66)</f>
        <v>83</v>
      </c>
      <c r="AK63" s="122"/>
      <c r="AL63" s="122"/>
    </row>
    <row r="64" spans="2:38" ht="9.9499999999999993" customHeight="1">
      <c r="B64" s="13"/>
      <c r="C64" s="31"/>
      <c r="D64" s="25" t="s">
        <v>35</v>
      </c>
      <c r="E64" s="46"/>
      <c r="F64" s="59"/>
      <c r="G64" s="1"/>
      <c r="H64" s="71" t="str">
        <f>IF(L64="","",L64+N64)</f>
        <v/>
      </c>
      <c r="I64" s="52">
        <f>M64+O64</f>
        <v>35</v>
      </c>
      <c r="J64" s="60"/>
      <c r="K64" s="1"/>
      <c r="L64" s="71"/>
      <c r="M64" s="52">
        <v>35</v>
      </c>
      <c r="N64" s="60"/>
      <c r="O64" s="52">
        <v>0</v>
      </c>
      <c r="P64" s="84" t="s">
        <v>1</v>
      </c>
      <c r="Q64" s="29">
        <f>R64+S64</f>
        <v>23437</v>
      </c>
      <c r="R64" s="29">
        <v>12242</v>
      </c>
      <c r="S64" s="29">
        <v>11195</v>
      </c>
      <c r="T64" s="29">
        <f>U64+AG64</f>
        <v>1811</v>
      </c>
      <c r="U64" s="29">
        <f>SUM(V64:AE64)</f>
        <v>1518</v>
      </c>
      <c r="V64" s="29">
        <v>34</v>
      </c>
      <c r="W64" s="29">
        <v>13</v>
      </c>
      <c r="X64" s="29">
        <v>34</v>
      </c>
      <c r="Y64" s="40">
        <v>22</v>
      </c>
      <c r="Z64" s="40">
        <v>10</v>
      </c>
      <c r="AA64" s="25">
        <v>1363</v>
      </c>
      <c r="AB64" s="46"/>
      <c r="AC64" s="25">
        <v>42</v>
      </c>
      <c r="AD64" s="46"/>
      <c r="AE64" s="46">
        <v>0</v>
      </c>
      <c r="AF64" s="77" t="s">
        <v>1</v>
      </c>
      <c r="AG64" s="108">
        <f>SUM(AH64:AJ64)</f>
        <v>293</v>
      </c>
      <c r="AH64" s="108">
        <v>212</v>
      </c>
      <c r="AI64" s="108">
        <v>1</v>
      </c>
      <c r="AJ64" s="117">
        <v>80</v>
      </c>
      <c r="AK64" s="122"/>
      <c r="AL64" s="122"/>
    </row>
    <row r="65" spans="2:38" ht="9.9499999999999993" customHeight="1">
      <c r="B65" s="13"/>
      <c r="C65" s="31"/>
      <c r="D65" s="25" t="s">
        <v>36</v>
      </c>
      <c r="E65" s="46"/>
      <c r="F65" s="59"/>
      <c r="G65" s="1"/>
      <c r="H65" s="71">
        <f>IF(L65="","",L65+N65)</f>
        <v>1</v>
      </c>
      <c r="I65" s="52">
        <f>M65+O65</f>
        <v>1</v>
      </c>
      <c r="J65" s="59"/>
      <c r="K65" s="1"/>
      <c r="L65" s="71">
        <v>1</v>
      </c>
      <c r="M65" s="52">
        <v>1</v>
      </c>
      <c r="N65" s="60"/>
      <c r="O65" s="52">
        <v>0</v>
      </c>
      <c r="P65" s="84" t="s">
        <v>1</v>
      </c>
      <c r="Q65" s="29">
        <f>R65+S65</f>
        <v>0</v>
      </c>
      <c r="R65" s="29">
        <v>0</v>
      </c>
      <c r="S65" s="29">
        <v>0</v>
      </c>
      <c r="T65" s="29">
        <f>U65+AG65</f>
        <v>0</v>
      </c>
      <c r="U65" s="29">
        <f>SUM(V65:AE65)</f>
        <v>0</v>
      </c>
      <c r="V65" s="29">
        <v>0</v>
      </c>
      <c r="W65" s="29">
        <v>0</v>
      </c>
      <c r="X65" s="29">
        <v>0</v>
      </c>
      <c r="Y65" s="40">
        <v>0</v>
      </c>
      <c r="Z65" s="40">
        <v>0</v>
      </c>
      <c r="AA65" s="25">
        <v>0</v>
      </c>
      <c r="AB65" s="46"/>
      <c r="AC65" s="25">
        <v>0</v>
      </c>
      <c r="AD65" s="46"/>
      <c r="AE65" s="46">
        <v>0</v>
      </c>
      <c r="AF65" s="77" t="s">
        <v>1</v>
      </c>
      <c r="AG65" s="108">
        <f>SUM(AH65:AJ65)</f>
        <v>0</v>
      </c>
      <c r="AH65" s="108">
        <v>0</v>
      </c>
      <c r="AI65" s="108">
        <v>0</v>
      </c>
      <c r="AJ65" s="117">
        <v>0</v>
      </c>
      <c r="AK65" s="122"/>
      <c r="AL65" s="122"/>
    </row>
    <row r="66" spans="2:38" ht="9.9499999999999993" customHeight="1">
      <c r="B66" s="13"/>
      <c r="C66" s="31" t="s">
        <v>9</v>
      </c>
      <c r="D66" s="25" t="s">
        <v>38</v>
      </c>
      <c r="E66" s="46"/>
      <c r="F66" s="59"/>
      <c r="G66" s="1"/>
      <c r="H66" s="71">
        <f>IF(L66="","",L66+N66)</f>
        <v>4</v>
      </c>
      <c r="I66" s="52">
        <f>M66+O66</f>
        <v>8</v>
      </c>
      <c r="J66" s="59"/>
      <c r="K66" s="1"/>
      <c r="L66" s="71">
        <v>4</v>
      </c>
      <c r="M66" s="52">
        <v>7</v>
      </c>
      <c r="N66" s="60"/>
      <c r="O66" s="52">
        <v>1</v>
      </c>
      <c r="P66" s="84" t="s">
        <v>1</v>
      </c>
      <c r="Q66" s="29">
        <f>R66+S66</f>
        <v>2098</v>
      </c>
      <c r="R66" s="29">
        <v>1067</v>
      </c>
      <c r="S66" s="29">
        <v>1031</v>
      </c>
      <c r="T66" s="29">
        <f>U66+AG66</f>
        <v>84</v>
      </c>
      <c r="U66" s="29">
        <f>SUM(V66:AE66)</f>
        <v>66</v>
      </c>
      <c r="V66" s="29">
        <v>3</v>
      </c>
      <c r="W66" s="29">
        <v>1</v>
      </c>
      <c r="X66" s="29">
        <v>6</v>
      </c>
      <c r="Y66" s="40">
        <v>4</v>
      </c>
      <c r="Z66" s="40">
        <v>0</v>
      </c>
      <c r="AA66" s="25">
        <v>50</v>
      </c>
      <c r="AB66" s="46"/>
      <c r="AC66" s="25">
        <v>2</v>
      </c>
      <c r="AD66" s="46"/>
      <c r="AE66" s="46">
        <v>0</v>
      </c>
      <c r="AF66" s="77" t="s">
        <v>1</v>
      </c>
      <c r="AG66" s="108">
        <f>SUM(AH66:AJ66)</f>
        <v>18</v>
      </c>
      <c r="AH66" s="108">
        <v>15</v>
      </c>
      <c r="AI66" s="108">
        <v>0</v>
      </c>
      <c r="AJ66" s="117">
        <v>3</v>
      </c>
      <c r="AK66" s="122"/>
      <c r="AL66" s="122"/>
    </row>
    <row r="67" spans="2:38" ht="6.6" customHeight="1">
      <c r="B67" s="13"/>
      <c r="C67" s="31"/>
      <c r="D67" s="40"/>
      <c r="E67" s="52"/>
      <c r="F67" s="59"/>
      <c r="G67" s="59"/>
      <c r="H67" s="59"/>
      <c r="I67" s="52"/>
      <c r="J67" s="60"/>
      <c r="K67" s="59"/>
      <c r="L67" s="59"/>
      <c r="M67" s="52"/>
      <c r="N67" s="60"/>
      <c r="O67" s="52"/>
      <c r="P67" s="84"/>
      <c r="Q67" s="29"/>
      <c r="R67" s="29"/>
      <c r="S67" s="29"/>
      <c r="T67" s="29"/>
      <c r="U67" s="29"/>
      <c r="V67" s="29"/>
      <c r="W67" s="29"/>
      <c r="X67" s="29"/>
      <c r="Y67" s="40"/>
      <c r="Z67" s="40"/>
      <c r="AA67" s="40"/>
      <c r="AB67" s="52"/>
      <c r="AC67" s="40"/>
      <c r="AD67" s="52"/>
      <c r="AE67" s="52"/>
      <c r="AF67" s="52"/>
      <c r="AG67" s="108"/>
      <c r="AH67" s="108"/>
      <c r="AI67" s="108"/>
      <c r="AJ67" s="117"/>
      <c r="AK67" s="122"/>
      <c r="AL67" s="122"/>
    </row>
    <row r="68" spans="2:38" s="1" customFormat="1" ht="6.95" customHeight="1">
      <c r="B68" s="9" t="s">
        <v>21</v>
      </c>
      <c r="C68" s="27"/>
      <c r="D68" s="39"/>
      <c r="E68" s="48"/>
      <c r="F68" s="62"/>
      <c r="G68" s="62"/>
      <c r="H68" s="62"/>
      <c r="I68" s="48"/>
      <c r="J68" s="64"/>
      <c r="K68" s="62"/>
      <c r="L68" s="62"/>
      <c r="M68" s="48"/>
      <c r="N68" s="64"/>
      <c r="O68" s="48"/>
      <c r="P68" s="28"/>
      <c r="Q68" s="28"/>
      <c r="R68" s="28"/>
      <c r="S68" s="28"/>
      <c r="T68" s="27"/>
      <c r="U68" s="28"/>
      <c r="V68" s="28"/>
      <c r="W68" s="28"/>
      <c r="X68" s="28"/>
      <c r="Y68" s="27"/>
      <c r="Z68" s="27"/>
      <c r="AA68" s="27"/>
      <c r="AB68" s="48"/>
      <c r="AC68" s="27"/>
      <c r="AD68" s="48"/>
      <c r="AE68" s="48"/>
      <c r="AF68" s="48"/>
      <c r="AG68" s="109"/>
      <c r="AH68" s="109"/>
      <c r="AI68" s="109"/>
      <c r="AJ68" s="118"/>
      <c r="AK68" s="122"/>
      <c r="AL68" s="122"/>
    </row>
    <row r="69" spans="2:38" s="1" customFormat="1" ht="10.5" customHeight="1">
      <c r="B69" s="15"/>
      <c r="C69" s="25" t="s">
        <v>6</v>
      </c>
      <c r="D69" s="23"/>
      <c r="E69" s="46"/>
      <c r="F69" s="59"/>
      <c r="G69" s="72"/>
      <c r="H69" s="72"/>
      <c r="I69" s="77">
        <f>SUM(I71:I73)</f>
        <v>1</v>
      </c>
      <c r="J69" s="60"/>
      <c r="K69" s="72"/>
      <c r="L69" s="72"/>
      <c r="M69" s="77">
        <f>SUM(M71:M73)</f>
        <v>1</v>
      </c>
      <c r="N69" s="60"/>
      <c r="O69" s="52">
        <f>SUM(O71:O73)</f>
        <v>0</v>
      </c>
      <c r="P69" s="84">
        <f>SUM(P71:P73)</f>
        <v>24</v>
      </c>
      <c r="Q69" s="29">
        <f>SUM(Q71:Q73)</f>
        <v>687</v>
      </c>
      <c r="R69" s="29">
        <f>SUM(R71:R73)</f>
        <v>271</v>
      </c>
      <c r="S69" s="29">
        <f>SUM(S71:S73)</f>
        <v>416</v>
      </c>
      <c r="T69" s="29">
        <f>U69+AG69</f>
        <v>62</v>
      </c>
      <c r="U69" s="29">
        <f t="shared" ref="U69:Z69" si="15">SUM(U71:U73)</f>
        <v>52</v>
      </c>
      <c r="V69" s="29">
        <f t="shared" si="15"/>
        <v>1</v>
      </c>
      <c r="W69" s="29">
        <f t="shared" si="15"/>
        <v>0</v>
      </c>
      <c r="X69" s="29">
        <f t="shared" si="15"/>
        <v>2</v>
      </c>
      <c r="Y69" s="29">
        <f t="shared" si="15"/>
        <v>0</v>
      </c>
      <c r="Z69" s="29">
        <f t="shared" si="15"/>
        <v>0</v>
      </c>
      <c r="AA69" s="25">
        <f>SUM(AA71:AB73)</f>
        <v>47</v>
      </c>
      <c r="AB69" s="46"/>
      <c r="AC69" s="40"/>
      <c r="AD69" s="52">
        <f>SUM(AD71:AD73)</f>
        <v>2</v>
      </c>
      <c r="AE69" s="52">
        <f>SUM(AE71:AE73)</f>
        <v>0</v>
      </c>
      <c r="AF69" s="77" t="s">
        <v>1</v>
      </c>
      <c r="AG69" s="108">
        <f>SUM(AG71:AG73)</f>
        <v>10</v>
      </c>
      <c r="AH69" s="108">
        <f>SUM(AH71:AH73)</f>
        <v>7</v>
      </c>
      <c r="AI69" s="108">
        <f>SUM(AI71:AI73)</f>
        <v>3</v>
      </c>
      <c r="AJ69" s="117">
        <f>SUM(AJ71:AJ73)</f>
        <v>0</v>
      </c>
      <c r="AK69" s="122"/>
      <c r="AL69" s="122"/>
    </row>
    <row r="70" spans="2:38" s="1" customFormat="1" ht="3.95" customHeight="1">
      <c r="B70" s="15"/>
      <c r="C70" s="25"/>
      <c r="D70" s="23"/>
      <c r="E70" s="46"/>
      <c r="F70" s="59"/>
      <c r="G70" s="72"/>
      <c r="H70" s="72"/>
      <c r="I70" s="77"/>
      <c r="J70" s="60"/>
      <c r="K70" s="72"/>
      <c r="L70" s="72"/>
      <c r="M70" s="77"/>
      <c r="N70" s="60"/>
      <c r="O70" s="52"/>
      <c r="P70" s="84"/>
      <c r="Q70" s="29"/>
      <c r="R70" s="29"/>
      <c r="S70" s="29"/>
      <c r="T70" s="29"/>
      <c r="U70" s="29"/>
      <c r="V70" s="29"/>
      <c r="W70" s="29"/>
      <c r="X70" s="29"/>
      <c r="Y70" s="40"/>
      <c r="Z70" s="40"/>
      <c r="AA70" s="25"/>
      <c r="AB70" s="46"/>
      <c r="AC70" s="40"/>
      <c r="AD70" s="52"/>
      <c r="AE70" s="52"/>
      <c r="AF70" s="77"/>
      <c r="AG70" s="108"/>
      <c r="AH70" s="108"/>
      <c r="AI70" s="108"/>
      <c r="AJ70" s="117"/>
      <c r="AK70" s="122"/>
      <c r="AL70" s="122"/>
    </row>
    <row r="71" spans="2:38" s="1" customFormat="1">
      <c r="B71" s="15"/>
      <c r="C71" s="25" t="s">
        <v>2</v>
      </c>
      <c r="D71" s="23"/>
      <c r="E71" s="46"/>
      <c r="F71" s="59"/>
      <c r="G71" s="72" t="str">
        <f>IF(K71="","",K71+N71)</f>
        <v/>
      </c>
      <c r="H71" s="72"/>
      <c r="I71" s="77">
        <f>M71+O71</f>
        <v>1</v>
      </c>
      <c r="J71" s="60"/>
      <c r="K71" s="72"/>
      <c r="L71" s="72"/>
      <c r="M71" s="77">
        <v>1</v>
      </c>
      <c r="N71" s="60"/>
      <c r="O71" s="52">
        <v>0</v>
      </c>
      <c r="P71" s="84">
        <v>24</v>
      </c>
      <c r="Q71" s="29">
        <f>R71+S71</f>
        <v>687</v>
      </c>
      <c r="R71" s="29">
        <v>271</v>
      </c>
      <c r="S71" s="29">
        <v>416</v>
      </c>
      <c r="T71" s="29">
        <f>U71+AG71</f>
        <v>62</v>
      </c>
      <c r="U71" s="29">
        <f>SUM(V71:AE71)</f>
        <v>52</v>
      </c>
      <c r="V71" s="29">
        <v>1</v>
      </c>
      <c r="W71" s="29">
        <v>0</v>
      </c>
      <c r="X71" s="29">
        <v>2</v>
      </c>
      <c r="Y71" s="40">
        <v>0</v>
      </c>
      <c r="Z71" s="40">
        <v>0</v>
      </c>
      <c r="AA71" s="96">
        <v>47</v>
      </c>
      <c r="AB71" s="100"/>
      <c r="AC71" s="40"/>
      <c r="AD71" s="52">
        <v>2</v>
      </c>
      <c r="AE71" s="52">
        <v>0</v>
      </c>
      <c r="AF71" s="77" t="s">
        <v>1</v>
      </c>
      <c r="AG71" s="108">
        <f>SUM(AH71:AJ71)</f>
        <v>10</v>
      </c>
      <c r="AH71" s="108">
        <v>7</v>
      </c>
      <c r="AI71" s="112">
        <v>3</v>
      </c>
      <c r="AJ71" s="117">
        <v>0</v>
      </c>
      <c r="AK71" s="122"/>
      <c r="AL71" s="122"/>
    </row>
    <row r="72" spans="2:38" s="1" customFormat="1">
      <c r="B72" s="15"/>
      <c r="C72" s="25" t="s">
        <v>27</v>
      </c>
      <c r="D72" s="23"/>
      <c r="E72" s="46"/>
      <c r="F72" s="59"/>
      <c r="G72" s="72" t="str">
        <f>IF(K72="","",K72+N72)</f>
        <v/>
      </c>
      <c r="H72" s="72"/>
      <c r="I72" s="77">
        <f>M72+O72</f>
        <v>0</v>
      </c>
      <c r="J72" s="60"/>
      <c r="K72" s="72"/>
      <c r="L72" s="72"/>
      <c r="M72" s="77">
        <v>0</v>
      </c>
      <c r="N72" s="60"/>
      <c r="O72" s="52">
        <v>0</v>
      </c>
      <c r="P72" s="84">
        <v>0</v>
      </c>
      <c r="Q72" s="29">
        <f>R72+S72</f>
        <v>0</v>
      </c>
      <c r="R72" s="29">
        <v>0</v>
      </c>
      <c r="S72" s="29">
        <v>0</v>
      </c>
      <c r="T72" s="29">
        <f>U72+AG72</f>
        <v>0</v>
      </c>
      <c r="U72" s="29">
        <f>SUM(V72:AE72)</f>
        <v>0</v>
      </c>
      <c r="V72" s="29">
        <v>0</v>
      </c>
      <c r="W72" s="29">
        <v>0</v>
      </c>
      <c r="X72" s="29">
        <v>0</v>
      </c>
      <c r="Y72" s="40">
        <v>0</v>
      </c>
      <c r="Z72" s="40">
        <v>0</v>
      </c>
      <c r="AA72" s="40"/>
      <c r="AB72" s="52">
        <v>0</v>
      </c>
      <c r="AC72" s="40"/>
      <c r="AD72" s="52">
        <v>0</v>
      </c>
      <c r="AE72" s="52">
        <v>0</v>
      </c>
      <c r="AF72" s="77" t="s">
        <v>1</v>
      </c>
      <c r="AG72" s="108">
        <f>SUM(AH72:AJ72)</f>
        <v>0</v>
      </c>
      <c r="AH72" s="108">
        <v>0</v>
      </c>
      <c r="AI72" s="112">
        <v>0</v>
      </c>
      <c r="AJ72" s="117">
        <v>0</v>
      </c>
      <c r="AK72" s="122"/>
      <c r="AL72" s="122"/>
    </row>
    <row r="73" spans="2:38" s="1" customFormat="1" ht="10.5" customHeight="1">
      <c r="B73" s="15"/>
      <c r="C73" s="25" t="s">
        <v>29</v>
      </c>
      <c r="D73" s="23"/>
      <c r="E73" s="46"/>
      <c r="F73" s="59"/>
      <c r="G73" s="72" t="str">
        <f>IF(K73="","",K73+N73)</f>
        <v/>
      </c>
      <c r="H73" s="72"/>
      <c r="I73" s="77">
        <f>M73+O73</f>
        <v>0</v>
      </c>
      <c r="J73" s="60"/>
      <c r="K73" s="72"/>
      <c r="L73" s="72"/>
      <c r="M73" s="77">
        <v>0</v>
      </c>
      <c r="N73" s="60"/>
      <c r="O73" s="52">
        <v>0</v>
      </c>
      <c r="P73" s="84">
        <v>0</v>
      </c>
      <c r="Q73" s="29">
        <f>R73+S73</f>
        <v>0</v>
      </c>
      <c r="R73" s="29">
        <v>0</v>
      </c>
      <c r="S73" s="29">
        <v>0</v>
      </c>
      <c r="T73" s="29">
        <f>U73+AG73</f>
        <v>0</v>
      </c>
      <c r="U73" s="29">
        <f>SUM(V73:AE73)</f>
        <v>0</v>
      </c>
      <c r="V73" s="29">
        <v>0</v>
      </c>
      <c r="W73" s="29">
        <v>0</v>
      </c>
      <c r="X73" s="29">
        <v>0</v>
      </c>
      <c r="Y73" s="40">
        <v>0</v>
      </c>
      <c r="Z73" s="40">
        <v>0</v>
      </c>
      <c r="AA73" s="96">
        <v>0</v>
      </c>
      <c r="AB73" s="100"/>
      <c r="AC73" s="40"/>
      <c r="AD73" s="52">
        <v>0</v>
      </c>
      <c r="AE73" s="52">
        <v>0</v>
      </c>
      <c r="AF73" s="77" t="s">
        <v>1</v>
      </c>
      <c r="AG73" s="108">
        <f>SUM(AH73:AJ73)</f>
        <v>0</v>
      </c>
      <c r="AH73" s="108">
        <v>0</v>
      </c>
      <c r="AI73" s="112">
        <v>0</v>
      </c>
      <c r="AJ73" s="117">
        <v>0</v>
      </c>
      <c r="AK73" s="122"/>
      <c r="AL73" s="122"/>
    </row>
    <row r="74" spans="2:38" s="1" customFormat="1" ht="6.6" customHeight="1">
      <c r="B74" s="16"/>
      <c r="C74" s="26"/>
      <c r="D74" s="24"/>
      <c r="E74" s="47"/>
      <c r="F74" s="58"/>
      <c r="G74" s="58"/>
      <c r="H74" s="58"/>
      <c r="I74" s="47"/>
      <c r="J74" s="61"/>
      <c r="K74" s="58"/>
      <c r="L74" s="58"/>
      <c r="M74" s="47"/>
      <c r="N74" s="61"/>
      <c r="O74" s="47"/>
      <c r="P74" s="30"/>
      <c r="Q74" s="30"/>
      <c r="R74" s="30"/>
      <c r="S74" s="30"/>
      <c r="T74" s="30"/>
      <c r="U74" s="30"/>
      <c r="V74" s="30"/>
      <c r="W74" s="30"/>
      <c r="X74" s="30"/>
      <c r="Y74" s="26"/>
      <c r="Z74" s="26"/>
      <c r="AA74" s="26"/>
      <c r="AB74" s="47"/>
      <c r="AC74" s="26"/>
      <c r="AD74" s="47"/>
      <c r="AE74" s="47"/>
      <c r="AF74" s="47"/>
      <c r="AG74" s="111"/>
      <c r="AH74" s="111"/>
      <c r="AI74" s="111"/>
      <c r="AJ74" s="120"/>
      <c r="AK74" s="122"/>
      <c r="AL74" s="122"/>
    </row>
    <row r="75" spans="2:38" ht="6.75" customHeight="1">
      <c r="B75" s="17" t="s">
        <v>52</v>
      </c>
      <c r="C75" s="32"/>
      <c r="D75" s="39"/>
      <c r="E75" s="48"/>
      <c r="F75" s="62"/>
      <c r="G75" s="62"/>
      <c r="H75" s="62"/>
      <c r="I75" s="48"/>
      <c r="J75" s="64"/>
      <c r="K75" s="62"/>
      <c r="L75" s="62"/>
      <c r="M75" s="48"/>
      <c r="N75" s="64"/>
      <c r="O75" s="48"/>
      <c r="P75" s="86"/>
      <c r="Q75" s="28"/>
      <c r="R75" s="28"/>
      <c r="S75" s="28"/>
      <c r="T75" s="27"/>
      <c r="U75" s="28"/>
      <c r="V75" s="28"/>
      <c r="W75" s="28"/>
      <c r="X75" s="28"/>
      <c r="Y75" s="27"/>
      <c r="Z75" s="27"/>
      <c r="AA75" s="27"/>
      <c r="AB75" s="48"/>
      <c r="AC75" s="27"/>
      <c r="AD75" s="48"/>
      <c r="AE75" s="48"/>
      <c r="AF75" s="48"/>
      <c r="AG75" s="109"/>
      <c r="AH75" s="109"/>
      <c r="AI75" s="109"/>
      <c r="AJ75" s="118"/>
      <c r="AK75" s="122"/>
      <c r="AL75" s="122"/>
    </row>
    <row r="76" spans="2:38" ht="9.9499999999999993" customHeight="1">
      <c r="B76" s="18"/>
      <c r="C76" s="25" t="s">
        <v>6</v>
      </c>
      <c r="D76" s="23"/>
      <c r="E76" s="46"/>
      <c r="F76" s="59"/>
      <c r="G76" s="59"/>
      <c r="H76" s="59"/>
      <c r="I76" s="52">
        <f>M76+O76</f>
        <v>19</v>
      </c>
      <c r="J76" s="60"/>
      <c r="K76" s="59"/>
      <c r="L76" s="59"/>
      <c r="M76" s="52">
        <f>M78+M84</f>
        <v>17</v>
      </c>
      <c r="N76" s="60"/>
      <c r="O76" s="52">
        <f t="shared" ref="O76:AC76" si="16">O78+O84</f>
        <v>2</v>
      </c>
      <c r="P76" s="29">
        <f t="shared" si="16"/>
        <v>702</v>
      </c>
      <c r="Q76" s="29">
        <f t="shared" si="16"/>
        <v>2941</v>
      </c>
      <c r="R76" s="29">
        <f t="shared" si="16"/>
        <v>1960</v>
      </c>
      <c r="S76" s="29">
        <f t="shared" si="16"/>
        <v>981</v>
      </c>
      <c r="T76" s="29">
        <f t="shared" si="16"/>
        <v>1830</v>
      </c>
      <c r="U76" s="29">
        <f t="shared" si="16"/>
        <v>1681</v>
      </c>
      <c r="V76" s="29">
        <f t="shared" si="16"/>
        <v>17</v>
      </c>
      <c r="W76" s="29">
        <f t="shared" si="16"/>
        <v>0</v>
      </c>
      <c r="X76" s="29">
        <f t="shared" si="16"/>
        <v>31</v>
      </c>
      <c r="Y76" s="29">
        <f t="shared" si="16"/>
        <v>58</v>
      </c>
      <c r="Z76" s="29">
        <f t="shared" si="16"/>
        <v>4</v>
      </c>
      <c r="AA76" s="25">
        <f t="shared" si="16"/>
        <v>1515</v>
      </c>
      <c r="AB76" s="46">
        <f t="shared" si="16"/>
        <v>0</v>
      </c>
      <c r="AC76" s="25">
        <f t="shared" si="16"/>
        <v>40</v>
      </c>
      <c r="AD76" s="46"/>
      <c r="AE76" s="29">
        <f>AE78+AE84</f>
        <v>16</v>
      </c>
      <c r="AF76" s="84" t="s">
        <v>1</v>
      </c>
      <c r="AG76" s="108">
        <f>AG78+AG84</f>
        <v>149</v>
      </c>
      <c r="AH76" s="108">
        <f>AH78+AH84</f>
        <v>82</v>
      </c>
      <c r="AI76" s="108">
        <f>AI78+AI84</f>
        <v>35</v>
      </c>
      <c r="AJ76" s="117">
        <f>AJ78+AJ84</f>
        <v>32</v>
      </c>
      <c r="AK76" s="122"/>
      <c r="AL76" s="122"/>
    </row>
    <row r="77" spans="2:38" ht="6.75" customHeight="1">
      <c r="B77" s="18"/>
      <c r="C77" s="25"/>
      <c r="D77" s="23"/>
      <c r="E77" s="46"/>
      <c r="F77" s="59"/>
      <c r="G77" s="59"/>
      <c r="H77" s="59"/>
      <c r="I77" s="52"/>
      <c r="J77" s="60"/>
      <c r="K77" s="59"/>
      <c r="L77" s="59"/>
      <c r="M77" s="52"/>
      <c r="N77" s="60"/>
      <c r="O77" s="52"/>
      <c r="P77" s="29"/>
      <c r="Q77" s="29"/>
      <c r="R77" s="29"/>
      <c r="S77" s="29"/>
      <c r="T77" s="29"/>
      <c r="U77" s="29"/>
      <c r="V77" s="29"/>
      <c r="W77" s="29"/>
      <c r="X77" s="29"/>
      <c r="Y77" s="52"/>
      <c r="Z77" s="29"/>
      <c r="AA77" s="25"/>
      <c r="AB77" s="46"/>
      <c r="AC77" s="25"/>
      <c r="AD77" s="46"/>
      <c r="AE77" s="29"/>
      <c r="AF77" s="29"/>
      <c r="AG77" s="108"/>
      <c r="AH77" s="108"/>
      <c r="AI77" s="108"/>
      <c r="AJ77" s="117"/>
      <c r="AK77" s="122"/>
      <c r="AL77" s="122"/>
    </row>
    <row r="78" spans="2:38" ht="12.6" customHeight="1">
      <c r="B78" s="18"/>
      <c r="C78" s="33" t="s">
        <v>25</v>
      </c>
      <c r="D78" s="41" t="s">
        <v>6</v>
      </c>
      <c r="E78" s="53"/>
      <c r="F78" s="62"/>
      <c r="G78" s="62"/>
      <c r="H78" s="62"/>
      <c r="I78" s="48">
        <f>M78+O78</f>
        <v>18</v>
      </c>
      <c r="J78" s="64"/>
      <c r="K78" s="62"/>
      <c r="L78" s="62"/>
      <c r="M78" s="48">
        <v>16</v>
      </c>
      <c r="N78" s="64"/>
      <c r="O78" s="48">
        <v>2</v>
      </c>
      <c r="P78" s="28">
        <f>SUM(P80:P82)</f>
        <v>585</v>
      </c>
      <c r="Q78" s="28">
        <f>SUM(Q80:Q82)</f>
        <v>2364</v>
      </c>
      <c r="R78" s="28">
        <f>SUM(R80:R82)</f>
        <v>1585</v>
      </c>
      <c r="S78" s="28">
        <f>SUM(S80:S82)</f>
        <v>779</v>
      </c>
      <c r="T78" s="28">
        <f>U78+AG78</f>
        <v>1565</v>
      </c>
      <c r="U78" s="28">
        <f t="shared" ref="U78:AC78" si="17">SUM(U80:U82)</f>
        <v>1425</v>
      </c>
      <c r="V78" s="28">
        <f t="shared" si="17"/>
        <v>16</v>
      </c>
      <c r="W78" s="28">
        <f t="shared" si="17"/>
        <v>0</v>
      </c>
      <c r="X78" s="28">
        <f t="shared" si="17"/>
        <v>28</v>
      </c>
      <c r="Y78" s="28">
        <f t="shared" si="17"/>
        <v>55</v>
      </c>
      <c r="Z78" s="28">
        <f t="shared" si="17"/>
        <v>3</v>
      </c>
      <c r="AA78" s="41">
        <f t="shared" si="17"/>
        <v>1272</v>
      </c>
      <c r="AB78" s="53">
        <f t="shared" si="17"/>
        <v>0</v>
      </c>
      <c r="AC78" s="41">
        <f t="shared" si="17"/>
        <v>36</v>
      </c>
      <c r="AD78" s="53"/>
      <c r="AE78" s="28">
        <f>SUM(AE80:AE82)</f>
        <v>15</v>
      </c>
      <c r="AF78" s="86" t="s">
        <v>1</v>
      </c>
      <c r="AG78" s="109">
        <f>SUM(AG80:AG82)</f>
        <v>140</v>
      </c>
      <c r="AH78" s="109">
        <f>SUM(AH80:AH82)</f>
        <v>75</v>
      </c>
      <c r="AI78" s="109">
        <f>SUM(AI80:AI82)</f>
        <v>33</v>
      </c>
      <c r="AJ78" s="118">
        <f>SUM(AJ80:AJ82)</f>
        <v>32</v>
      </c>
      <c r="AK78" s="122"/>
      <c r="AL78" s="122"/>
    </row>
    <row r="79" spans="2:38" ht="3.95" customHeight="1">
      <c r="B79" s="18"/>
      <c r="C79" s="34"/>
      <c r="D79" s="25"/>
      <c r="E79" s="46"/>
      <c r="F79" s="59"/>
      <c r="G79" s="59"/>
      <c r="H79" s="59"/>
      <c r="I79" s="52"/>
      <c r="J79" s="60"/>
      <c r="K79" s="59"/>
      <c r="L79" s="59"/>
      <c r="M79" s="52"/>
      <c r="N79" s="60"/>
      <c r="O79" s="52"/>
      <c r="P79" s="29"/>
      <c r="Q79" s="29"/>
      <c r="R79" s="29"/>
      <c r="S79" s="29"/>
      <c r="T79" s="29"/>
      <c r="U79" s="29"/>
      <c r="V79" s="29"/>
      <c r="W79" s="29"/>
      <c r="X79" s="29"/>
      <c r="Y79" s="52"/>
      <c r="Z79" s="29"/>
      <c r="AA79" s="25"/>
      <c r="AB79" s="46"/>
      <c r="AC79" s="25"/>
      <c r="AD79" s="46"/>
      <c r="AE79" s="52"/>
      <c r="AF79" s="52"/>
      <c r="AG79" s="108"/>
      <c r="AH79" s="108"/>
      <c r="AI79" s="108"/>
      <c r="AJ79" s="117"/>
      <c r="AK79" s="122"/>
      <c r="AL79" s="122"/>
    </row>
    <row r="80" spans="2:38" ht="10.5" customHeight="1">
      <c r="B80" s="18"/>
      <c r="C80" s="34"/>
      <c r="D80" s="25" t="s">
        <v>45</v>
      </c>
      <c r="E80" s="46"/>
      <c r="F80" s="59"/>
      <c r="G80" s="59"/>
      <c r="H80" s="59"/>
      <c r="I80" s="52">
        <f>M80+O80</f>
        <v>1</v>
      </c>
      <c r="J80" s="60"/>
      <c r="K80" s="59"/>
      <c r="L80" s="59"/>
      <c r="M80" s="52">
        <v>1</v>
      </c>
      <c r="N80" s="60"/>
      <c r="O80" s="52">
        <v>0</v>
      </c>
      <c r="P80" s="29">
        <v>24</v>
      </c>
      <c r="Q80" s="29">
        <f>R80+S80</f>
        <v>48</v>
      </c>
      <c r="R80" s="29">
        <v>30</v>
      </c>
      <c r="S80" s="29">
        <v>18</v>
      </c>
      <c r="T80" s="29">
        <f>U80+AG80</f>
        <v>83</v>
      </c>
      <c r="U80" s="29">
        <f>SUM(V80:AE80)</f>
        <v>62</v>
      </c>
      <c r="V80" s="29">
        <v>1</v>
      </c>
      <c r="W80" s="29">
        <v>0</v>
      </c>
      <c r="X80" s="29">
        <v>2</v>
      </c>
      <c r="Y80" s="52">
        <v>4</v>
      </c>
      <c r="Z80" s="29">
        <v>1</v>
      </c>
      <c r="AA80" s="25">
        <v>51</v>
      </c>
      <c r="AB80" s="46"/>
      <c r="AC80" s="25">
        <v>2</v>
      </c>
      <c r="AD80" s="46"/>
      <c r="AE80" s="46">
        <v>1</v>
      </c>
      <c r="AF80" s="77" t="s">
        <v>1</v>
      </c>
      <c r="AG80" s="108">
        <f>SUM(AH80:AJ80)</f>
        <v>21</v>
      </c>
      <c r="AH80" s="108">
        <v>4</v>
      </c>
      <c r="AI80" s="108">
        <v>4</v>
      </c>
      <c r="AJ80" s="117">
        <v>13</v>
      </c>
      <c r="AK80" s="122"/>
      <c r="AL80" s="122"/>
    </row>
    <row r="81" spans="2:38" ht="10.5" customHeight="1">
      <c r="B81" s="18"/>
      <c r="C81" s="34"/>
      <c r="D81" s="25" t="s">
        <v>47</v>
      </c>
      <c r="E81" s="46"/>
      <c r="F81" s="59"/>
      <c r="G81" s="59"/>
      <c r="H81" s="59"/>
      <c r="I81" s="52">
        <f>M81+O81</f>
        <v>3</v>
      </c>
      <c r="J81" s="60"/>
      <c r="K81" s="59"/>
      <c r="L81" s="59"/>
      <c r="M81" s="52">
        <v>3</v>
      </c>
      <c r="N81" s="60"/>
      <c r="O81" s="52">
        <v>0</v>
      </c>
      <c r="P81" s="29">
        <v>35</v>
      </c>
      <c r="Q81" s="29">
        <f>R81+S81</f>
        <v>89</v>
      </c>
      <c r="R81" s="29">
        <v>55</v>
      </c>
      <c r="S81" s="29">
        <v>34</v>
      </c>
      <c r="T81" s="29">
        <f>U81+AG81</f>
        <v>67</v>
      </c>
      <c r="U81" s="29">
        <f>SUM(V81:AE81)</f>
        <v>53</v>
      </c>
      <c r="V81" s="29">
        <v>1</v>
      </c>
      <c r="W81" s="29">
        <v>0</v>
      </c>
      <c r="X81" s="29">
        <v>3</v>
      </c>
      <c r="Y81" s="52">
        <v>4</v>
      </c>
      <c r="Z81" s="29">
        <v>0</v>
      </c>
      <c r="AA81" s="25">
        <v>43</v>
      </c>
      <c r="AB81" s="46"/>
      <c r="AC81" s="25">
        <v>1</v>
      </c>
      <c r="AD81" s="46"/>
      <c r="AE81" s="46">
        <v>1</v>
      </c>
      <c r="AF81" s="77" t="s">
        <v>1</v>
      </c>
      <c r="AG81" s="108">
        <f>SUM(AH81:AJ81)</f>
        <v>14</v>
      </c>
      <c r="AH81" s="108">
        <v>5</v>
      </c>
      <c r="AI81" s="108">
        <v>0</v>
      </c>
      <c r="AJ81" s="117">
        <v>9</v>
      </c>
      <c r="AK81" s="122"/>
      <c r="AL81" s="122"/>
    </row>
    <row r="82" spans="2:38" ht="20.100000000000001" customHeight="1">
      <c r="B82" s="18"/>
      <c r="C82" s="35"/>
      <c r="D82" s="42" t="s">
        <v>16</v>
      </c>
      <c r="E82" s="54"/>
      <c r="F82" s="58"/>
      <c r="G82" s="58"/>
      <c r="H82" s="58"/>
      <c r="I82" s="47">
        <f>M82+O82</f>
        <v>16</v>
      </c>
      <c r="J82" s="61"/>
      <c r="K82" s="58"/>
      <c r="L82" s="58"/>
      <c r="M82" s="47">
        <v>14</v>
      </c>
      <c r="N82" s="61"/>
      <c r="O82" s="47">
        <v>2</v>
      </c>
      <c r="P82" s="30">
        <v>526</v>
      </c>
      <c r="Q82" s="30">
        <f>R82+S82</f>
        <v>2227</v>
      </c>
      <c r="R82" s="30">
        <v>1500</v>
      </c>
      <c r="S82" s="30">
        <v>727</v>
      </c>
      <c r="T82" s="30">
        <f>U82+AG82</f>
        <v>1415</v>
      </c>
      <c r="U82" s="30">
        <f>SUM(V82:AE82)</f>
        <v>1310</v>
      </c>
      <c r="V82" s="30">
        <v>14</v>
      </c>
      <c r="W82" s="30">
        <v>0</v>
      </c>
      <c r="X82" s="30">
        <v>23</v>
      </c>
      <c r="Y82" s="47">
        <v>47</v>
      </c>
      <c r="Z82" s="30">
        <v>2</v>
      </c>
      <c r="AA82" s="98">
        <v>1178</v>
      </c>
      <c r="AB82" s="102"/>
      <c r="AC82" s="98">
        <v>33</v>
      </c>
      <c r="AD82" s="102"/>
      <c r="AE82" s="102">
        <v>13</v>
      </c>
      <c r="AF82" s="106" t="s">
        <v>1</v>
      </c>
      <c r="AG82" s="111">
        <f>SUM(AH82:AJ82)</f>
        <v>105</v>
      </c>
      <c r="AH82" s="111">
        <v>66</v>
      </c>
      <c r="AI82" s="111">
        <v>29</v>
      </c>
      <c r="AJ82" s="120">
        <v>10</v>
      </c>
      <c r="AK82" s="122"/>
      <c r="AL82" s="122"/>
    </row>
    <row r="83" spans="2:38" ht="9.9499999999999993" customHeight="1">
      <c r="B83" s="18"/>
      <c r="C83" s="36" t="s">
        <v>49</v>
      </c>
      <c r="D83" s="38"/>
      <c r="E83" s="55"/>
      <c r="F83" s="59"/>
      <c r="G83" s="59"/>
      <c r="H83" s="59"/>
      <c r="I83" s="52"/>
      <c r="J83" s="60"/>
      <c r="K83" s="59"/>
      <c r="L83" s="59"/>
      <c r="M83" s="52"/>
      <c r="N83" s="60"/>
      <c r="O83" s="52"/>
      <c r="P83" s="29"/>
      <c r="Q83" s="29"/>
      <c r="R83" s="29"/>
      <c r="S83" s="29"/>
      <c r="T83" s="90"/>
      <c r="U83" s="29"/>
      <c r="V83" s="29"/>
      <c r="W83" s="29"/>
      <c r="X83" s="29"/>
      <c r="Y83" s="52"/>
      <c r="Z83" s="29"/>
      <c r="AA83" s="25"/>
      <c r="AB83" s="46"/>
      <c r="AC83" s="25"/>
      <c r="AD83" s="46"/>
      <c r="AE83" s="46"/>
      <c r="AF83" s="46"/>
      <c r="AG83" s="110"/>
      <c r="AH83" s="110"/>
      <c r="AI83" s="110"/>
      <c r="AJ83" s="119"/>
      <c r="AK83" s="122"/>
      <c r="AL83" s="122"/>
    </row>
    <row r="84" spans="2:38" ht="9.9499999999999993" customHeight="1">
      <c r="B84" s="18"/>
      <c r="C84" s="36"/>
      <c r="D84" s="38"/>
      <c r="E84" s="55"/>
      <c r="F84" s="59"/>
      <c r="G84" s="59"/>
      <c r="H84" s="59"/>
      <c r="I84" s="52">
        <f>M84+O84</f>
        <v>1</v>
      </c>
      <c r="J84" s="60"/>
      <c r="K84" s="59"/>
      <c r="L84" s="59"/>
      <c r="M84" s="52">
        <v>1</v>
      </c>
      <c r="N84" s="60"/>
      <c r="O84" s="52">
        <v>0</v>
      </c>
      <c r="P84" s="29">
        <v>117</v>
      </c>
      <c r="Q84" s="29">
        <f>R84+S84</f>
        <v>577</v>
      </c>
      <c r="R84" s="29">
        <v>375</v>
      </c>
      <c r="S84" s="29">
        <v>202</v>
      </c>
      <c r="T84" s="29">
        <f>U84+AG84</f>
        <v>265</v>
      </c>
      <c r="U84" s="29">
        <f>SUM(V84:AE84)</f>
        <v>256</v>
      </c>
      <c r="V84" s="29">
        <v>1</v>
      </c>
      <c r="W84" s="29">
        <v>0</v>
      </c>
      <c r="X84" s="29">
        <v>3</v>
      </c>
      <c r="Y84" s="52">
        <v>3</v>
      </c>
      <c r="Z84" s="29">
        <v>1</v>
      </c>
      <c r="AA84" s="25">
        <v>243</v>
      </c>
      <c r="AB84" s="46"/>
      <c r="AC84" s="25">
        <v>4</v>
      </c>
      <c r="AD84" s="46"/>
      <c r="AE84" s="46">
        <v>1</v>
      </c>
      <c r="AF84" s="77" t="s">
        <v>1</v>
      </c>
      <c r="AG84" s="108">
        <f>SUM(AH84:AJ84)</f>
        <v>9</v>
      </c>
      <c r="AH84" s="108">
        <v>7</v>
      </c>
      <c r="AI84" s="108">
        <v>2</v>
      </c>
      <c r="AJ84" s="117">
        <v>0</v>
      </c>
      <c r="AK84" s="122"/>
      <c r="AL84" s="122"/>
    </row>
    <row r="85" spans="2:38" ht="7.5" customHeight="1">
      <c r="B85" s="19"/>
      <c r="C85" s="37"/>
      <c r="D85" s="43"/>
      <c r="E85" s="56"/>
      <c r="F85" s="65"/>
      <c r="G85" s="65"/>
      <c r="H85" s="65"/>
      <c r="I85" s="78"/>
      <c r="J85" s="80"/>
      <c r="K85" s="65"/>
      <c r="L85" s="65"/>
      <c r="M85" s="78"/>
      <c r="N85" s="80"/>
      <c r="O85" s="78"/>
      <c r="P85" s="87"/>
      <c r="Q85" s="87"/>
      <c r="R85" s="87"/>
      <c r="S85" s="87"/>
      <c r="T85" s="87"/>
      <c r="U85" s="87"/>
      <c r="V85" s="87"/>
      <c r="W85" s="87"/>
      <c r="X85" s="87"/>
      <c r="Y85" s="94"/>
      <c r="Z85" s="94"/>
      <c r="AA85" s="94"/>
      <c r="AB85" s="78"/>
      <c r="AC85" s="94"/>
      <c r="AD85" s="78"/>
      <c r="AE85" s="78"/>
      <c r="AF85" s="78"/>
      <c r="AG85" s="87"/>
      <c r="AH85" s="87"/>
      <c r="AI85" s="87"/>
      <c r="AJ85" s="121"/>
      <c r="AK85" s="122"/>
      <c r="AL85" s="122"/>
    </row>
    <row r="86" spans="2:38" ht="2.25" customHeight="1">
      <c r="B86" s="20"/>
      <c r="C86" s="38"/>
      <c r="D86" s="38"/>
      <c r="E86" s="38"/>
      <c r="F86" s="59"/>
      <c r="G86" s="59"/>
      <c r="H86" s="59"/>
      <c r="I86" s="75"/>
      <c r="J86" s="59"/>
      <c r="K86" s="59"/>
      <c r="L86" s="59"/>
      <c r="M86" s="75"/>
      <c r="N86" s="59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122"/>
      <c r="AL86" s="122"/>
    </row>
    <row r="87" spans="2:38" ht="9.9499999999999993" customHeight="1">
      <c r="B87" s="1" t="s">
        <v>3</v>
      </c>
      <c r="C87" s="1">
        <v>1</v>
      </c>
      <c r="D87" s="1" t="s">
        <v>57</v>
      </c>
      <c r="F87" s="6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1">
        <v>5</v>
      </c>
      <c r="W87" s="1" t="s">
        <v>33</v>
      </c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2:38" ht="9.9499999999999993" customHeight="1">
      <c r="B88" s="21"/>
      <c r="C88" s="1">
        <v>2</v>
      </c>
      <c r="D88" s="1" t="s">
        <v>66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1">
        <v>6</v>
      </c>
      <c r="W88" s="44" t="s">
        <v>61</v>
      </c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2:38" ht="9.9499999999999993" customHeight="1">
      <c r="B89" s="21"/>
      <c r="C89" s="1">
        <v>3</v>
      </c>
      <c r="D89" s="1" t="s">
        <v>48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1">
        <v>7</v>
      </c>
      <c r="W89" s="44" t="s">
        <v>68</v>
      </c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2:38" ht="9.9499999999999993" customHeight="1">
      <c r="B90" s="21"/>
      <c r="D90" s="44" t="s">
        <v>40</v>
      </c>
      <c r="E90" s="44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1">
        <v>8</v>
      </c>
      <c r="W90" s="44" t="s">
        <v>69</v>
      </c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2:38" ht="9.9499999999999993" customHeight="1">
      <c r="B91" s="21"/>
      <c r="C91" s="1">
        <v>4</v>
      </c>
      <c r="D91" s="1" t="s">
        <v>67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2:38" ht="9.9499999999999993" customHeight="1">
      <c r="D92" s="1" t="s">
        <v>51</v>
      </c>
    </row>
    <row r="93" spans="2:38" ht="9.9499999999999993" customHeight="1"/>
    <row r="94" spans="2:38" ht="9.9499999999999993" customHeight="1"/>
    <row r="95" spans="2:38" ht="9.9499999999999993" customHeight="1"/>
    <row r="96" spans="2:38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</sheetData>
  <mergeCells count="132">
    <mergeCell ref="B3:AJ3"/>
    <mergeCell ref="F5:O5"/>
    <mergeCell ref="Q5:S5"/>
    <mergeCell ref="T5:AJ5"/>
    <mergeCell ref="F6:I6"/>
    <mergeCell ref="J6:M6"/>
    <mergeCell ref="N6:O6"/>
    <mergeCell ref="C8:E8"/>
    <mergeCell ref="AA8:AB8"/>
    <mergeCell ref="C10:E10"/>
    <mergeCell ref="AA10:AB10"/>
    <mergeCell ref="C11:E11"/>
    <mergeCell ref="C12:E12"/>
    <mergeCell ref="AA12:AB12"/>
    <mergeCell ref="C15:E15"/>
    <mergeCell ref="AA15:AB15"/>
    <mergeCell ref="AC15:AD15"/>
    <mergeCell ref="C17:E17"/>
    <mergeCell ref="AA17:AB17"/>
    <mergeCell ref="AC17:AD17"/>
    <mergeCell ref="C18:E18"/>
    <mergeCell ref="AC18:AD18"/>
    <mergeCell ref="C19:E19"/>
    <mergeCell ref="AC19:AD19"/>
    <mergeCell ref="C22:E22"/>
    <mergeCell ref="AA22:AB22"/>
    <mergeCell ref="AC22:AD22"/>
    <mergeCell ref="C24:E24"/>
    <mergeCell ref="AA24:AB24"/>
    <mergeCell ref="AC24:AD24"/>
    <mergeCell ref="C25:E25"/>
    <mergeCell ref="AC25:AD25"/>
    <mergeCell ref="C26:E26"/>
    <mergeCell ref="AA26:AB26"/>
    <mergeCell ref="AC26:AD26"/>
    <mergeCell ref="C29:E29"/>
    <mergeCell ref="AA29:AB29"/>
    <mergeCell ref="C31:E31"/>
    <mergeCell ref="AA31:AB31"/>
    <mergeCell ref="C32:E32"/>
    <mergeCell ref="C33:E33"/>
    <mergeCell ref="AA33:AB33"/>
    <mergeCell ref="D36:E36"/>
    <mergeCell ref="AA36:AB36"/>
    <mergeCell ref="AC36:AD36"/>
    <mergeCell ref="D37:E37"/>
    <mergeCell ref="AA37:AB37"/>
    <mergeCell ref="AC37:AD37"/>
    <mergeCell ref="D38:E38"/>
    <mergeCell ref="AA38:AB38"/>
    <mergeCell ref="AC38:AD38"/>
    <mergeCell ref="D39:E39"/>
    <mergeCell ref="AA39:AB39"/>
    <mergeCell ref="AC39:AD39"/>
    <mergeCell ref="AA42:AB42"/>
    <mergeCell ref="AC42:AD42"/>
    <mergeCell ref="AA43:AB43"/>
    <mergeCell ref="AC43:AD43"/>
    <mergeCell ref="AA44:AB44"/>
    <mergeCell ref="AC44:AD44"/>
    <mergeCell ref="AA45:AB45"/>
    <mergeCell ref="AC45:AD45"/>
    <mergeCell ref="AA48:AB48"/>
    <mergeCell ref="AC48:AD48"/>
    <mergeCell ref="AA49:AB49"/>
    <mergeCell ref="AC49:AD49"/>
    <mergeCell ref="AA50:AB50"/>
    <mergeCell ref="AC50:AD50"/>
    <mergeCell ref="AA51:AB51"/>
    <mergeCell ref="AC51:AD51"/>
    <mergeCell ref="AA54:AB54"/>
    <mergeCell ref="AC54:AD54"/>
    <mergeCell ref="AA55:AB55"/>
    <mergeCell ref="AC55:AD55"/>
    <mergeCell ref="AA56:AB56"/>
    <mergeCell ref="AC56:AD56"/>
    <mergeCell ref="AA57:AB57"/>
    <mergeCell ref="AC57:AD57"/>
    <mergeCell ref="C60:E60"/>
    <mergeCell ref="AA60:AB60"/>
    <mergeCell ref="AC60:AD60"/>
    <mergeCell ref="D63:E63"/>
    <mergeCell ref="AA63:AB63"/>
    <mergeCell ref="AC63:AD63"/>
    <mergeCell ref="D64:E64"/>
    <mergeCell ref="AA64:AB64"/>
    <mergeCell ref="AC64:AD64"/>
    <mergeCell ref="D65:E65"/>
    <mergeCell ref="AA65:AB65"/>
    <mergeCell ref="AC65:AD65"/>
    <mergeCell ref="D66:E66"/>
    <mergeCell ref="AA66:AB66"/>
    <mergeCell ref="AC66:AD66"/>
    <mergeCell ref="C69:E69"/>
    <mergeCell ref="AA69:AB69"/>
    <mergeCell ref="C71:E71"/>
    <mergeCell ref="AA71:AB71"/>
    <mergeCell ref="C72:E72"/>
    <mergeCell ref="C73:E73"/>
    <mergeCell ref="AA73:AB73"/>
    <mergeCell ref="C76:E76"/>
    <mergeCell ref="AA76:AB76"/>
    <mergeCell ref="AC76:AD76"/>
    <mergeCell ref="D78:E78"/>
    <mergeCell ref="AA78:AB78"/>
    <mergeCell ref="AC78:AD78"/>
    <mergeCell ref="D80:E80"/>
    <mergeCell ref="AA80:AB80"/>
    <mergeCell ref="AC80:AD80"/>
    <mergeCell ref="D81:E81"/>
    <mergeCell ref="AA81:AB81"/>
    <mergeCell ref="AC81:AD81"/>
    <mergeCell ref="D82:E82"/>
    <mergeCell ref="AA82:AB82"/>
    <mergeCell ref="AC82:AD82"/>
    <mergeCell ref="AA83:AB83"/>
    <mergeCell ref="AC83:AD83"/>
    <mergeCell ref="AA84:AB84"/>
    <mergeCell ref="AC84:AD84"/>
    <mergeCell ref="B5:E6"/>
    <mergeCell ref="P5:P6"/>
    <mergeCell ref="B8:B12"/>
    <mergeCell ref="B15:B18"/>
    <mergeCell ref="B22:B25"/>
    <mergeCell ref="B46:B47"/>
    <mergeCell ref="B53:B54"/>
    <mergeCell ref="B61:B62"/>
    <mergeCell ref="C78:C82"/>
    <mergeCell ref="C83:E85"/>
    <mergeCell ref="B28:B34"/>
    <mergeCell ref="B68:B74"/>
    <mergeCell ref="B75:B85"/>
  </mergeCells>
  <phoneticPr fontId="2"/>
  <printOptions horizontalCentered="1"/>
  <pageMargins left="0.55118110236220474" right="0.43307086614173229" top="0.78740157480314965" bottom="0.15748031496062992" header="0.51181102362204722" footer="0.15748031496062992"/>
  <pageSetup paperSize="9" scale="85" firstPageNumber="4" fitToWidth="2" fitToHeight="1" orientation="portrait" usePrinterDefaults="1" useFirstPageNumber="1" r:id="rId1"/>
  <headerFooter scaleWithDoc="0" alignWithMargins="0">
    <oddFooter>&amp;C&amp;"ＭＳ 明朝,標準"&amp;10&amp;P</oddFooter>
    <firstFooter>&amp;C4</firstFooter>
  </headerFooter>
  <colBreaks count="1" manualBreakCount="1">
    <brk id="21" max="94" man="1"/>
  </col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草本 千恵</cp:lastModifiedBy>
  <cp:lastPrinted>2022-10-13T01:11:20Z</cp:lastPrinted>
  <dcterms:created xsi:type="dcterms:W3CDTF">2000-07-10T05:44:28Z</dcterms:created>
  <dcterms:modified xsi:type="dcterms:W3CDTF">2024-12-19T05:57:11Z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2024-12-19T05:57:11Z</vt:filetime>
  </property>
</Properties>
</file>