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1640"/>
  </bookViews>
  <sheets>
    <sheet name="15" sheetId="1" r:id="rId1"/>
  </sheets>
  <externalReferences>
    <externalReference r:id="rId2"/>
  </externalReferences>
  <definedNames>
    <definedName name="普通小">#REF!</definedName>
    <definedName name="芸小">#REF!</definedName>
    <definedName name="北小">#REF!</definedName>
    <definedName name="児北">#REF!</definedName>
    <definedName name="広小">#REF!</definedName>
    <definedName name="西小">#REF!</definedName>
    <definedName name="福小">#REF!</definedName>
    <definedName name="東小">#REF!</definedName>
    <definedName name="福中">[1]中学校!$G$75:$L$110,[1]中学校!$N$75:$S$110,[1]中学校!$AC$75:$AC$110</definedName>
    <definedName name="西中">[1]中学校!$G$112:$L$183,[1]中学校!$N$112:$S$183,[1]中学校!$AC$112:$AC$183</definedName>
    <definedName name="児東">#REF!</definedName>
    <definedName name="児芸">#REF!</definedName>
    <definedName name="北中">[1]中学校!$G$240:$L$258,[1]中学校!$N$240:$S$258,[1]中学校!$AC$240:$AC$258</definedName>
    <definedName name="芸中">[1]中学校!$G$185:$L$197,[1]中学校!$N$185:$S$197,[1]中学校!$AC$185:$AC$197</definedName>
    <definedName name="広中">[1]中学校!$G$8:$L$73,[1]中学校!$N$8:$S$73,[1]中学校!$AC$8:$AC$73</definedName>
    <definedName name="広児">#REF!</definedName>
    <definedName name="福児">#REF!</definedName>
    <definedName name="西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_xlnm.Print_Area" localSheetId="0">'15'!$A$1:$AO$41</definedName>
    <definedName name="_xlnm.Print_Titles" localSheetId="0">'15'!$1:$7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<sst xmlns="http://schemas.openxmlformats.org/spreadsheetml/2006/main" xmlns:r="http://schemas.openxmlformats.org/officeDocument/2006/relationships" count="59" uniqueCount="59">
  <si>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９年</t>
    <rPh sb="1" eb="2">
      <t>ネン</t>
    </rPh>
    <phoneticPr fontId="27"/>
  </si>
  <si>
    <t>事 務 職 員</t>
  </si>
  <si>
    <t>計</t>
  </si>
  <si>
    <t>男</t>
    <rPh sb="0" eb="1">
      <t>オトコ</t>
    </rPh>
    <phoneticPr fontId="27"/>
  </si>
  <si>
    <t>合　　計</t>
    <rPh sb="0" eb="4">
      <t>ゴウケイ</t>
    </rPh>
    <phoneticPr fontId="27"/>
  </si>
  <si>
    <t>府中市</t>
  </si>
  <si>
    <t>竹原市</t>
    <rPh sb="0" eb="2">
      <t>タケハラ</t>
    </rPh>
    <rPh sb="2" eb="3">
      <t>シ</t>
    </rPh>
    <phoneticPr fontId="19"/>
  </si>
  <si>
    <t xml:space="preserve">私 立 の </t>
  </si>
  <si>
    <t>特別支援
学級（再掲）</t>
    <rPh sb="0" eb="2">
      <t>トクベツ</t>
    </rPh>
    <rPh sb="2" eb="4">
      <t>シエン</t>
    </rPh>
    <rPh sb="5" eb="7">
      <t>ガッキュウ</t>
    </rPh>
    <phoneticPr fontId="27"/>
  </si>
  <si>
    <t xml:space="preserve">公 立 の </t>
  </si>
  <si>
    <t xml:space="preserve">国 立 の </t>
  </si>
  <si>
    <t>合　　計</t>
  </si>
  <si>
    <t>区      分</t>
    <rPh sb="0" eb="8">
      <t>クブン</t>
    </rPh>
    <phoneticPr fontId="27"/>
  </si>
  <si>
    <t>天応学園</t>
    <rPh sb="0" eb="4">
      <t>テンオウガクエン</t>
    </rPh>
    <phoneticPr fontId="19"/>
  </si>
  <si>
    <t>1年</t>
    <rPh sb="0" eb="2">
      <t>１ネン</t>
    </rPh>
    <phoneticPr fontId="27"/>
  </si>
  <si>
    <t>２年</t>
    <rPh sb="0" eb="2">
      <t>２ネン</t>
    </rPh>
    <phoneticPr fontId="27"/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</si>
  <si>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7"/>
  </si>
  <si>
    <t>３年</t>
    <rPh sb="0" eb="2">
      <t>３ネン</t>
    </rPh>
    <phoneticPr fontId="27"/>
  </si>
  <si>
    <t>５年</t>
    <rPh sb="0" eb="2">
      <t>５ネン</t>
    </rPh>
    <phoneticPr fontId="27"/>
  </si>
  <si>
    <t>４年</t>
    <rPh sb="0" eb="2">
      <t>４ネン</t>
    </rPh>
    <phoneticPr fontId="27"/>
  </si>
  <si>
    <t>04 （公立）</t>
  </si>
  <si>
    <t>６年</t>
    <rPh sb="0" eb="2">
      <t>６ネン</t>
    </rPh>
    <phoneticPr fontId="27"/>
  </si>
  <si>
    <t>鞆の浦学園</t>
    <rPh sb="0" eb="1">
      <t>トモ</t>
    </rPh>
    <rPh sb="2" eb="3">
      <t>ウラ</t>
    </rPh>
    <rPh sb="3" eb="5">
      <t>ガクエン</t>
    </rPh>
    <phoneticPr fontId="19"/>
  </si>
  <si>
    <t>計</t>
    <rPh sb="0" eb="1">
      <t>ケイ</t>
    </rPh>
    <phoneticPr fontId="27"/>
  </si>
  <si>
    <t>女</t>
    <rPh sb="0" eb="1">
      <t>オンナ</t>
    </rPh>
    <phoneticPr fontId="27"/>
  </si>
  <si>
    <t>福山市</t>
    <rPh sb="0" eb="2">
      <t>フクヤマ</t>
    </rPh>
    <rPh sb="2" eb="3">
      <t>シ</t>
    </rPh>
    <phoneticPr fontId="19"/>
  </si>
  <si>
    <t>本　務　教　職　員　数　</t>
    <rPh sb="0" eb="3">
      <t>ホンム</t>
    </rPh>
    <rPh sb="4" eb="11">
      <t>キョウショクインスウ</t>
    </rPh>
    <phoneticPr fontId="27"/>
  </si>
  <si>
    <t>校 長</t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</si>
  <si>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7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</si>
  <si>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7"/>
  </si>
  <si>
    <t>助教諭
教諭・講師</t>
  </si>
  <si>
    <t>養護助教諭
養護教諭</t>
  </si>
  <si>
    <t>想青学園</t>
    <rPh sb="0" eb="4">
      <t>ソウアオガクエン</t>
    </rPh>
    <phoneticPr fontId="28"/>
  </si>
  <si>
    <t>栄 養 職 員</t>
  </si>
  <si>
    <t>教 頭</t>
  </si>
  <si>
    <t>副 校 長</t>
    <rPh sb="0" eb="1">
      <t>フク</t>
    </rPh>
    <rPh sb="2" eb="3">
      <t>コウ</t>
    </rPh>
    <rPh sb="4" eb="5">
      <t>チョウ</t>
    </rPh>
    <phoneticPr fontId="27"/>
  </si>
  <si>
    <t>学
級
数</t>
  </si>
  <si>
    <t>　　　児　　童　　・　　生　　徒　　数　　　</t>
    <rPh sb="3" eb="4">
      <t>ジ</t>
    </rPh>
    <rPh sb="6" eb="7">
      <t>ワラベ</t>
    </rPh>
    <rPh sb="12" eb="13">
      <t>セイ</t>
    </rPh>
    <rPh sb="15" eb="16">
      <t>ト</t>
    </rPh>
    <rPh sb="18" eb="19">
      <t>カズ</t>
    </rPh>
    <phoneticPr fontId="27"/>
  </si>
  <si>
    <t>前　　　　　　期</t>
    <rPh sb="0" eb="1">
      <t>マエ</t>
    </rPh>
    <rPh sb="7" eb="8">
      <t>キ</t>
    </rPh>
    <phoneticPr fontId="19"/>
  </si>
  <si>
    <t>府中学園</t>
    <rPh sb="2" eb="4">
      <t>ガクエン</t>
    </rPh>
    <phoneticPr fontId="19"/>
  </si>
  <si>
    <t>後　　　　　　期</t>
    <rPh sb="0" eb="1">
      <t>ウシ</t>
    </rPh>
    <rPh sb="7" eb="8">
      <t>キ</t>
    </rPh>
    <phoneticPr fontId="19"/>
  </si>
  <si>
    <t>前　期</t>
    <rPh sb="0" eb="1">
      <t>マエ</t>
    </rPh>
    <rPh sb="2" eb="3">
      <t>キ</t>
    </rPh>
    <phoneticPr fontId="19"/>
  </si>
  <si>
    <t>７年</t>
    <rPh sb="1" eb="2">
      <t>ネン</t>
    </rPh>
    <phoneticPr fontId="27"/>
  </si>
  <si>
    <t>８年</t>
    <rPh sb="1" eb="2">
      <t>ネン</t>
    </rPh>
    <phoneticPr fontId="27"/>
  </si>
  <si>
    <t>北広島町</t>
    <rPh sb="0" eb="4">
      <t>キタヒロシマチョウ</t>
    </rPh>
    <phoneticPr fontId="19"/>
  </si>
  <si>
    <t>学　級　数</t>
    <rPh sb="0" eb="1">
      <t>ガク</t>
    </rPh>
    <rPh sb="2" eb="3">
      <t>キュウ</t>
    </rPh>
    <rPh sb="4" eb="5">
      <t>スウ</t>
    </rPh>
    <phoneticPr fontId="27"/>
  </si>
  <si>
    <t>義務教育学校の　学校別基本数</t>
    <rPh sb="0" eb="2">
      <t>ギム</t>
    </rPh>
    <rPh sb="2" eb="4">
      <t>キョウイク</t>
    </rPh>
    <phoneticPr fontId="19"/>
  </si>
  <si>
    <t>後　期</t>
    <rPh sb="0" eb="1">
      <t>アト</t>
    </rPh>
    <rPh sb="2" eb="3">
      <t>キ</t>
    </rPh>
    <phoneticPr fontId="19"/>
  </si>
  <si>
    <t>呉市</t>
    <rPh sb="0" eb="2">
      <t>クレシ</t>
    </rPh>
    <phoneticPr fontId="19"/>
  </si>
  <si>
    <t>呉市</t>
    <rPh sb="0" eb="1">
      <t>クレ</t>
    </rPh>
    <rPh sb="1" eb="2">
      <t>シ</t>
    </rPh>
    <phoneticPr fontId="19"/>
  </si>
  <si>
    <t>合　　　　計</t>
    <rPh sb="0" eb="1">
      <t>ア</t>
    </rPh>
    <rPh sb="5" eb="6">
      <t>ケイ</t>
    </rPh>
    <phoneticPr fontId="27"/>
  </si>
  <si>
    <t xml:space="preserve">  注：私立学校の数は「学校基本調査」による。</t>
  </si>
  <si>
    <t>吉名学園</t>
    <rPh sb="0" eb="2">
      <t>ヨシナ</t>
    </rPh>
    <rPh sb="2" eb="4">
      <t>ガクエン</t>
    </rPh>
    <phoneticPr fontId="19"/>
  </si>
  <si>
    <t>教職員数（負担法による者）</t>
    <rPh sb="0" eb="1">
      <t>キョウ</t>
    </rPh>
    <rPh sb="1" eb="2">
      <t>ショク</t>
    </rPh>
    <rPh sb="2" eb="3">
      <t>イン</t>
    </rPh>
    <rPh sb="3" eb="4">
      <t>スウ</t>
    </rPh>
    <rPh sb="5" eb="6">
      <t>フ</t>
    </rPh>
    <rPh sb="6" eb="7">
      <t>タン</t>
    </rPh>
    <rPh sb="7" eb="8">
      <t>ホウ</t>
    </rPh>
    <rPh sb="11" eb="12">
      <t>モノ</t>
    </rPh>
    <phoneticPr fontId="27"/>
  </si>
  <si>
    <t>府中明郷学園</t>
    <rPh sb="2" eb="3">
      <t>メイ</t>
    </rPh>
    <rPh sb="3" eb="4">
      <t>ゴウ</t>
    </rPh>
    <rPh sb="4" eb="6">
      <t>ガクエン</t>
    </rPh>
    <phoneticPr fontId="19"/>
  </si>
  <si>
    <t>忠海学園</t>
    <rPh sb="0" eb="2">
      <t>タダノウミ</t>
    </rPh>
    <rPh sb="2" eb="4">
      <t>ガクエン</t>
    </rPh>
    <phoneticPr fontId="19"/>
  </si>
  <si>
    <t>05 （公立）</t>
  </si>
  <si>
    <t>06 （公立）</t>
  </si>
  <si>
    <t>豊平学園</t>
    <rPh sb="0" eb="1">
      <t>ユタカ</t>
    </rPh>
    <rPh sb="1" eb="2">
      <t>ヒラ</t>
    </rPh>
    <rPh sb="2" eb="4">
      <t>ガクエン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</si>
</sst>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,###,###;[Red]##,###,###;&quot;-&quot;;&quot;-&quot;"/>
  </numFmts>
  <fonts count="29">
    <font>
      <sz val="10"/>
      <color auto="1"/>
      <name val="System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9"/>
      <color indexed="0"/>
      <name val="ＭＳ Ｐ明朝"/>
      <family val="1"/>
    </font>
    <font>
      <sz val="8"/>
      <color auto="1"/>
      <name val="ＭＳ Ｐ明朝"/>
      <family val="1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9"/>
      <color indexed="8"/>
      <name val="ＭＳ Ｐ明朝"/>
      <family val="1"/>
    </font>
    <font>
      <sz val="9"/>
      <color auto="1"/>
      <name val="System"/>
    </font>
    <font>
      <sz val="6"/>
      <color auto="1"/>
      <name val="ＭＳ Ｐゴシック"/>
      <family val="3"/>
    </font>
    <font>
      <b/>
      <sz val="11"/>
      <color indexed="52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0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horizontal="distributed" vertical="center"/>
    </xf>
    <xf numFmtId="176" fontId="20" fillId="0" borderId="0" xfId="0" applyNumberFormat="1" applyFont="1" applyFill="1" applyAlignment="1">
      <alignment vertic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1" fillId="0" borderId="1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Border="1" applyAlignment="1">
      <alignment vertical="center"/>
    </xf>
    <xf numFmtId="0" fontId="0" fillId="0" borderId="12" xfId="0" applyFont="1" applyFill="1" applyBorder="1" applyAlignment="1"/>
    <xf numFmtId="0" fontId="21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distributed" vertical="center"/>
    </xf>
    <xf numFmtId="0" fontId="20" fillId="0" borderId="0" xfId="0" applyNumberFormat="1" applyFont="1" applyFill="1" applyBorder="1" applyAlignment="1">
      <alignment horizontal="distributed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0" fillId="0" borderId="14" xfId="0" applyFont="1" applyFill="1" applyBorder="1" applyAlignment="1"/>
    <xf numFmtId="0" fontId="20" fillId="0" borderId="14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distributed" vertical="center"/>
    </xf>
    <xf numFmtId="0" fontId="20" fillId="0" borderId="14" xfId="0" applyNumberFormat="1" applyFont="1" applyFill="1" applyBorder="1" applyAlignment="1">
      <alignment horizontal="left" vertical="center"/>
    </xf>
    <xf numFmtId="0" fontId="0" fillId="0" borderId="17" xfId="0" applyFont="1" applyFill="1" applyBorder="1" applyAlignment="1"/>
    <xf numFmtId="0" fontId="21" fillId="0" borderId="18" xfId="0" applyNumberFormat="1" applyFont="1" applyFill="1" applyBorder="1" applyAlignment="1">
      <alignment horizontal="center" vertical="center" wrapText="1"/>
    </xf>
    <xf numFmtId="0" fontId="20" fillId="0" borderId="19" xfId="0" applyNumberFormat="1" applyFont="1" applyFill="1" applyBorder="1" applyAlignment="1">
      <alignment horizontal="center" vertical="distributed" wrapText="1"/>
    </xf>
    <xf numFmtId="0" fontId="0" fillId="0" borderId="19" xfId="0" applyFont="1" applyFill="1" applyBorder="1" applyAlignment="1">
      <alignment horizontal="center" vertical="distributed" wrapText="1"/>
    </xf>
    <xf numFmtId="0" fontId="0" fillId="0" borderId="20" xfId="0" applyFont="1" applyFill="1" applyBorder="1" applyAlignment="1">
      <alignment horizontal="center" vertical="distributed" wrapText="1"/>
    </xf>
    <xf numFmtId="176" fontId="20" fillId="0" borderId="0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Alignment="1">
      <alignment horizontal="right" vertical="center" shrinkToFit="1"/>
    </xf>
    <xf numFmtId="176" fontId="20" fillId="0" borderId="12" xfId="0" applyNumberFormat="1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 shrinkToFi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20" fillId="0" borderId="19" xfId="0" applyNumberFormat="1" applyFont="1" applyFill="1" applyBorder="1" applyAlignment="1">
      <alignment horizontal="center" vertical="center" textRotation="255" wrapText="1"/>
    </xf>
    <xf numFmtId="0" fontId="20" fillId="0" borderId="20" xfId="0" applyNumberFormat="1" applyFont="1" applyFill="1" applyBorder="1" applyAlignment="1">
      <alignment horizontal="center" vertical="center" textRotation="255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vertical="center"/>
    </xf>
    <xf numFmtId="0" fontId="21" fillId="0" borderId="23" xfId="0" applyNumberFormat="1" applyFont="1" applyFill="1" applyBorder="1" applyAlignment="1">
      <alignment horizontal="center" vertical="center" wrapText="1"/>
    </xf>
    <xf numFmtId="0" fontId="21" fillId="0" borderId="24" xfId="0" applyNumberFormat="1" applyFont="1" applyFill="1" applyBorder="1" applyAlignment="1">
      <alignment horizontal="center" vertical="center" wrapText="1"/>
    </xf>
    <xf numFmtId="0" fontId="20" fillId="0" borderId="19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20" fillId="0" borderId="25" xfId="0" applyNumberFormat="1" applyFont="1" applyFill="1" applyBorder="1" applyAlignment="1">
      <alignment horizontal="center" vertical="center" wrapText="1"/>
    </xf>
    <xf numFmtId="0" fontId="20" fillId="0" borderId="26" xfId="0" applyNumberFormat="1" applyFont="1" applyFill="1" applyBorder="1" applyAlignment="1">
      <alignment horizontal="center" vertical="center" wrapText="1"/>
    </xf>
    <xf numFmtId="0" fontId="24" fillId="0" borderId="12" xfId="0" quotePrefix="1" applyNumberFormat="1" applyFont="1" applyFill="1" applyBorder="1" applyAlignment="1">
      <alignment horizontal="center" vertical="center"/>
    </xf>
    <xf numFmtId="0" fontId="21" fillId="0" borderId="27" xfId="0" applyNumberFormat="1" applyFont="1" applyFill="1" applyBorder="1" applyAlignment="1">
      <alignment horizontal="center" vertical="center" wrapText="1"/>
    </xf>
    <xf numFmtId="0" fontId="21" fillId="0" borderId="28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distributed" vertical="center" indent="4"/>
    </xf>
    <xf numFmtId="0" fontId="21" fillId="0" borderId="19" xfId="0" applyNumberFormat="1" applyFont="1" applyFill="1" applyBorder="1" applyAlignment="1">
      <alignment horizontal="center" vertical="center" wrapText="1"/>
    </xf>
    <xf numFmtId="0" fontId="21" fillId="0" borderId="20" xfId="0" applyNumberFormat="1" applyFont="1" applyFill="1" applyBorder="1" applyAlignment="1">
      <alignment horizontal="center" vertical="center" wrapText="1"/>
    </xf>
    <xf numFmtId="0" fontId="21" fillId="0" borderId="29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distributed" wrapText="1"/>
    </xf>
    <xf numFmtId="0" fontId="21" fillId="0" borderId="16" xfId="0" applyNumberFormat="1" applyFont="1" applyFill="1" applyBorder="1" applyAlignment="1">
      <alignment horizontal="center" vertical="center" wrapText="1"/>
    </xf>
    <xf numFmtId="0" fontId="20" fillId="0" borderId="29" xfId="0" applyNumberFormat="1" applyFont="1" applyFill="1" applyBorder="1" applyAlignment="1">
      <alignment horizontal="center" vertical="distributed" wrapText="1"/>
    </xf>
    <xf numFmtId="0" fontId="24" fillId="0" borderId="12" xfId="0" applyNumberFormat="1" applyFont="1" applyFill="1" applyBorder="1" applyAlignment="1">
      <alignment vertical="center"/>
    </xf>
    <xf numFmtId="0" fontId="21" fillId="0" borderId="18" xfId="0" applyNumberFormat="1" applyFont="1" applyFill="1" applyBorder="1" applyAlignment="1">
      <alignment horizontal="distributed" vertical="center" wrapText="1" indent="2"/>
    </xf>
    <xf numFmtId="0" fontId="21" fillId="0" borderId="23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 shrinkToFit="1"/>
    </xf>
    <xf numFmtId="176" fontId="20" fillId="0" borderId="12" xfId="0" applyNumberFormat="1" applyFont="1" applyFill="1" applyBorder="1" applyAlignment="1">
      <alignment vertical="center" shrinkToFit="1"/>
    </xf>
    <xf numFmtId="0" fontId="20" fillId="0" borderId="21" xfId="0" applyNumberFormat="1" applyFont="1" applyFill="1" applyBorder="1" applyAlignment="1">
      <alignment horizontal="distributed" vertical="center" wrapText="1" indent="2"/>
    </xf>
    <xf numFmtId="0" fontId="20" fillId="0" borderId="25" xfId="0" applyNumberFormat="1" applyFont="1" applyFill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distributed" textRotation="255" wrapText="1"/>
    </xf>
    <xf numFmtId="0" fontId="26" fillId="0" borderId="20" xfId="0" applyFont="1" applyFill="1" applyBorder="1" applyAlignment="1">
      <alignment horizontal="center" vertical="distributed" textRotation="255" wrapText="1"/>
    </xf>
    <xf numFmtId="0" fontId="24" fillId="0" borderId="0" xfId="0" quotePrefix="1" applyNumberFormat="1" applyFont="1" applyFill="1" applyAlignment="1">
      <alignment vertical="center"/>
    </xf>
    <xf numFmtId="0" fontId="25" fillId="0" borderId="27" xfId="0" applyNumberFormat="1" applyFont="1" applyFill="1" applyBorder="1" applyAlignment="1">
      <alignment horizontal="center" vertical="center" wrapText="1"/>
    </xf>
    <xf numFmtId="0" fontId="20" fillId="0" borderId="30" xfId="0" applyNumberFormat="1" applyFont="1" applyFill="1" applyBorder="1" applyAlignment="1">
      <alignment horizontal="center" vertical="distributed" wrapText="1"/>
    </xf>
    <xf numFmtId="0" fontId="0" fillId="0" borderId="31" xfId="0" applyFont="1" applyFill="1" applyBorder="1" applyAlignment="1">
      <alignment horizontal="center" vertical="distributed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O41"/>
  <sheetViews>
    <sheetView tabSelected="1" zoomScale="85" zoomScaleNormal="85" zoomScaleSheetLayoutView="100" workbookViewId="0">
      <pane xSplit="3" ySplit="7" topLeftCell="D8" activePane="bottomRight" state="frozen"/>
      <selection pane="topRight"/>
      <selection pane="bottomLeft"/>
      <selection pane="bottomRight" activeCell="AR31" sqref="AR31"/>
    </sheetView>
  </sheetViews>
  <sheetFormatPr defaultRowHeight="15.2" customHeight="1"/>
  <cols>
    <col min="1" max="1" width="2.375" style="1" customWidth="1"/>
    <col min="2" max="2" width="9.75" style="2" customWidth="1"/>
    <col min="3" max="3" width="2.625" style="1" customWidth="1"/>
    <col min="4" max="41" width="5" style="3" customWidth="1"/>
    <col min="42" max="16384" width="9" style="1" customWidth="1"/>
  </cols>
  <sheetData>
    <row r="1" spans="1:41" s="3" customFormat="1" ht="44.25" customHeight="1">
      <c r="A1" s="5"/>
      <c r="B1" s="2"/>
      <c r="C1" s="1"/>
      <c r="D1" s="1"/>
      <c r="E1" s="1"/>
      <c r="F1" s="1"/>
      <c r="G1" s="38"/>
      <c r="H1" s="38"/>
      <c r="I1" s="38"/>
      <c r="J1" s="45">
        <v>15</v>
      </c>
      <c r="K1" s="45"/>
      <c r="L1" s="48" t="s">
        <v>46</v>
      </c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55"/>
      <c r="AF1" s="55"/>
      <c r="AG1" s="55"/>
      <c r="AM1" s="66"/>
      <c r="AN1" s="1"/>
      <c r="AO1" s="1"/>
    </row>
    <row r="2" spans="1:41" s="3" customFormat="1" ht="24" customHeight="1">
      <c r="A2" s="4"/>
      <c r="B2" s="12" t="s">
        <v>12</v>
      </c>
      <c r="C2" s="17"/>
      <c r="D2" s="26" t="s">
        <v>45</v>
      </c>
      <c r="E2" s="34"/>
      <c r="F2" s="37"/>
      <c r="G2" s="26" t="s">
        <v>37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7"/>
      <c r="AE2" s="56" t="s">
        <v>53</v>
      </c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s="3" customFormat="1" ht="16.5" customHeight="1">
      <c r="A3" s="6"/>
      <c r="B3" s="13"/>
      <c r="C3" s="18"/>
      <c r="D3" s="27" t="s">
        <v>23</v>
      </c>
      <c r="E3" s="35" t="s">
        <v>41</v>
      </c>
      <c r="F3" s="35" t="s">
        <v>47</v>
      </c>
      <c r="G3" s="39" t="s">
        <v>4</v>
      </c>
      <c r="H3" s="43"/>
      <c r="I3" s="44"/>
      <c r="J3" s="46" t="s">
        <v>38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53"/>
      <c r="V3" s="46" t="s">
        <v>40</v>
      </c>
      <c r="W3" s="47"/>
      <c r="X3" s="47"/>
      <c r="Y3" s="47"/>
      <c r="Z3" s="47"/>
      <c r="AA3" s="47"/>
      <c r="AB3" s="47"/>
      <c r="AC3" s="47"/>
      <c r="AD3" s="53"/>
      <c r="AE3" s="57" t="s">
        <v>26</v>
      </c>
      <c r="AF3" s="62"/>
      <c r="AG3" s="62"/>
      <c r="AH3" s="62"/>
      <c r="AI3" s="62"/>
      <c r="AJ3" s="62"/>
      <c r="AK3" s="62"/>
      <c r="AL3" s="62"/>
      <c r="AM3" s="62"/>
      <c r="AN3" s="62"/>
      <c r="AO3" s="62"/>
    </row>
    <row r="4" spans="1:41" s="3" customFormat="1" ht="16.5" customHeight="1">
      <c r="A4" s="6"/>
      <c r="B4" s="13"/>
      <c r="C4" s="18"/>
      <c r="D4" s="28"/>
      <c r="E4" s="35"/>
      <c r="F4" s="35"/>
      <c r="G4" s="40" t="s">
        <v>23</v>
      </c>
      <c r="H4" s="40" t="s">
        <v>3</v>
      </c>
      <c r="I4" s="40" t="s">
        <v>24</v>
      </c>
      <c r="J4" s="40" t="s">
        <v>23</v>
      </c>
      <c r="K4" s="40" t="s">
        <v>3</v>
      </c>
      <c r="L4" s="40" t="s">
        <v>24</v>
      </c>
      <c r="M4" s="40" t="s">
        <v>14</v>
      </c>
      <c r="N4" s="40" t="s">
        <v>15</v>
      </c>
      <c r="O4" s="40" t="s">
        <v>17</v>
      </c>
      <c r="P4" s="40" t="s">
        <v>19</v>
      </c>
      <c r="Q4" s="40" t="s">
        <v>18</v>
      </c>
      <c r="R4" s="40" t="s">
        <v>21</v>
      </c>
      <c r="S4" s="51" t="s">
        <v>8</v>
      </c>
      <c r="T4" s="51"/>
      <c r="U4" s="51"/>
      <c r="V4" s="40" t="s">
        <v>23</v>
      </c>
      <c r="W4" s="40" t="s">
        <v>3</v>
      </c>
      <c r="X4" s="40" t="s">
        <v>24</v>
      </c>
      <c r="Y4" s="40" t="s">
        <v>42</v>
      </c>
      <c r="Z4" s="40" t="s">
        <v>43</v>
      </c>
      <c r="AA4" s="40" t="s">
        <v>0</v>
      </c>
      <c r="AB4" s="51" t="s">
        <v>8</v>
      </c>
      <c r="AC4" s="51"/>
      <c r="AD4" s="51"/>
      <c r="AE4" s="40" t="s">
        <v>50</v>
      </c>
      <c r="AF4" s="40"/>
      <c r="AG4" s="40"/>
      <c r="AH4" s="40"/>
      <c r="AI4" s="40"/>
      <c r="AJ4" s="40"/>
      <c r="AK4" s="63"/>
      <c r="AL4" s="63"/>
      <c r="AM4" s="67"/>
      <c r="AN4" s="40"/>
      <c r="AO4" s="46"/>
    </row>
    <row r="5" spans="1:41" s="3" customFormat="1" ht="16.5" customHeight="1">
      <c r="A5" s="6"/>
      <c r="B5" s="13"/>
      <c r="C5" s="18"/>
      <c r="D5" s="28"/>
      <c r="E5" s="35"/>
      <c r="F5" s="35"/>
      <c r="G5" s="41"/>
      <c r="H5" s="41"/>
      <c r="I5" s="41"/>
      <c r="J5" s="41"/>
      <c r="K5" s="41"/>
      <c r="L5" s="41"/>
      <c r="M5" s="49"/>
      <c r="N5" s="49"/>
      <c r="O5" s="49"/>
      <c r="P5" s="49"/>
      <c r="Q5" s="49"/>
      <c r="R5" s="49"/>
      <c r="S5" s="51"/>
      <c r="T5" s="51"/>
      <c r="U5" s="51"/>
      <c r="V5" s="41"/>
      <c r="W5" s="41"/>
      <c r="X5" s="41"/>
      <c r="Y5" s="49"/>
      <c r="Z5" s="49"/>
      <c r="AA5" s="49"/>
      <c r="AB5" s="51"/>
      <c r="AC5" s="51"/>
      <c r="AD5" s="51"/>
      <c r="AE5" s="49"/>
      <c r="AF5" s="27" t="s">
        <v>27</v>
      </c>
      <c r="AG5" s="27" t="s">
        <v>35</v>
      </c>
      <c r="AH5" s="27" t="s">
        <v>34</v>
      </c>
      <c r="AI5" s="27" t="s">
        <v>28</v>
      </c>
      <c r="AJ5" s="27" t="s">
        <v>29</v>
      </c>
      <c r="AK5" s="64" t="s">
        <v>30</v>
      </c>
      <c r="AL5" s="64" t="s">
        <v>31</v>
      </c>
      <c r="AM5" s="27" t="s">
        <v>16</v>
      </c>
      <c r="AN5" s="27" t="s">
        <v>1</v>
      </c>
      <c r="AO5" s="68" t="s">
        <v>33</v>
      </c>
    </row>
    <row r="6" spans="1:41" s="3" customFormat="1" ht="74.25" customHeight="1">
      <c r="A6" s="7"/>
      <c r="B6" s="14"/>
      <c r="C6" s="19"/>
      <c r="D6" s="29"/>
      <c r="E6" s="36"/>
      <c r="F6" s="36"/>
      <c r="G6" s="42"/>
      <c r="H6" s="42"/>
      <c r="I6" s="42"/>
      <c r="J6" s="42"/>
      <c r="K6" s="42"/>
      <c r="L6" s="42"/>
      <c r="M6" s="50"/>
      <c r="N6" s="50"/>
      <c r="O6" s="50"/>
      <c r="P6" s="50"/>
      <c r="Q6" s="50"/>
      <c r="R6" s="50"/>
      <c r="S6" s="52" t="s">
        <v>36</v>
      </c>
      <c r="T6" s="51" t="s">
        <v>3</v>
      </c>
      <c r="U6" s="51" t="s">
        <v>24</v>
      </c>
      <c r="V6" s="42"/>
      <c r="W6" s="42"/>
      <c r="X6" s="42"/>
      <c r="Y6" s="50"/>
      <c r="Z6" s="50"/>
      <c r="AA6" s="50"/>
      <c r="AB6" s="54" t="s">
        <v>36</v>
      </c>
      <c r="AC6" s="51" t="s">
        <v>3</v>
      </c>
      <c r="AD6" s="51" t="s">
        <v>24</v>
      </c>
      <c r="AE6" s="50"/>
      <c r="AF6" s="29"/>
      <c r="AG6" s="52"/>
      <c r="AH6" s="52"/>
      <c r="AI6" s="29"/>
      <c r="AJ6" s="29"/>
      <c r="AK6" s="65"/>
      <c r="AL6" s="65"/>
      <c r="AM6" s="29"/>
      <c r="AN6" s="29"/>
      <c r="AO6" s="69"/>
    </row>
    <row r="7" spans="1:41" ht="5.25" customHeight="1">
      <c r="C7" s="20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</row>
    <row r="8" spans="1:41" ht="15.2" customHeight="1">
      <c r="B8" s="2" t="s">
        <v>20</v>
      </c>
      <c r="C8" s="21"/>
      <c r="D8" s="31">
        <v>117</v>
      </c>
      <c r="E8" s="31">
        <v>75</v>
      </c>
      <c r="F8" s="31">
        <v>42</v>
      </c>
      <c r="G8" s="31">
        <v>2186</v>
      </c>
      <c r="H8" s="31">
        <v>1118</v>
      </c>
      <c r="I8" s="31">
        <v>1068</v>
      </c>
      <c r="J8" s="31">
        <v>1371</v>
      </c>
      <c r="K8" s="31">
        <v>705</v>
      </c>
      <c r="L8" s="31">
        <v>666</v>
      </c>
      <c r="M8" s="31">
        <v>228</v>
      </c>
      <c r="N8" s="31">
        <v>224</v>
      </c>
      <c r="O8" s="31">
        <v>217</v>
      </c>
      <c r="P8" s="31">
        <v>242</v>
      </c>
      <c r="Q8" s="31">
        <v>222</v>
      </c>
      <c r="R8" s="31">
        <v>238</v>
      </c>
      <c r="S8" s="31">
        <v>22</v>
      </c>
      <c r="T8" s="31">
        <v>84</v>
      </c>
      <c r="U8" s="31">
        <v>29</v>
      </c>
      <c r="V8" s="31">
        <v>815</v>
      </c>
      <c r="W8" s="31">
        <v>413</v>
      </c>
      <c r="X8" s="31">
        <v>402</v>
      </c>
      <c r="Y8" s="31">
        <v>283</v>
      </c>
      <c r="Z8" s="31">
        <v>246</v>
      </c>
      <c r="AA8" s="31">
        <v>286</v>
      </c>
      <c r="AB8" s="31">
        <v>15</v>
      </c>
      <c r="AC8" s="31">
        <v>30</v>
      </c>
      <c r="AD8" s="31">
        <v>12</v>
      </c>
      <c r="AE8" s="59">
        <v>222</v>
      </c>
      <c r="AF8" s="59">
        <v>6</v>
      </c>
      <c r="AG8" s="59">
        <v>0</v>
      </c>
      <c r="AH8" s="59">
        <v>12</v>
      </c>
      <c r="AI8" s="59">
        <v>1</v>
      </c>
      <c r="AJ8" s="59">
        <v>2</v>
      </c>
      <c r="AK8" s="59">
        <v>177</v>
      </c>
      <c r="AL8" s="59">
        <v>13</v>
      </c>
      <c r="AM8" s="59">
        <v>1</v>
      </c>
      <c r="AN8" s="59">
        <v>10</v>
      </c>
      <c r="AO8" s="59">
        <v>0</v>
      </c>
    </row>
    <row r="9" spans="1:41" ht="15.2" customHeight="1">
      <c r="B9" s="2" t="s">
        <v>56</v>
      </c>
      <c r="C9" s="21"/>
      <c r="D9" s="31">
        <v>130</v>
      </c>
      <c r="E9" s="31">
        <v>83</v>
      </c>
      <c r="F9" s="31">
        <v>47</v>
      </c>
      <c r="G9" s="31">
        <v>2365</v>
      </c>
      <c r="H9" s="31">
        <v>1217</v>
      </c>
      <c r="I9" s="31">
        <v>1148</v>
      </c>
      <c r="J9" s="31">
        <v>1515</v>
      </c>
      <c r="K9" s="31">
        <v>787</v>
      </c>
      <c r="L9" s="31">
        <v>728</v>
      </c>
      <c r="M9" s="31">
        <v>231</v>
      </c>
      <c r="N9" s="31">
        <v>250</v>
      </c>
      <c r="O9" s="31">
        <v>257</v>
      </c>
      <c r="P9" s="31">
        <v>242</v>
      </c>
      <c r="Q9" s="31">
        <v>283</v>
      </c>
      <c r="R9" s="31">
        <v>252</v>
      </c>
      <c r="S9" s="31">
        <v>25</v>
      </c>
      <c r="T9" s="31">
        <v>91</v>
      </c>
      <c r="U9" s="31">
        <v>35</v>
      </c>
      <c r="V9" s="31">
        <v>850</v>
      </c>
      <c r="W9" s="31">
        <v>430</v>
      </c>
      <c r="X9" s="31">
        <v>420</v>
      </c>
      <c r="Y9" s="31">
        <v>266</v>
      </c>
      <c r="Z9" s="31">
        <v>304</v>
      </c>
      <c r="AA9" s="31">
        <v>280</v>
      </c>
      <c r="AB9" s="31">
        <v>17</v>
      </c>
      <c r="AC9" s="31">
        <v>36</v>
      </c>
      <c r="AD9" s="31">
        <v>14</v>
      </c>
      <c r="AE9" s="59">
        <v>255</v>
      </c>
      <c r="AF9" s="59">
        <v>7</v>
      </c>
      <c r="AG9" s="59">
        <v>0</v>
      </c>
      <c r="AH9" s="59">
        <v>15</v>
      </c>
      <c r="AI9" s="59">
        <v>1</v>
      </c>
      <c r="AJ9" s="59">
        <v>1</v>
      </c>
      <c r="AK9" s="59">
        <v>203</v>
      </c>
      <c r="AL9" s="59">
        <v>15</v>
      </c>
      <c r="AM9" s="59">
        <v>1</v>
      </c>
      <c r="AN9" s="59">
        <v>12</v>
      </c>
      <c r="AO9" s="59">
        <v>0</v>
      </c>
    </row>
    <row r="10" spans="1:41" ht="15.2" customHeight="1">
      <c r="B10" s="2" t="s">
        <v>57</v>
      </c>
      <c r="C10" s="21"/>
      <c r="D10" s="31">
        <f t="shared" ref="D10:AO10" si="0">D31</f>
        <v>144</v>
      </c>
      <c r="E10" s="31">
        <f t="shared" si="0"/>
        <v>92</v>
      </c>
      <c r="F10" s="31">
        <f t="shared" si="0"/>
        <v>52</v>
      </c>
      <c r="G10" s="31">
        <f t="shared" si="0"/>
        <v>2462</v>
      </c>
      <c r="H10" s="31">
        <f t="shared" si="0"/>
        <v>1256</v>
      </c>
      <c r="I10" s="31">
        <f t="shared" si="0"/>
        <v>1206</v>
      </c>
      <c r="J10" s="31">
        <f t="shared" si="0"/>
        <v>1569</v>
      </c>
      <c r="K10" s="31">
        <f t="shared" si="0"/>
        <v>818</v>
      </c>
      <c r="L10" s="31">
        <f t="shared" si="0"/>
        <v>751</v>
      </c>
      <c r="M10" s="31">
        <f t="shared" si="0"/>
        <v>214</v>
      </c>
      <c r="N10" s="31">
        <f t="shared" si="0"/>
        <v>252</v>
      </c>
      <c r="O10" s="31">
        <f t="shared" si="0"/>
        <v>259</v>
      </c>
      <c r="P10" s="31">
        <f t="shared" si="0"/>
        <v>277</v>
      </c>
      <c r="Q10" s="31">
        <f t="shared" si="0"/>
        <v>266</v>
      </c>
      <c r="R10" s="31">
        <f t="shared" si="0"/>
        <v>301</v>
      </c>
      <c r="S10" s="31">
        <f t="shared" si="0"/>
        <v>29</v>
      </c>
      <c r="T10" s="31">
        <f t="shared" si="0"/>
        <v>102</v>
      </c>
      <c r="U10" s="31">
        <f t="shared" si="0"/>
        <v>35</v>
      </c>
      <c r="V10" s="31">
        <f t="shared" si="0"/>
        <v>893</v>
      </c>
      <c r="W10" s="31">
        <f t="shared" si="0"/>
        <v>438</v>
      </c>
      <c r="X10" s="31">
        <f t="shared" si="0"/>
        <v>455</v>
      </c>
      <c r="Y10" s="31">
        <f t="shared" si="0"/>
        <v>283</v>
      </c>
      <c r="Z10" s="31">
        <f t="shared" si="0"/>
        <v>290</v>
      </c>
      <c r="AA10" s="31">
        <f t="shared" si="0"/>
        <v>320</v>
      </c>
      <c r="AB10" s="31">
        <f t="shared" si="0"/>
        <v>19</v>
      </c>
      <c r="AC10" s="31">
        <f t="shared" si="0"/>
        <v>37</v>
      </c>
      <c r="AD10" s="31">
        <f t="shared" si="0"/>
        <v>18</v>
      </c>
      <c r="AE10" s="59">
        <f t="shared" si="0"/>
        <v>290</v>
      </c>
      <c r="AF10" s="59">
        <f t="shared" si="0"/>
        <v>8</v>
      </c>
      <c r="AG10" s="59">
        <f t="shared" si="0"/>
        <v>0</v>
      </c>
      <c r="AH10" s="59">
        <f t="shared" si="0"/>
        <v>17</v>
      </c>
      <c r="AI10" s="59">
        <f t="shared" si="0"/>
        <v>0</v>
      </c>
      <c r="AJ10" s="59">
        <f t="shared" si="0"/>
        <v>1</v>
      </c>
      <c r="AK10" s="59">
        <f t="shared" si="0"/>
        <v>229</v>
      </c>
      <c r="AL10" s="59">
        <f t="shared" si="0"/>
        <v>17</v>
      </c>
      <c r="AM10" s="59">
        <f t="shared" si="0"/>
        <v>4</v>
      </c>
      <c r="AN10" s="59">
        <f t="shared" si="0"/>
        <v>14</v>
      </c>
      <c r="AO10" s="59">
        <f t="shared" si="0"/>
        <v>0</v>
      </c>
    </row>
    <row r="11" spans="1:41" ht="15.2" customHeight="1">
      <c r="C11" s="2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</row>
    <row r="12" spans="1:41" ht="15.2" customHeight="1">
      <c r="A12" s="1" t="s">
        <v>25</v>
      </c>
      <c r="B12" s="1"/>
      <c r="C12" s="22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1:41" ht="15.2" customHeight="1">
      <c r="B13" s="15" t="s">
        <v>22</v>
      </c>
      <c r="C13" s="23"/>
      <c r="D13" s="31">
        <f>E13+F13</f>
        <v>15</v>
      </c>
      <c r="E13" s="31">
        <v>9</v>
      </c>
      <c r="F13" s="31">
        <v>6</v>
      </c>
      <c r="G13" s="31">
        <f>H13+I13</f>
        <v>200</v>
      </c>
      <c r="H13" s="31">
        <f>K13+W13</f>
        <v>118</v>
      </c>
      <c r="I13" s="31">
        <f>L13+X13</f>
        <v>82</v>
      </c>
      <c r="J13" s="31">
        <f>SUM(K13:L13)</f>
        <v>117</v>
      </c>
      <c r="K13" s="31">
        <v>68</v>
      </c>
      <c r="L13" s="31">
        <v>49</v>
      </c>
      <c r="M13" s="31">
        <v>10</v>
      </c>
      <c r="N13" s="31">
        <v>20</v>
      </c>
      <c r="O13" s="31">
        <v>22</v>
      </c>
      <c r="P13" s="31">
        <v>23</v>
      </c>
      <c r="Q13" s="31">
        <v>26</v>
      </c>
      <c r="R13" s="31">
        <v>16</v>
      </c>
      <c r="S13" s="31">
        <v>3</v>
      </c>
      <c r="T13" s="31">
        <v>11</v>
      </c>
      <c r="U13" s="31">
        <v>4</v>
      </c>
      <c r="V13" s="31">
        <f>W13+X13</f>
        <v>83</v>
      </c>
      <c r="W13" s="31">
        <v>50</v>
      </c>
      <c r="X13" s="31">
        <v>33</v>
      </c>
      <c r="Y13" s="31">
        <v>29</v>
      </c>
      <c r="Z13" s="31">
        <v>28</v>
      </c>
      <c r="AA13" s="31">
        <v>26</v>
      </c>
      <c r="AB13" s="31">
        <v>3</v>
      </c>
      <c r="AC13" s="31">
        <v>6</v>
      </c>
      <c r="AD13" s="31">
        <v>3</v>
      </c>
      <c r="AE13" s="59">
        <f>SUM(AF13:AO13)</f>
        <v>30</v>
      </c>
      <c r="AF13" s="59">
        <v>1</v>
      </c>
      <c r="AG13" s="59">
        <v>0</v>
      </c>
      <c r="AH13" s="59">
        <v>3</v>
      </c>
      <c r="AI13" s="59">
        <v>0</v>
      </c>
      <c r="AJ13" s="59">
        <v>0</v>
      </c>
      <c r="AK13" s="59">
        <v>24</v>
      </c>
      <c r="AL13" s="59">
        <v>1</v>
      </c>
      <c r="AM13" s="59">
        <v>0</v>
      </c>
      <c r="AN13" s="59">
        <v>1</v>
      </c>
      <c r="AO13" s="59">
        <v>0</v>
      </c>
    </row>
    <row r="14" spans="1:41" ht="15.2" customHeight="1">
      <c r="B14" s="15" t="s">
        <v>32</v>
      </c>
      <c r="C14" s="23"/>
      <c r="D14" s="31">
        <f>E14+F14</f>
        <v>27</v>
      </c>
      <c r="E14" s="31">
        <v>17</v>
      </c>
      <c r="F14" s="31">
        <v>10</v>
      </c>
      <c r="G14" s="31">
        <f>H14+I14</f>
        <v>561</v>
      </c>
      <c r="H14" s="31">
        <f>K14+W14</f>
        <v>271</v>
      </c>
      <c r="I14" s="31">
        <f>L14+X14</f>
        <v>290</v>
      </c>
      <c r="J14" s="31">
        <f>SUM(K14:L14)</f>
        <v>343</v>
      </c>
      <c r="K14" s="31">
        <v>171</v>
      </c>
      <c r="L14" s="31">
        <v>172</v>
      </c>
      <c r="M14" s="31">
        <v>43</v>
      </c>
      <c r="N14" s="31">
        <v>59</v>
      </c>
      <c r="O14" s="31">
        <v>66</v>
      </c>
      <c r="P14" s="31">
        <v>56</v>
      </c>
      <c r="Q14" s="31">
        <v>50</v>
      </c>
      <c r="R14" s="31">
        <v>69</v>
      </c>
      <c r="S14" s="31">
        <v>5</v>
      </c>
      <c r="T14" s="31">
        <v>21</v>
      </c>
      <c r="U14" s="31">
        <v>7</v>
      </c>
      <c r="V14" s="31">
        <f>W14+X14</f>
        <v>218</v>
      </c>
      <c r="W14" s="31">
        <v>100</v>
      </c>
      <c r="X14" s="31">
        <v>118</v>
      </c>
      <c r="Y14" s="31">
        <v>73</v>
      </c>
      <c r="Z14" s="31">
        <v>56</v>
      </c>
      <c r="AA14" s="31">
        <v>89</v>
      </c>
      <c r="AB14" s="31">
        <v>3</v>
      </c>
      <c r="AC14" s="31">
        <v>8</v>
      </c>
      <c r="AD14" s="31">
        <v>5</v>
      </c>
      <c r="AE14" s="59">
        <f>SUM(AF14:AO14)</f>
        <v>43</v>
      </c>
      <c r="AF14" s="59">
        <v>1</v>
      </c>
      <c r="AG14" s="59">
        <v>0</v>
      </c>
      <c r="AH14" s="59">
        <v>2</v>
      </c>
      <c r="AI14" s="59">
        <v>0</v>
      </c>
      <c r="AJ14" s="59">
        <v>0</v>
      </c>
      <c r="AK14" s="59">
        <v>35</v>
      </c>
      <c r="AL14" s="59">
        <v>3</v>
      </c>
      <c r="AM14" s="59">
        <v>0</v>
      </c>
      <c r="AN14" s="59">
        <v>2</v>
      </c>
      <c r="AO14" s="59">
        <v>0</v>
      </c>
    </row>
    <row r="15" spans="1:41" s="1" customFormat="1" ht="15.2" customHeight="1">
      <c r="A15" s="1"/>
      <c r="B15" s="2" t="s">
        <v>25</v>
      </c>
      <c r="C15" s="22" t="s">
        <v>2</v>
      </c>
      <c r="D15" s="31">
        <f t="shared" ref="D15:AO15" si="1">SUM(D13:D14)</f>
        <v>42</v>
      </c>
      <c r="E15" s="31">
        <f t="shared" si="1"/>
        <v>26</v>
      </c>
      <c r="F15" s="31">
        <f t="shared" si="1"/>
        <v>16</v>
      </c>
      <c r="G15" s="31">
        <f t="shared" si="1"/>
        <v>761</v>
      </c>
      <c r="H15" s="31">
        <f t="shared" si="1"/>
        <v>389</v>
      </c>
      <c r="I15" s="31">
        <f t="shared" si="1"/>
        <v>372</v>
      </c>
      <c r="J15" s="31">
        <f t="shared" si="1"/>
        <v>460</v>
      </c>
      <c r="K15" s="31">
        <f t="shared" si="1"/>
        <v>239</v>
      </c>
      <c r="L15" s="31">
        <f t="shared" si="1"/>
        <v>221</v>
      </c>
      <c r="M15" s="31">
        <f t="shared" si="1"/>
        <v>53</v>
      </c>
      <c r="N15" s="31">
        <f t="shared" si="1"/>
        <v>79</v>
      </c>
      <c r="O15" s="31">
        <f t="shared" si="1"/>
        <v>88</v>
      </c>
      <c r="P15" s="31">
        <f t="shared" si="1"/>
        <v>79</v>
      </c>
      <c r="Q15" s="31">
        <f t="shared" si="1"/>
        <v>76</v>
      </c>
      <c r="R15" s="31">
        <f t="shared" si="1"/>
        <v>85</v>
      </c>
      <c r="S15" s="31">
        <f t="shared" si="1"/>
        <v>8</v>
      </c>
      <c r="T15" s="31">
        <f t="shared" si="1"/>
        <v>32</v>
      </c>
      <c r="U15" s="31">
        <f t="shared" si="1"/>
        <v>11</v>
      </c>
      <c r="V15" s="31">
        <f t="shared" si="1"/>
        <v>301</v>
      </c>
      <c r="W15" s="31">
        <f t="shared" si="1"/>
        <v>150</v>
      </c>
      <c r="X15" s="31">
        <f t="shared" si="1"/>
        <v>151</v>
      </c>
      <c r="Y15" s="31">
        <f t="shared" si="1"/>
        <v>102</v>
      </c>
      <c r="Z15" s="31">
        <f t="shared" si="1"/>
        <v>84</v>
      </c>
      <c r="AA15" s="31">
        <f t="shared" si="1"/>
        <v>115</v>
      </c>
      <c r="AB15" s="31">
        <f t="shared" si="1"/>
        <v>6</v>
      </c>
      <c r="AC15" s="31">
        <f t="shared" si="1"/>
        <v>14</v>
      </c>
      <c r="AD15" s="31">
        <f t="shared" si="1"/>
        <v>8</v>
      </c>
      <c r="AE15" s="59">
        <f t="shared" si="1"/>
        <v>73</v>
      </c>
      <c r="AF15" s="59">
        <f t="shared" si="1"/>
        <v>2</v>
      </c>
      <c r="AG15" s="59">
        <f t="shared" si="1"/>
        <v>0</v>
      </c>
      <c r="AH15" s="59">
        <f t="shared" si="1"/>
        <v>5</v>
      </c>
      <c r="AI15" s="59">
        <f t="shared" si="1"/>
        <v>0</v>
      </c>
      <c r="AJ15" s="59">
        <f t="shared" si="1"/>
        <v>0</v>
      </c>
      <c r="AK15" s="59">
        <f t="shared" si="1"/>
        <v>59</v>
      </c>
      <c r="AL15" s="59">
        <f t="shared" si="1"/>
        <v>4</v>
      </c>
      <c r="AM15" s="59">
        <f t="shared" si="1"/>
        <v>0</v>
      </c>
      <c r="AN15" s="59">
        <f t="shared" si="1"/>
        <v>3</v>
      </c>
      <c r="AO15" s="59">
        <f t="shared" si="1"/>
        <v>0</v>
      </c>
    </row>
    <row r="16" spans="1:41" ht="15.2" customHeight="1">
      <c r="A16" s="1" t="s">
        <v>49</v>
      </c>
      <c r="B16" s="9"/>
      <c r="C16" s="2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</row>
    <row r="17" spans="1:41" ht="15.2" customHeight="1">
      <c r="B17" s="2" t="s">
        <v>13</v>
      </c>
      <c r="C17" s="22"/>
      <c r="D17" s="31">
        <f>E17+F17</f>
        <v>13</v>
      </c>
      <c r="E17" s="31">
        <v>9</v>
      </c>
      <c r="F17" s="31">
        <v>4</v>
      </c>
      <c r="G17" s="31">
        <f>H17+I17</f>
        <v>268</v>
      </c>
      <c r="H17" s="31">
        <f>K17+W17</f>
        <v>130</v>
      </c>
      <c r="I17" s="31">
        <f>L17+X17</f>
        <v>138</v>
      </c>
      <c r="J17" s="31">
        <f>K17+L17</f>
        <v>193</v>
      </c>
      <c r="K17" s="31">
        <v>97</v>
      </c>
      <c r="L17" s="31">
        <v>96</v>
      </c>
      <c r="M17" s="31">
        <v>28</v>
      </c>
      <c r="N17" s="31">
        <v>36</v>
      </c>
      <c r="O17" s="31">
        <v>22</v>
      </c>
      <c r="P17" s="31">
        <v>36</v>
      </c>
      <c r="Q17" s="31">
        <v>31</v>
      </c>
      <c r="R17" s="31">
        <v>40</v>
      </c>
      <c r="S17" s="31">
        <v>3</v>
      </c>
      <c r="T17" s="31">
        <v>7</v>
      </c>
      <c r="U17" s="31">
        <v>2</v>
      </c>
      <c r="V17" s="31">
        <f>W17+X17</f>
        <v>75</v>
      </c>
      <c r="W17" s="31">
        <v>33</v>
      </c>
      <c r="X17" s="31">
        <v>42</v>
      </c>
      <c r="Y17" s="31">
        <v>28</v>
      </c>
      <c r="Z17" s="31">
        <v>24</v>
      </c>
      <c r="AA17" s="31">
        <v>23</v>
      </c>
      <c r="AB17" s="31">
        <v>1</v>
      </c>
      <c r="AC17" s="31">
        <v>2</v>
      </c>
      <c r="AD17" s="31">
        <v>0</v>
      </c>
      <c r="AE17" s="59">
        <f>SUM(AF17:AO17)</f>
        <v>28</v>
      </c>
      <c r="AF17" s="59">
        <v>1</v>
      </c>
      <c r="AG17" s="59">
        <v>0</v>
      </c>
      <c r="AH17" s="59">
        <v>2</v>
      </c>
      <c r="AI17" s="59">
        <v>0</v>
      </c>
      <c r="AJ17" s="59">
        <v>0</v>
      </c>
      <c r="AK17" s="59">
        <v>21</v>
      </c>
      <c r="AL17" s="59">
        <v>2</v>
      </c>
      <c r="AM17" s="59">
        <v>0</v>
      </c>
      <c r="AN17" s="59">
        <v>2</v>
      </c>
      <c r="AO17" s="59">
        <v>0</v>
      </c>
    </row>
    <row r="18" spans="1:41" s="1" customFormat="1" ht="15.2" customHeight="1">
      <c r="A18" s="1"/>
      <c r="B18" s="2" t="s">
        <v>48</v>
      </c>
      <c r="C18" s="22" t="s">
        <v>2</v>
      </c>
      <c r="D18" s="31">
        <f t="shared" ref="D18:AO18" si="2">SUM(D17)</f>
        <v>13</v>
      </c>
      <c r="E18" s="31">
        <f t="shared" si="2"/>
        <v>9</v>
      </c>
      <c r="F18" s="31">
        <f t="shared" si="2"/>
        <v>4</v>
      </c>
      <c r="G18" s="31">
        <f t="shared" si="2"/>
        <v>268</v>
      </c>
      <c r="H18" s="31">
        <f t="shared" si="2"/>
        <v>130</v>
      </c>
      <c r="I18" s="31">
        <f t="shared" si="2"/>
        <v>138</v>
      </c>
      <c r="J18" s="31">
        <f t="shared" si="2"/>
        <v>193</v>
      </c>
      <c r="K18" s="31">
        <f t="shared" si="2"/>
        <v>97</v>
      </c>
      <c r="L18" s="31">
        <f t="shared" si="2"/>
        <v>96</v>
      </c>
      <c r="M18" s="31">
        <f t="shared" si="2"/>
        <v>28</v>
      </c>
      <c r="N18" s="31">
        <f t="shared" si="2"/>
        <v>36</v>
      </c>
      <c r="O18" s="31">
        <f t="shared" si="2"/>
        <v>22</v>
      </c>
      <c r="P18" s="31">
        <f t="shared" si="2"/>
        <v>36</v>
      </c>
      <c r="Q18" s="31">
        <f t="shared" si="2"/>
        <v>31</v>
      </c>
      <c r="R18" s="31">
        <f t="shared" si="2"/>
        <v>40</v>
      </c>
      <c r="S18" s="31">
        <f t="shared" si="2"/>
        <v>3</v>
      </c>
      <c r="T18" s="31">
        <f t="shared" si="2"/>
        <v>7</v>
      </c>
      <c r="U18" s="31">
        <f t="shared" si="2"/>
        <v>2</v>
      </c>
      <c r="V18" s="31">
        <f t="shared" si="2"/>
        <v>75</v>
      </c>
      <c r="W18" s="31">
        <f t="shared" si="2"/>
        <v>33</v>
      </c>
      <c r="X18" s="31">
        <f t="shared" si="2"/>
        <v>42</v>
      </c>
      <c r="Y18" s="31">
        <f t="shared" si="2"/>
        <v>28</v>
      </c>
      <c r="Z18" s="31">
        <f t="shared" si="2"/>
        <v>24</v>
      </c>
      <c r="AA18" s="31">
        <f t="shared" si="2"/>
        <v>23</v>
      </c>
      <c r="AB18" s="31">
        <f t="shared" si="2"/>
        <v>1</v>
      </c>
      <c r="AC18" s="31">
        <f t="shared" si="2"/>
        <v>2</v>
      </c>
      <c r="AD18" s="31">
        <f t="shared" si="2"/>
        <v>0</v>
      </c>
      <c r="AE18" s="31">
        <f t="shared" si="2"/>
        <v>28</v>
      </c>
      <c r="AF18" s="31">
        <f t="shared" si="2"/>
        <v>1</v>
      </c>
      <c r="AG18" s="31">
        <f t="shared" si="2"/>
        <v>0</v>
      </c>
      <c r="AH18" s="31">
        <f t="shared" si="2"/>
        <v>2</v>
      </c>
      <c r="AI18" s="31">
        <f t="shared" si="2"/>
        <v>0</v>
      </c>
      <c r="AJ18" s="31">
        <f t="shared" si="2"/>
        <v>0</v>
      </c>
      <c r="AK18" s="31">
        <f t="shared" si="2"/>
        <v>21</v>
      </c>
      <c r="AL18" s="31">
        <f t="shared" si="2"/>
        <v>2</v>
      </c>
      <c r="AM18" s="31">
        <f t="shared" si="2"/>
        <v>0</v>
      </c>
      <c r="AN18" s="31">
        <f t="shared" si="2"/>
        <v>2</v>
      </c>
      <c r="AO18" s="31">
        <f t="shared" si="2"/>
        <v>0</v>
      </c>
    </row>
    <row r="19" spans="1:41" ht="15.2" customHeight="1">
      <c r="A19" s="1" t="s">
        <v>6</v>
      </c>
      <c r="B19" s="1"/>
      <c r="C19" s="22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</row>
    <row r="20" spans="1:41" ht="15.2" customHeight="1">
      <c r="B20" s="2" t="s">
        <v>52</v>
      </c>
      <c r="C20" s="21"/>
      <c r="D20" s="31">
        <f>E20+F20</f>
        <v>13</v>
      </c>
      <c r="E20" s="31">
        <v>8</v>
      </c>
      <c r="F20" s="31">
        <v>5</v>
      </c>
      <c r="G20" s="31">
        <f>H20+I20</f>
        <v>106</v>
      </c>
      <c r="H20" s="31">
        <f>K20+W20</f>
        <v>58</v>
      </c>
      <c r="I20" s="31">
        <f>L20+X20</f>
        <v>48</v>
      </c>
      <c r="J20" s="31">
        <f>K20+L20</f>
        <v>60</v>
      </c>
      <c r="K20" s="31">
        <v>36</v>
      </c>
      <c r="L20" s="31">
        <v>24</v>
      </c>
      <c r="M20" s="31">
        <v>10</v>
      </c>
      <c r="N20" s="31">
        <v>5</v>
      </c>
      <c r="O20" s="31">
        <v>14</v>
      </c>
      <c r="P20" s="31">
        <v>13</v>
      </c>
      <c r="Q20" s="31">
        <v>6</v>
      </c>
      <c r="R20" s="31">
        <v>12</v>
      </c>
      <c r="S20" s="31">
        <v>2</v>
      </c>
      <c r="T20" s="31">
        <v>4</v>
      </c>
      <c r="U20" s="31">
        <v>1</v>
      </c>
      <c r="V20" s="31">
        <f>W20+X20</f>
        <v>46</v>
      </c>
      <c r="W20" s="31">
        <v>22</v>
      </c>
      <c r="X20" s="31">
        <v>24</v>
      </c>
      <c r="Y20" s="31">
        <v>19</v>
      </c>
      <c r="Z20" s="31">
        <v>11</v>
      </c>
      <c r="AA20" s="31">
        <v>16</v>
      </c>
      <c r="AB20" s="31">
        <v>2</v>
      </c>
      <c r="AC20" s="31">
        <v>0</v>
      </c>
      <c r="AD20" s="31">
        <v>4</v>
      </c>
      <c r="AE20" s="59">
        <f>SUM(AF20:AO20)</f>
        <v>30</v>
      </c>
      <c r="AF20" s="59">
        <v>1</v>
      </c>
      <c r="AG20" s="59">
        <v>0</v>
      </c>
      <c r="AH20" s="59">
        <v>2</v>
      </c>
      <c r="AI20" s="59">
        <v>0</v>
      </c>
      <c r="AJ20" s="59">
        <v>0</v>
      </c>
      <c r="AK20" s="59">
        <v>23</v>
      </c>
      <c r="AL20" s="59">
        <v>3</v>
      </c>
      <c r="AM20" s="59">
        <v>0</v>
      </c>
      <c r="AN20" s="59">
        <v>1</v>
      </c>
      <c r="AO20" s="59">
        <v>0</v>
      </c>
    </row>
    <row r="21" spans="1:41" ht="15.2" customHeight="1">
      <c r="B21" s="2" t="s">
        <v>55</v>
      </c>
      <c r="C21" s="21"/>
      <c r="D21" s="31">
        <f>E21+F21</f>
        <v>12</v>
      </c>
      <c r="E21" s="31">
        <v>8</v>
      </c>
      <c r="F21" s="31">
        <v>4</v>
      </c>
      <c r="G21" s="31">
        <f>H21+I21</f>
        <v>154</v>
      </c>
      <c r="H21" s="31">
        <f>K21+W21</f>
        <v>67</v>
      </c>
      <c r="I21" s="31">
        <f>L21+X21</f>
        <v>87</v>
      </c>
      <c r="J21" s="31">
        <f>K21+L21</f>
        <v>99</v>
      </c>
      <c r="K21" s="31">
        <v>42</v>
      </c>
      <c r="L21" s="31">
        <v>57</v>
      </c>
      <c r="M21" s="31">
        <v>16</v>
      </c>
      <c r="N21" s="31">
        <v>13</v>
      </c>
      <c r="O21" s="31">
        <v>19</v>
      </c>
      <c r="P21" s="31">
        <v>15</v>
      </c>
      <c r="Q21" s="31">
        <v>16</v>
      </c>
      <c r="R21" s="31">
        <v>20</v>
      </c>
      <c r="S21" s="31">
        <v>2</v>
      </c>
      <c r="T21" s="31">
        <v>5</v>
      </c>
      <c r="U21" s="31">
        <v>2</v>
      </c>
      <c r="V21" s="31">
        <f>W21+X21</f>
        <v>55</v>
      </c>
      <c r="W21" s="31">
        <v>25</v>
      </c>
      <c r="X21" s="31">
        <v>30</v>
      </c>
      <c r="Y21" s="31">
        <v>12</v>
      </c>
      <c r="Z21" s="31">
        <v>16</v>
      </c>
      <c r="AA21" s="31">
        <v>27</v>
      </c>
      <c r="AB21" s="31">
        <v>1</v>
      </c>
      <c r="AC21" s="31">
        <v>2</v>
      </c>
      <c r="AD21" s="31">
        <v>1</v>
      </c>
      <c r="AE21" s="59">
        <f>SUM(AF21:AO21)</f>
        <v>27</v>
      </c>
      <c r="AF21" s="59">
        <v>1</v>
      </c>
      <c r="AG21" s="59">
        <v>0</v>
      </c>
      <c r="AH21" s="59">
        <v>2</v>
      </c>
      <c r="AI21" s="59">
        <v>0</v>
      </c>
      <c r="AJ21" s="59">
        <v>1</v>
      </c>
      <c r="AK21" s="59">
        <v>19</v>
      </c>
      <c r="AL21" s="59">
        <v>2</v>
      </c>
      <c r="AM21" s="59">
        <v>0</v>
      </c>
      <c r="AN21" s="59">
        <v>2</v>
      </c>
      <c r="AO21" s="59">
        <v>0</v>
      </c>
    </row>
    <row r="22" spans="1:41" s="1" customFormat="1" ht="15.2" customHeight="1">
      <c r="A22" s="1"/>
      <c r="B22" s="2" t="s">
        <v>6</v>
      </c>
      <c r="C22" s="22" t="s">
        <v>2</v>
      </c>
      <c r="D22" s="31">
        <f t="shared" ref="D22:AO22" si="3">SUM(D20:D21)</f>
        <v>25</v>
      </c>
      <c r="E22" s="31">
        <f t="shared" si="3"/>
        <v>16</v>
      </c>
      <c r="F22" s="31">
        <f t="shared" si="3"/>
        <v>9</v>
      </c>
      <c r="G22" s="31">
        <f t="shared" si="3"/>
        <v>260</v>
      </c>
      <c r="H22" s="31">
        <f t="shared" si="3"/>
        <v>125</v>
      </c>
      <c r="I22" s="31">
        <f t="shared" si="3"/>
        <v>135</v>
      </c>
      <c r="J22" s="31">
        <f t="shared" si="3"/>
        <v>159</v>
      </c>
      <c r="K22" s="31">
        <f t="shared" si="3"/>
        <v>78</v>
      </c>
      <c r="L22" s="31">
        <f t="shared" si="3"/>
        <v>81</v>
      </c>
      <c r="M22" s="31">
        <f t="shared" si="3"/>
        <v>26</v>
      </c>
      <c r="N22" s="31">
        <f t="shared" si="3"/>
        <v>18</v>
      </c>
      <c r="O22" s="31">
        <f t="shared" si="3"/>
        <v>33</v>
      </c>
      <c r="P22" s="31">
        <f t="shared" si="3"/>
        <v>28</v>
      </c>
      <c r="Q22" s="31">
        <f t="shared" si="3"/>
        <v>22</v>
      </c>
      <c r="R22" s="31">
        <f t="shared" si="3"/>
        <v>32</v>
      </c>
      <c r="S22" s="31">
        <f t="shared" si="3"/>
        <v>4</v>
      </c>
      <c r="T22" s="31">
        <f t="shared" si="3"/>
        <v>9</v>
      </c>
      <c r="U22" s="31">
        <f t="shared" si="3"/>
        <v>3</v>
      </c>
      <c r="V22" s="31">
        <f t="shared" si="3"/>
        <v>101</v>
      </c>
      <c r="W22" s="31">
        <f t="shared" si="3"/>
        <v>47</v>
      </c>
      <c r="X22" s="31">
        <f t="shared" si="3"/>
        <v>54</v>
      </c>
      <c r="Y22" s="31">
        <f t="shared" si="3"/>
        <v>31</v>
      </c>
      <c r="Z22" s="31">
        <f t="shared" si="3"/>
        <v>27</v>
      </c>
      <c r="AA22" s="31">
        <f t="shared" si="3"/>
        <v>43</v>
      </c>
      <c r="AB22" s="31">
        <f t="shared" si="3"/>
        <v>3</v>
      </c>
      <c r="AC22" s="31">
        <f t="shared" si="3"/>
        <v>2</v>
      </c>
      <c r="AD22" s="31">
        <f t="shared" si="3"/>
        <v>5</v>
      </c>
      <c r="AE22" s="31">
        <f t="shared" si="3"/>
        <v>57</v>
      </c>
      <c r="AF22" s="31">
        <f t="shared" si="3"/>
        <v>2</v>
      </c>
      <c r="AG22" s="31">
        <f t="shared" si="3"/>
        <v>0</v>
      </c>
      <c r="AH22" s="31">
        <f t="shared" si="3"/>
        <v>4</v>
      </c>
      <c r="AI22" s="31">
        <f t="shared" si="3"/>
        <v>0</v>
      </c>
      <c r="AJ22" s="31">
        <f t="shared" si="3"/>
        <v>1</v>
      </c>
      <c r="AK22" s="31">
        <f t="shared" si="3"/>
        <v>42</v>
      </c>
      <c r="AL22" s="31">
        <f t="shared" si="3"/>
        <v>5</v>
      </c>
      <c r="AM22" s="31">
        <f t="shared" si="3"/>
        <v>0</v>
      </c>
      <c r="AN22" s="31">
        <f t="shared" si="3"/>
        <v>3</v>
      </c>
      <c r="AO22" s="31">
        <f t="shared" si="3"/>
        <v>0</v>
      </c>
    </row>
    <row r="23" spans="1:41" ht="15.2" customHeight="1">
      <c r="A23" s="1" t="s">
        <v>5</v>
      </c>
      <c r="B23" s="1"/>
      <c r="C23" s="2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</row>
    <row r="24" spans="1:41" ht="15.2" customHeight="1">
      <c r="A24" s="8"/>
      <c r="B24" s="2" t="s">
        <v>39</v>
      </c>
      <c r="C24" s="21"/>
      <c r="D24" s="31">
        <f>E24+F24</f>
        <v>36</v>
      </c>
      <c r="E24" s="31">
        <v>24</v>
      </c>
      <c r="F24" s="31">
        <v>12</v>
      </c>
      <c r="G24" s="31">
        <f>H24+I24</f>
        <v>775</v>
      </c>
      <c r="H24" s="31">
        <f>K24+W24</f>
        <v>407</v>
      </c>
      <c r="I24" s="31">
        <f>L24+X24</f>
        <v>368</v>
      </c>
      <c r="J24" s="31">
        <f>K24+L24</f>
        <v>499</v>
      </c>
      <c r="K24" s="31">
        <v>270</v>
      </c>
      <c r="L24" s="31">
        <v>229</v>
      </c>
      <c r="M24" s="31">
        <v>68</v>
      </c>
      <c r="N24" s="31">
        <v>78</v>
      </c>
      <c r="O24" s="31">
        <v>82</v>
      </c>
      <c r="P24" s="31">
        <v>84</v>
      </c>
      <c r="Q24" s="31">
        <v>94</v>
      </c>
      <c r="R24" s="31">
        <v>93</v>
      </c>
      <c r="S24" s="31">
        <v>9</v>
      </c>
      <c r="T24" s="31">
        <v>43</v>
      </c>
      <c r="U24" s="31">
        <v>14</v>
      </c>
      <c r="V24" s="31">
        <f>W24+X24</f>
        <v>276</v>
      </c>
      <c r="W24" s="31">
        <v>137</v>
      </c>
      <c r="X24" s="31">
        <v>139</v>
      </c>
      <c r="Y24" s="31">
        <v>81</v>
      </c>
      <c r="Z24" s="31">
        <v>100</v>
      </c>
      <c r="AA24" s="31">
        <v>95</v>
      </c>
      <c r="AB24" s="31">
        <v>4</v>
      </c>
      <c r="AC24" s="31">
        <v>11</v>
      </c>
      <c r="AD24" s="31">
        <v>3</v>
      </c>
      <c r="AE24" s="59">
        <f>SUM(AF24:AO24)</f>
        <v>68</v>
      </c>
      <c r="AF24" s="59">
        <v>1</v>
      </c>
      <c r="AG24" s="59">
        <v>0</v>
      </c>
      <c r="AH24" s="59">
        <v>2</v>
      </c>
      <c r="AI24" s="59">
        <v>0</v>
      </c>
      <c r="AJ24" s="59">
        <v>0</v>
      </c>
      <c r="AK24" s="59">
        <v>59</v>
      </c>
      <c r="AL24" s="59">
        <v>2</v>
      </c>
      <c r="AM24" s="59">
        <v>2</v>
      </c>
      <c r="AN24" s="59">
        <v>2</v>
      </c>
      <c r="AO24" s="59">
        <v>0</v>
      </c>
    </row>
    <row r="25" spans="1:41" ht="15.75" customHeight="1">
      <c r="B25" s="2" t="s">
        <v>54</v>
      </c>
      <c r="C25" s="21"/>
      <c r="D25" s="31">
        <f>E25+F25</f>
        <v>14</v>
      </c>
      <c r="E25" s="31">
        <v>9</v>
      </c>
      <c r="F25" s="31">
        <v>5</v>
      </c>
      <c r="G25" s="31">
        <f>H25+I25</f>
        <v>242</v>
      </c>
      <c r="H25" s="31">
        <f>K25+W25</f>
        <v>126</v>
      </c>
      <c r="I25" s="31">
        <f>L25+X25</f>
        <v>116</v>
      </c>
      <c r="J25" s="31">
        <f>K25+L25</f>
        <v>155</v>
      </c>
      <c r="K25" s="31">
        <v>82</v>
      </c>
      <c r="L25" s="31">
        <v>73</v>
      </c>
      <c r="M25" s="31">
        <v>24</v>
      </c>
      <c r="N25" s="31">
        <v>22</v>
      </c>
      <c r="O25" s="31">
        <v>23</v>
      </c>
      <c r="P25" s="31">
        <v>30</v>
      </c>
      <c r="Q25" s="31">
        <v>23</v>
      </c>
      <c r="R25" s="31">
        <v>33</v>
      </c>
      <c r="S25" s="31">
        <v>3</v>
      </c>
      <c r="T25" s="31">
        <v>9</v>
      </c>
      <c r="U25" s="31">
        <v>3</v>
      </c>
      <c r="V25" s="31">
        <f>W25+X25</f>
        <v>87</v>
      </c>
      <c r="W25" s="31">
        <v>44</v>
      </c>
      <c r="X25" s="31">
        <v>43</v>
      </c>
      <c r="Y25" s="31">
        <v>25</v>
      </c>
      <c r="Z25" s="31">
        <v>35</v>
      </c>
      <c r="AA25" s="31">
        <v>27</v>
      </c>
      <c r="AB25" s="31">
        <v>2</v>
      </c>
      <c r="AC25" s="31">
        <v>7</v>
      </c>
      <c r="AD25" s="31">
        <v>0</v>
      </c>
      <c r="AE25" s="59">
        <f>SUM(AF25:AO25)</f>
        <v>28</v>
      </c>
      <c r="AF25" s="59">
        <v>1</v>
      </c>
      <c r="AG25" s="59">
        <v>0</v>
      </c>
      <c r="AH25" s="59">
        <v>2</v>
      </c>
      <c r="AI25" s="59">
        <v>0</v>
      </c>
      <c r="AJ25" s="59">
        <v>0</v>
      </c>
      <c r="AK25" s="59">
        <v>21</v>
      </c>
      <c r="AL25" s="59">
        <v>2</v>
      </c>
      <c r="AM25" s="59">
        <v>0</v>
      </c>
      <c r="AN25" s="59">
        <v>2</v>
      </c>
      <c r="AO25" s="59">
        <v>0</v>
      </c>
    </row>
    <row r="26" spans="1:41" s="1" customFormat="1" ht="15.2" customHeight="1">
      <c r="A26" s="1"/>
      <c r="B26" s="2" t="s">
        <v>5</v>
      </c>
      <c r="C26" s="22" t="s">
        <v>2</v>
      </c>
      <c r="D26" s="31">
        <f t="shared" ref="D26:AO26" si="4">SUM(D24:D25)</f>
        <v>50</v>
      </c>
      <c r="E26" s="31">
        <f t="shared" si="4"/>
        <v>33</v>
      </c>
      <c r="F26" s="31">
        <f t="shared" si="4"/>
        <v>17</v>
      </c>
      <c r="G26" s="31">
        <f t="shared" si="4"/>
        <v>1017</v>
      </c>
      <c r="H26" s="31">
        <f t="shared" si="4"/>
        <v>533</v>
      </c>
      <c r="I26" s="31">
        <f t="shared" si="4"/>
        <v>484</v>
      </c>
      <c r="J26" s="31">
        <f t="shared" si="4"/>
        <v>654</v>
      </c>
      <c r="K26" s="31">
        <f t="shared" si="4"/>
        <v>352</v>
      </c>
      <c r="L26" s="31">
        <f t="shared" si="4"/>
        <v>302</v>
      </c>
      <c r="M26" s="31">
        <f t="shared" si="4"/>
        <v>92</v>
      </c>
      <c r="N26" s="31">
        <f t="shared" si="4"/>
        <v>100</v>
      </c>
      <c r="O26" s="31">
        <f t="shared" si="4"/>
        <v>105</v>
      </c>
      <c r="P26" s="31">
        <f t="shared" si="4"/>
        <v>114</v>
      </c>
      <c r="Q26" s="31">
        <f t="shared" si="4"/>
        <v>117</v>
      </c>
      <c r="R26" s="31">
        <f t="shared" si="4"/>
        <v>126</v>
      </c>
      <c r="S26" s="31">
        <f t="shared" si="4"/>
        <v>12</v>
      </c>
      <c r="T26" s="31">
        <f t="shared" si="4"/>
        <v>52</v>
      </c>
      <c r="U26" s="31">
        <f t="shared" si="4"/>
        <v>17</v>
      </c>
      <c r="V26" s="31">
        <f t="shared" si="4"/>
        <v>363</v>
      </c>
      <c r="W26" s="31">
        <f t="shared" si="4"/>
        <v>181</v>
      </c>
      <c r="X26" s="31">
        <f t="shared" si="4"/>
        <v>182</v>
      </c>
      <c r="Y26" s="31">
        <f t="shared" si="4"/>
        <v>106</v>
      </c>
      <c r="Z26" s="31">
        <f t="shared" si="4"/>
        <v>135</v>
      </c>
      <c r="AA26" s="31">
        <f t="shared" si="4"/>
        <v>122</v>
      </c>
      <c r="AB26" s="31">
        <f t="shared" si="4"/>
        <v>6</v>
      </c>
      <c r="AC26" s="31">
        <f t="shared" si="4"/>
        <v>18</v>
      </c>
      <c r="AD26" s="31">
        <f t="shared" si="4"/>
        <v>3</v>
      </c>
      <c r="AE26" s="30">
        <f t="shared" si="4"/>
        <v>96</v>
      </c>
      <c r="AF26" s="30">
        <f t="shared" si="4"/>
        <v>2</v>
      </c>
      <c r="AG26" s="30">
        <f t="shared" si="4"/>
        <v>0</v>
      </c>
      <c r="AH26" s="30">
        <f t="shared" si="4"/>
        <v>4</v>
      </c>
      <c r="AI26" s="30">
        <f t="shared" si="4"/>
        <v>0</v>
      </c>
      <c r="AJ26" s="30">
        <f t="shared" si="4"/>
        <v>0</v>
      </c>
      <c r="AK26" s="30">
        <f t="shared" si="4"/>
        <v>80</v>
      </c>
      <c r="AL26" s="30">
        <f t="shared" si="4"/>
        <v>4</v>
      </c>
      <c r="AM26" s="30">
        <f t="shared" si="4"/>
        <v>2</v>
      </c>
      <c r="AN26" s="30">
        <f t="shared" si="4"/>
        <v>4</v>
      </c>
      <c r="AO26" s="30">
        <f t="shared" si="4"/>
        <v>0</v>
      </c>
    </row>
    <row r="27" spans="1:41" ht="15.2" customHeight="1">
      <c r="A27" s="9" t="s">
        <v>44</v>
      </c>
      <c r="B27" s="9"/>
      <c r="C27" s="24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</row>
    <row r="28" spans="1:41" ht="15.2" customHeight="1">
      <c r="B28" s="2" t="s">
        <v>58</v>
      </c>
      <c r="C28" s="22"/>
      <c r="D28" s="31">
        <f>E28+F28</f>
        <v>14</v>
      </c>
      <c r="E28" s="31">
        <v>8</v>
      </c>
      <c r="F28" s="31">
        <v>6</v>
      </c>
      <c r="G28" s="31">
        <f>H28+I28</f>
        <v>156</v>
      </c>
      <c r="H28" s="31">
        <f>K28+W28</f>
        <v>79</v>
      </c>
      <c r="I28" s="31">
        <f>L28+X28</f>
        <v>77</v>
      </c>
      <c r="J28" s="31">
        <f>K28+L28</f>
        <v>103</v>
      </c>
      <c r="K28" s="31">
        <v>52</v>
      </c>
      <c r="L28" s="31">
        <v>51</v>
      </c>
      <c r="M28" s="31">
        <v>15</v>
      </c>
      <c r="N28" s="31">
        <v>19</v>
      </c>
      <c r="O28" s="31">
        <v>11</v>
      </c>
      <c r="P28" s="31">
        <v>20</v>
      </c>
      <c r="Q28" s="31">
        <v>20</v>
      </c>
      <c r="R28" s="31">
        <v>18</v>
      </c>
      <c r="S28" s="31">
        <v>2</v>
      </c>
      <c r="T28" s="31">
        <v>2</v>
      </c>
      <c r="U28" s="31">
        <v>2</v>
      </c>
      <c r="V28" s="31">
        <f>W28+X28</f>
        <v>53</v>
      </c>
      <c r="W28" s="31">
        <v>27</v>
      </c>
      <c r="X28" s="31">
        <v>26</v>
      </c>
      <c r="Y28" s="31">
        <v>16</v>
      </c>
      <c r="Z28" s="31">
        <v>20</v>
      </c>
      <c r="AA28" s="31">
        <v>17</v>
      </c>
      <c r="AB28" s="31">
        <v>3</v>
      </c>
      <c r="AC28" s="31">
        <v>1</v>
      </c>
      <c r="AD28" s="31">
        <v>2</v>
      </c>
      <c r="AE28" s="59">
        <f>SUM(AF28:AO28)</f>
        <v>36</v>
      </c>
      <c r="AF28" s="59">
        <v>1</v>
      </c>
      <c r="AG28" s="59">
        <v>0</v>
      </c>
      <c r="AH28" s="59">
        <v>2</v>
      </c>
      <c r="AI28" s="59">
        <v>0</v>
      </c>
      <c r="AJ28" s="59">
        <v>0</v>
      </c>
      <c r="AK28" s="59">
        <v>27</v>
      </c>
      <c r="AL28" s="59">
        <v>2</v>
      </c>
      <c r="AM28" s="59">
        <v>2</v>
      </c>
      <c r="AN28" s="59">
        <v>2</v>
      </c>
      <c r="AO28" s="59">
        <v>0</v>
      </c>
    </row>
    <row r="29" spans="1:41" s="1" customFormat="1" ht="15.2" customHeight="1">
      <c r="A29" s="1"/>
      <c r="B29" s="2" t="s">
        <v>44</v>
      </c>
      <c r="C29" s="22" t="s">
        <v>2</v>
      </c>
      <c r="D29" s="31">
        <f t="shared" ref="D29:AO29" si="5">SUM(D28)</f>
        <v>14</v>
      </c>
      <c r="E29" s="31">
        <f t="shared" si="5"/>
        <v>8</v>
      </c>
      <c r="F29" s="31">
        <f t="shared" si="5"/>
        <v>6</v>
      </c>
      <c r="G29" s="31">
        <f t="shared" si="5"/>
        <v>156</v>
      </c>
      <c r="H29" s="31">
        <f t="shared" si="5"/>
        <v>79</v>
      </c>
      <c r="I29" s="31">
        <f t="shared" si="5"/>
        <v>77</v>
      </c>
      <c r="J29" s="31">
        <f t="shared" si="5"/>
        <v>103</v>
      </c>
      <c r="K29" s="31">
        <f t="shared" si="5"/>
        <v>52</v>
      </c>
      <c r="L29" s="31">
        <f t="shared" si="5"/>
        <v>51</v>
      </c>
      <c r="M29" s="31">
        <f t="shared" si="5"/>
        <v>15</v>
      </c>
      <c r="N29" s="31">
        <f t="shared" si="5"/>
        <v>19</v>
      </c>
      <c r="O29" s="31">
        <f t="shared" si="5"/>
        <v>11</v>
      </c>
      <c r="P29" s="31">
        <f t="shared" si="5"/>
        <v>20</v>
      </c>
      <c r="Q29" s="31">
        <f t="shared" si="5"/>
        <v>20</v>
      </c>
      <c r="R29" s="31">
        <f t="shared" si="5"/>
        <v>18</v>
      </c>
      <c r="S29" s="31">
        <f t="shared" si="5"/>
        <v>2</v>
      </c>
      <c r="T29" s="31">
        <f t="shared" si="5"/>
        <v>2</v>
      </c>
      <c r="U29" s="31">
        <f t="shared" si="5"/>
        <v>2</v>
      </c>
      <c r="V29" s="31">
        <f t="shared" si="5"/>
        <v>53</v>
      </c>
      <c r="W29" s="31">
        <f t="shared" si="5"/>
        <v>27</v>
      </c>
      <c r="X29" s="31">
        <f t="shared" si="5"/>
        <v>26</v>
      </c>
      <c r="Y29" s="31">
        <f t="shared" si="5"/>
        <v>16</v>
      </c>
      <c r="Z29" s="31">
        <f t="shared" si="5"/>
        <v>20</v>
      </c>
      <c r="AA29" s="31">
        <f t="shared" si="5"/>
        <v>17</v>
      </c>
      <c r="AB29" s="31">
        <f t="shared" si="5"/>
        <v>3</v>
      </c>
      <c r="AC29" s="31">
        <f t="shared" si="5"/>
        <v>1</v>
      </c>
      <c r="AD29" s="31">
        <f t="shared" si="5"/>
        <v>2</v>
      </c>
      <c r="AE29" s="31">
        <f t="shared" si="5"/>
        <v>36</v>
      </c>
      <c r="AF29" s="31">
        <f t="shared" si="5"/>
        <v>1</v>
      </c>
      <c r="AG29" s="31">
        <f t="shared" si="5"/>
        <v>0</v>
      </c>
      <c r="AH29" s="31">
        <f t="shared" si="5"/>
        <v>2</v>
      </c>
      <c r="AI29" s="31">
        <f t="shared" si="5"/>
        <v>0</v>
      </c>
      <c r="AJ29" s="31">
        <f t="shared" si="5"/>
        <v>0</v>
      </c>
      <c r="AK29" s="31">
        <f t="shared" si="5"/>
        <v>27</v>
      </c>
      <c r="AL29" s="31">
        <f t="shared" si="5"/>
        <v>2</v>
      </c>
      <c r="AM29" s="31">
        <f t="shared" si="5"/>
        <v>2</v>
      </c>
      <c r="AN29" s="31">
        <f t="shared" si="5"/>
        <v>2</v>
      </c>
      <c r="AO29" s="31">
        <f t="shared" si="5"/>
        <v>0</v>
      </c>
    </row>
    <row r="30" spans="1:41" ht="15.2" customHeight="1">
      <c r="A30" s="10"/>
      <c r="B30" s="16"/>
      <c r="C30" s="2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</row>
    <row r="31" spans="1:41" ht="15.2" customHeight="1">
      <c r="A31" s="10" t="s">
        <v>9</v>
      </c>
      <c r="B31" s="16"/>
      <c r="C31" s="22" t="s">
        <v>2</v>
      </c>
      <c r="D31" s="30">
        <f t="shared" ref="D31:AO31" si="6">D26+D22+D15+D18+D29</f>
        <v>144</v>
      </c>
      <c r="E31" s="30">
        <f t="shared" si="6"/>
        <v>92</v>
      </c>
      <c r="F31" s="30">
        <f t="shared" si="6"/>
        <v>52</v>
      </c>
      <c r="G31" s="30">
        <f t="shared" si="6"/>
        <v>2462</v>
      </c>
      <c r="H31" s="30">
        <f t="shared" si="6"/>
        <v>1256</v>
      </c>
      <c r="I31" s="30">
        <f t="shared" si="6"/>
        <v>1206</v>
      </c>
      <c r="J31" s="30">
        <f t="shared" si="6"/>
        <v>1569</v>
      </c>
      <c r="K31" s="30">
        <f t="shared" si="6"/>
        <v>818</v>
      </c>
      <c r="L31" s="30">
        <f t="shared" si="6"/>
        <v>751</v>
      </c>
      <c r="M31" s="30">
        <f t="shared" si="6"/>
        <v>214</v>
      </c>
      <c r="N31" s="30">
        <f t="shared" si="6"/>
        <v>252</v>
      </c>
      <c r="O31" s="30">
        <f t="shared" si="6"/>
        <v>259</v>
      </c>
      <c r="P31" s="30">
        <f t="shared" si="6"/>
        <v>277</v>
      </c>
      <c r="Q31" s="30">
        <f t="shared" si="6"/>
        <v>266</v>
      </c>
      <c r="R31" s="30">
        <f t="shared" si="6"/>
        <v>301</v>
      </c>
      <c r="S31" s="30">
        <f t="shared" si="6"/>
        <v>29</v>
      </c>
      <c r="T31" s="30">
        <f t="shared" si="6"/>
        <v>102</v>
      </c>
      <c r="U31" s="30">
        <f t="shared" si="6"/>
        <v>35</v>
      </c>
      <c r="V31" s="30">
        <f t="shared" si="6"/>
        <v>893</v>
      </c>
      <c r="W31" s="30">
        <f t="shared" si="6"/>
        <v>438</v>
      </c>
      <c r="X31" s="30">
        <f t="shared" si="6"/>
        <v>455</v>
      </c>
      <c r="Y31" s="30">
        <f t="shared" si="6"/>
        <v>283</v>
      </c>
      <c r="Z31" s="30">
        <f t="shared" si="6"/>
        <v>290</v>
      </c>
      <c r="AA31" s="30">
        <f t="shared" si="6"/>
        <v>320</v>
      </c>
      <c r="AB31" s="30">
        <f t="shared" si="6"/>
        <v>19</v>
      </c>
      <c r="AC31" s="30">
        <f t="shared" si="6"/>
        <v>37</v>
      </c>
      <c r="AD31" s="30">
        <f t="shared" si="6"/>
        <v>18</v>
      </c>
      <c r="AE31" s="30">
        <f t="shared" si="6"/>
        <v>290</v>
      </c>
      <c r="AF31" s="30">
        <f t="shared" si="6"/>
        <v>8</v>
      </c>
      <c r="AG31" s="30">
        <f t="shared" si="6"/>
        <v>0</v>
      </c>
      <c r="AH31" s="30">
        <f t="shared" si="6"/>
        <v>17</v>
      </c>
      <c r="AI31" s="30">
        <f t="shared" si="6"/>
        <v>0</v>
      </c>
      <c r="AJ31" s="30">
        <f t="shared" si="6"/>
        <v>1</v>
      </c>
      <c r="AK31" s="30">
        <f t="shared" si="6"/>
        <v>229</v>
      </c>
      <c r="AL31" s="30">
        <f t="shared" si="6"/>
        <v>17</v>
      </c>
      <c r="AM31" s="30">
        <f t="shared" si="6"/>
        <v>4</v>
      </c>
      <c r="AN31" s="30">
        <f t="shared" si="6"/>
        <v>14</v>
      </c>
      <c r="AO31" s="30">
        <f t="shared" si="6"/>
        <v>0</v>
      </c>
    </row>
    <row r="32" spans="1:41" ht="15.2" customHeight="1">
      <c r="A32" s="10"/>
      <c r="B32" s="16"/>
      <c r="C32" s="21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</row>
    <row r="33" spans="1:41" ht="15.2" customHeight="1">
      <c r="A33" s="10" t="s">
        <v>10</v>
      </c>
      <c r="B33" s="16"/>
      <c r="C33" s="22" t="s">
        <v>2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</row>
    <row r="34" spans="1:41" ht="15.2" customHeight="1">
      <c r="A34" s="10"/>
      <c r="B34" s="16"/>
      <c r="C34" s="21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</row>
    <row r="35" spans="1:41" ht="15.2" customHeight="1">
      <c r="A35" s="10" t="s">
        <v>7</v>
      </c>
      <c r="B35" s="16"/>
      <c r="C35" s="22" t="s">
        <v>2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</row>
    <row r="36" spans="1:41" ht="15.2" customHeight="1">
      <c r="C36" s="2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</row>
    <row r="37" spans="1:41" ht="15.2" customHeight="1">
      <c r="B37" s="2" t="s">
        <v>11</v>
      </c>
      <c r="C37" s="21"/>
      <c r="D37" s="31">
        <f t="shared" ref="D37:AO37" si="7">D31+D33+D35</f>
        <v>144</v>
      </c>
      <c r="E37" s="31">
        <f t="shared" si="7"/>
        <v>92</v>
      </c>
      <c r="F37" s="31">
        <f t="shared" si="7"/>
        <v>52</v>
      </c>
      <c r="G37" s="31">
        <f t="shared" si="7"/>
        <v>2462</v>
      </c>
      <c r="H37" s="31">
        <f t="shared" si="7"/>
        <v>1256</v>
      </c>
      <c r="I37" s="31">
        <f t="shared" si="7"/>
        <v>1206</v>
      </c>
      <c r="J37" s="31">
        <f t="shared" si="7"/>
        <v>1569</v>
      </c>
      <c r="K37" s="31">
        <f t="shared" si="7"/>
        <v>818</v>
      </c>
      <c r="L37" s="31">
        <f t="shared" si="7"/>
        <v>751</v>
      </c>
      <c r="M37" s="31">
        <f t="shared" si="7"/>
        <v>214</v>
      </c>
      <c r="N37" s="31">
        <f t="shared" si="7"/>
        <v>252</v>
      </c>
      <c r="O37" s="31">
        <f t="shared" si="7"/>
        <v>259</v>
      </c>
      <c r="P37" s="31">
        <f t="shared" si="7"/>
        <v>277</v>
      </c>
      <c r="Q37" s="31">
        <f t="shared" si="7"/>
        <v>266</v>
      </c>
      <c r="R37" s="31">
        <f t="shared" si="7"/>
        <v>301</v>
      </c>
      <c r="S37" s="31">
        <f t="shared" si="7"/>
        <v>29</v>
      </c>
      <c r="T37" s="31">
        <f t="shared" si="7"/>
        <v>102</v>
      </c>
      <c r="U37" s="31">
        <f t="shared" si="7"/>
        <v>35</v>
      </c>
      <c r="V37" s="31">
        <f t="shared" si="7"/>
        <v>893</v>
      </c>
      <c r="W37" s="31">
        <f t="shared" si="7"/>
        <v>438</v>
      </c>
      <c r="X37" s="31">
        <f t="shared" si="7"/>
        <v>455</v>
      </c>
      <c r="Y37" s="31">
        <f t="shared" si="7"/>
        <v>283</v>
      </c>
      <c r="Z37" s="31">
        <f t="shared" si="7"/>
        <v>290</v>
      </c>
      <c r="AA37" s="31">
        <f t="shared" si="7"/>
        <v>320</v>
      </c>
      <c r="AB37" s="31">
        <f t="shared" si="7"/>
        <v>19</v>
      </c>
      <c r="AC37" s="31">
        <f t="shared" si="7"/>
        <v>37</v>
      </c>
      <c r="AD37" s="31">
        <f t="shared" si="7"/>
        <v>18</v>
      </c>
      <c r="AE37" s="30">
        <f t="shared" si="7"/>
        <v>290</v>
      </c>
      <c r="AF37" s="30">
        <f t="shared" si="7"/>
        <v>8</v>
      </c>
      <c r="AG37" s="30">
        <f t="shared" si="7"/>
        <v>0</v>
      </c>
      <c r="AH37" s="30">
        <f t="shared" si="7"/>
        <v>17</v>
      </c>
      <c r="AI37" s="30">
        <f t="shared" si="7"/>
        <v>0</v>
      </c>
      <c r="AJ37" s="30">
        <f t="shared" si="7"/>
        <v>1</v>
      </c>
      <c r="AK37" s="30">
        <f t="shared" si="7"/>
        <v>229</v>
      </c>
      <c r="AL37" s="30">
        <f t="shared" si="7"/>
        <v>17</v>
      </c>
      <c r="AM37" s="30">
        <f t="shared" si="7"/>
        <v>4</v>
      </c>
      <c r="AN37" s="59">
        <f t="shared" si="7"/>
        <v>14</v>
      </c>
      <c r="AO37" s="59">
        <f t="shared" si="7"/>
        <v>0</v>
      </c>
    </row>
    <row r="38" spans="1:41" ht="15.2" customHeight="1">
      <c r="A38" s="11"/>
      <c r="B38" s="11"/>
      <c r="C38" s="25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1:41" ht="15.2" customHeight="1">
      <c r="A39" s="1" t="s">
        <v>51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</row>
    <row r="40" spans="1:41" ht="15.2" customHeight="1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 ht="15.2" customHeigh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</row>
  </sheetData>
  <mergeCells count="49">
    <mergeCell ref="J1:K1"/>
    <mergeCell ref="L1:AD1"/>
    <mergeCell ref="D2:F2"/>
    <mergeCell ref="G2:AD2"/>
    <mergeCell ref="AE2:AO2"/>
    <mergeCell ref="G3:I3"/>
    <mergeCell ref="J3:U3"/>
    <mergeCell ref="V3:AD3"/>
    <mergeCell ref="AE3:AO3"/>
    <mergeCell ref="A12:C12"/>
    <mergeCell ref="A16:C16"/>
    <mergeCell ref="A19:C19"/>
    <mergeCell ref="A23:C23"/>
    <mergeCell ref="A27:C27"/>
    <mergeCell ref="B2:C6"/>
    <mergeCell ref="D3:D6"/>
    <mergeCell ref="E3:E6"/>
    <mergeCell ref="F3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U5"/>
    <mergeCell ref="V4:V6"/>
    <mergeCell ref="W4:W6"/>
    <mergeCell ref="X4:X6"/>
    <mergeCell ref="Y4:Y6"/>
    <mergeCell ref="Z4:Z6"/>
    <mergeCell ref="AA4:AA6"/>
    <mergeCell ref="AB4:AD5"/>
    <mergeCell ref="AE4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</mergeCells>
  <phoneticPr fontId="19"/>
  <pageMargins left="0.78740157480314965" right="0.59055118110236227" top="0.98425196850393704" bottom="1.1811023622047245" header="0.51181102362204722" footer="0.51181102362204722"/>
  <pageSetup paperSize="9" scale="90" firstPageNumber="66" fitToWidth="1" fitToHeight="1" pageOrder="overThenDown" orientation="portrait" usePrinterDefaults="1" useFirstPageNumber="1" r:id="rId1"/>
  <headerFooter scaleWithDoc="0" alignWithMargins="0">
    <oddFooter xml:space="preserve">&amp;C&amp;"ＭＳ 明朝,標準"&amp;P </oddFooter>
  </headerFooter>
  <colBreaks count="1" manualBreakCount="1">
    <brk id="21" max="32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2023-12-21T08:06:00Z</cp:lastPrinted>
  <dcterms:created xsi:type="dcterms:W3CDTF">2013-08-26T04:39:17Z</dcterms:created>
  <dcterms:modified xsi:type="dcterms:W3CDTF">2024-12-27T00:13:57Z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2024-12-27T00:13:57Z</vt:filetime>
  </property>
</Properties>
</file>