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h-zaisei-03\財政_共有NAS\財政課ハード③\準公営企業\R6年度（準公営企業）\未上R70127公営企業に係る経営比較分析表（令和５年度決算）の分析等について（依頼）\02各課回答\経営企画課\"/>
    </mc:Choice>
  </mc:AlternateContent>
  <xr:revisionPtr revIDLastSave="0" documentId="13_ncr:1_{15D8597E-4325-4907-8C85-1DB3A176EA4B}" xr6:coauthVersionLast="36" xr6:coauthVersionMax="36" xr10:uidLastSave="{00000000-0000-0000-0000-000000000000}"/>
  <workbookProtection workbookAlgorithmName="SHA-512" workbookHashValue="PHKvhJPBHHanGFlriuV11RLMagi4u3QaVQQTbm2zNiUnooK2PCt4O7/wTu8hE5xpgc6Kc4aveNvIDW+XB4SOqg==" workbookSaltValue="bT7b6HsE0eqTbzA8K46sEA==" workbookSpinCount="100000" lockStructure="1"/>
  <bookViews>
    <workbookView xWindow="0" yWindow="0" windowWidth="20490" windowHeight="669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Z10" i="5" l="1"/>
  <c r="F10" i="5"/>
  <c r="DI10" i="5" s="1"/>
  <c r="E10" i="5"/>
  <c r="DS10" i="5" s="1"/>
  <c r="D10" i="5"/>
  <c r="CV10" i="5" s="1"/>
  <c r="C10" i="5"/>
  <c r="CU10" i="5" s="1"/>
  <c r="B10" i="5"/>
  <c r="DE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EH90" i="4"/>
  <c r="DG90" i="4"/>
  <c r="C90" i="4"/>
  <c r="PZ81" i="4"/>
  <c r="JN81" i="4"/>
  <c r="IM81" i="4"/>
  <c r="HL81" i="4"/>
  <c r="EC81" i="4"/>
  <c r="AZ81" i="4"/>
  <c r="RA80" i="4"/>
  <c r="PZ80" i="4"/>
  <c r="NX80" i="4"/>
  <c r="MW80" i="4"/>
  <c r="JN80" i="4"/>
  <c r="EC80" i="4"/>
  <c r="DB80" i="4"/>
  <c r="CA80" i="4"/>
  <c r="AZ80" i="4"/>
  <c r="Y80" i="4"/>
  <c r="RA79" i="4"/>
  <c r="OY79" i="4"/>
  <c r="MW79" i="4"/>
  <c r="JN79" i="4"/>
  <c r="IM79" i="4"/>
  <c r="EC79" i="4"/>
  <c r="DB79" i="4"/>
  <c r="CA79" i="4"/>
  <c r="RH56" i="4"/>
  <c r="OF56" i="4"/>
  <c r="MN56" i="4"/>
  <c r="LT56" i="4"/>
  <c r="KZ56" i="4"/>
  <c r="GF56" i="4"/>
  <c r="CF56" i="4"/>
  <c r="BL56" i="4"/>
  <c r="AR56" i="4"/>
  <c r="X56" i="4"/>
  <c r="RH55" i="4"/>
  <c r="QN55" i="4"/>
  <c r="OZ55" i="4"/>
  <c r="MN55" i="4"/>
  <c r="KF55" i="4"/>
  <c r="JL55" i="4"/>
  <c r="GZ55" i="4"/>
  <c r="GF55" i="4"/>
  <c r="FL55" i="4"/>
  <c r="CF55" i="4"/>
  <c r="BL55" i="4"/>
  <c r="RH54" i="4"/>
  <c r="QN54" i="4"/>
  <c r="PT54" i="4"/>
  <c r="OF54" i="4"/>
  <c r="MN54" i="4"/>
  <c r="KZ54" i="4"/>
  <c r="JL54" i="4"/>
  <c r="GZ54" i="4"/>
  <c r="GF54" i="4"/>
  <c r="CZ54" i="4"/>
  <c r="CF54" i="4"/>
  <c r="BL54" i="4"/>
  <c r="RH33" i="4"/>
  <c r="QN33" i="4"/>
  <c r="OF33" i="4"/>
  <c r="LT33" i="4"/>
  <c r="KF33" i="4"/>
  <c r="JL33" i="4"/>
  <c r="GF33" i="4"/>
  <c r="FL33" i="4"/>
  <c r="CZ33" i="4"/>
  <c r="AR33" i="4"/>
  <c r="OZ32" i="4"/>
  <c r="OF32" i="4"/>
  <c r="MN32" i="4"/>
  <c r="JL32" i="4"/>
  <c r="CZ32" i="4"/>
  <c r="CF32" i="4"/>
  <c r="BL32" i="4"/>
  <c r="X32" i="4"/>
  <c r="RH31" i="4"/>
  <c r="QN31" i="4"/>
  <c r="PT31" i="4"/>
  <c r="OF31" i="4"/>
  <c r="MN31" i="4"/>
  <c r="KZ31" i="4"/>
  <c r="KF31" i="4"/>
  <c r="JL31" i="4"/>
  <c r="GZ31" i="4"/>
  <c r="GF31" i="4"/>
  <c r="CZ31" i="4"/>
  <c r="CF31" i="4"/>
  <c r="BL31" i="4"/>
  <c r="X31" i="4"/>
  <c r="LZ10" i="4"/>
  <c r="IT10" i="4"/>
  <c r="FN10" i="4"/>
  <c r="CH10" i="4"/>
  <c r="B10" i="4"/>
  <c r="PF8" i="4"/>
  <c r="LZ8" i="4"/>
  <c r="IT8" i="4"/>
  <c r="FN8" i="4"/>
  <c r="CH8" i="4"/>
  <c r="B8" i="4"/>
  <c r="B5" i="4"/>
  <c r="KF54" i="4" l="1"/>
  <c r="OF55" i="4"/>
  <c r="CZ56" i="4"/>
  <c r="QN56" i="4"/>
  <c r="Y81" i="4"/>
  <c r="CK10" i="5"/>
  <c r="FL56" i="4"/>
  <c r="NX79" i="4"/>
  <c r="IM80" i="4"/>
  <c r="DG10" i="5"/>
  <c r="DR10" i="5"/>
  <c r="RH32" i="4"/>
  <c r="FL31" i="4"/>
  <c r="OZ31" i="4"/>
  <c r="FL32" i="4"/>
  <c r="X33" i="4"/>
  <c r="KZ33" i="4"/>
  <c r="JL56" i="4"/>
  <c r="W10" i="5"/>
  <c r="EC10" i="5"/>
  <c r="AH10" i="5"/>
  <c r="GF32" i="4"/>
  <c r="FL54" i="4"/>
  <c r="OZ54" i="4"/>
  <c r="GZ32" i="4"/>
  <c r="CF33" i="4"/>
  <c r="MN33" i="4"/>
  <c r="HL79" i="4"/>
  <c r="OY80" i="4"/>
  <c r="AS10" i="5"/>
  <c r="OY81" i="4"/>
  <c r="BO10" i="5"/>
  <c r="AF11" i="5"/>
  <c r="ER32" i="4"/>
  <c r="AJ11" i="5"/>
  <c r="HT32" i="4"/>
  <c r="AI12" i="5"/>
  <c r="GZ33" i="4"/>
  <c r="BD11" i="5"/>
  <c r="PT32" i="4"/>
  <c r="BC12" i="5"/>
  <c r="OZ33" i="4"/>
  <c r="KF32" i="4"/>
  <c r="AF12" i="5"/>
  <c r="ER33" i="4"/>
  <c r="AJ12" i="5"/>
  <c r="HT33" i="4"/>
  <c r="CV12" i="5"/>
  <c r="PT56" i="4"/>
  <c r="KZ32" i="4"/>
  <c r="QN32" i="4"/>
  <c r="BL33" i="4"/>
  <c r="KF56" i="4"/>
  <c r="GK81" i="4"/>
  <c r="KO81" i="4"/>
  <c r="BX11" i="5"/>
  <c r="ER55" i="4"/>
  <c r="CB11" i="5"/>
  <c r="HT55" i="4"/>
  <c r="CA12" i="5"/>
  <c r="GZ56" i="4"/>
  <c r="CV11" i="5"/>
  <c r="PT55" i="4"/>
  <c r="OZ56" i="4"/>
  <c r="CU12" i="5"/>
  <c r="BD12" i="5"/>
  <c r="PT33" i="4"/>
  <c r="BM11" i="5"/>
  <c r="X55" i="4"/>
  <c r="CZ55" i="4"/>
  <c r="BQ11" i="5"/>
  <c r="BX12" i="5"/>
  <c r="ER56" i="4"/>
  <c r="CB12" i="5"/>
  <c r="HT56" i="4"/>
  <c r="CK11" i="5"/>
  <c r="KZ55" i="4"/>
  <c r="DH12" i="5"/>
  <c r="DB81" i="4"/>
  <c r="DQ11" i="5"/>
  <c r="HL80" i="4"/>
  <c r="EB12" i="5"/>
  <c r="NX81" i="4"/>
  <c r="X54" i="4"/>
  <c r="Y79" i="4"/>
  <c r="GK80" i="4"/>
  <c r="KO80" i="4"/>
  <c r="MW81" i="4"/>
  <c r="RA81"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CA81" i="4"/>
  <c r="U10" i="5"/>
  <c r="Y10" i="5"/>
  <c r="AI10" i="5"/>
  <c r="BC10" i="5"/>
  <c r="BM10" i="5"/>
  <c r="BQ10" i="5"/>
  <c r="CA10" i="5"/>
</calcChain>
</file>

<file path=xl/sharedStrings.xml><?xml version="1.0" encoding="utf-8"?>
<sst xmlns="http://schemas.openxmlformats.org/spreadsheetml/2006/main" count="262" uniqueCount="107">
  <si>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</si>
  <si>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</si>
  <si>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</si>
  <si>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</si>
  <si>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</si>
  <si>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</si>
  <si>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</si>
  <si>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</si>
  <si>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</si>
  <si>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</si>
  <si>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</si>
  <si>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</si>
  <si>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</si>
  <si>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</si>
  <si>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</si>
  <si>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</si>
  <si>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</si>
  <si>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</si>
  <si>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</si>
  <si>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</si>
  <si>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</si>
  <si>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</si>
  <si>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</si>
  <si>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</si>
  <si>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</si>
  <si>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</si>
  <si>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</si>
  <si>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</si>
  <si>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</si>
  <si>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</si>
  <si>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</si>
  <si>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</si>
  <si>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</si>
  <si>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</si>
  <si>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</si>
  <si>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</si>
  <si>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</si>
  <si>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</si>
  <si>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</si>
  <si>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</si>
  <si>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</si>
  <si>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</si>
  <si>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</si>
  <si>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</si>
  <si>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</si>
  <si>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</si>
  <si>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</si>
  <si>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</si>
  <si>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</si>
  <si>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</si>
  <si>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</si>
  <si>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</si>
  <si>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</si>
  <si>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</si>
  <si>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</si>
  <si>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</si>
  <si>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</si>
  <si>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</si>
  <si>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</si>
  <si>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</si>
  <si>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</si>
  <si>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</si>
  <si>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</si>
  <si>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</si>
  <si>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</si>
  <si>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</si>
  <si>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</si>
  <si>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</si>
  <si>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</si>
  <si>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</si>
  <si>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</si>
  <si>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</si>
  <si>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</si>
  <si>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</si>
  <si>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</si>
  <si>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</si>
  <si>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</si>
  <si>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</si>
  <si>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</si>
  <si>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</si>
  <si>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</si>
  <si>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</si>
  <si>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</si>
  <si>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</si>
  <si>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</si>
  <si>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</si>
  <si>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</si>
  <si>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</si>
  <si>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342025</t>
  </si>
  <si>
    <t>46</t>
  </si>
  <si>
    <t>02</t>
  </si>
  <si>
    <t>0</t>
  </si>
  <si>
    <t>000</t>
  </si>
  <si>
    <t>広島県　呉市</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</si>
  <si>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</si>
  <si>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</si>
  <si>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</si>
  <si>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</si>
  <si>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</si>
  <si>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</si>
  <si>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</si>
  <si>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</si>
  <si>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</si>
  <si>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</si>
  <si>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「①経常収支比率，②累積欠損金比率」
　経常収支比率は黒字を示す100％を超えているが，給水先事業所の全設備休止に伴う資産の減損処理を実施したため欠損金が生じている。
「③流動比率」
　100％を大きく超えており，資金繰りは良好な状態である。
「④企業債残高対給水収益比率」
　企業債残高は減少傾向であるが，大口ユーザーの水需要減に伴う給水収益の減少により，率は悪化（上昇）している。
「⑤料金回収率」
　大口ユーザーの水需要減に伴う給水収益の減少の影響で前年度と比べて率は悪化（下降）した。
「⑥給水原価」
　大口ユーザーの水需要減に伴う有収水量の減少の影響で前年度と比べて悪化（上昇）したが，経費節減の取組によって経常費用を削減し，類似団体平均値と比べ安価な水準を維持している。
「⑦施設利用率」
　大口ユーザーの水需要減の影響で率は悪化（下降）したが，全国平均値と比べ高い水準を維持している。
「⑧契約率」
　給水先事業所の全設備休止に伴い，契約水量の減量があったため，全国平均値，類似団体平均値を下回った。</t>
    <rPh sb="2" eb="8">
      <t>ケイジョウシュウシヒリツ</t>
    </rPh>
    <rPh sb="10" eb="12">
      <t>ルイセキ</t>
    </rPh>
    <rPh sb="12" eb="14">
      <t>ケッソン</t>
    </rPh>
    <rPh sb="14" eb="15">
      <t>キン</t>
    </rPh>
    <rPh sb="15" eb="17">
      <t>ヒリツ</t>
    </rPh>
    <rPh sb="20" eb="26">
      <t>ケイジョウシュウシヒリツ</t>
    </rPh>
    <rPh sb="27" eb="29">
      <t>クロジ</t>
    </rPh>
    <rPh sb="30" eb="31">
      <t>シメ</t>
    </rPh>
    <rPh sb="37" eb="38">
      <t>コ</t>
    </rPh>
    <rPh sb="44" eb="47">
      <t>キュウスイサキ</t>
    </rPh>
    <rPh sb="47" eb="50">
      <t>ジギョウショ</t>
    </rPh>
    <rPh sb="51" eb="54">
      <t>ゼンセツビ</t>
    </rPh>
    <rPh sb="54" eb="56">
      <t>キュウシ</t>
    </rPh>
    <rPh sb="57" eb="58">
      <t>トモナ</t>
    </rPh>
    <rPh sb="86" eb="88">
      <t>リュウドウ</t>
    </rPh>
    <rPh sb="88" eb="90">
      <t>ヒリツ</t>
    </rPh>
    <rPh sb="98" eb="99">
      <t>オオ</t>
    </rPh>
    <rPh sb="101" eb="102">
      <t>コ</t>
    </rPh>
    <rPh sb="107" eb="109">
      <t>シキン</t>
    </rPh>
    <rPh sb="109" eb="110">
      <t>グ</t>
    </rPh>
    <rPh sb="112" eb="114">
      <t>リョウコウ</t>
    </rPh>
    <rPh sb="115" eb="117">
      <t>ジョウタイ</t>
    </rPh>
    <rPh sb="124" eb="126">
      <t>キギョウ</t>
    </rPh>
    <rPh sb="126" eb="127">
      <t>サイ</t>
    </rPh>
    <rPh sb="127" eb="129">
      <t>ザンダカ</t>
    </rPh>
    <rPh sb="129" eb="130">
      <t>タイ</t>
    </rPh>
    <rPh sb="130" eb="132">
      <t>キュウスイ</t>
    </rPh>
    <rPh sb="132" eb="134">
      <t>シュウエキ</t>
    </rPh>
    <rPh sb="134" eb="136">
      <t>ヒリツ</t>
    </rPh>
    <rPh sb="139" eb="142">
      <t>キギョウサイ</t>
    </rPh>
    <rPh sb="142" eb="144">
      <t>ザンダカ</t>
    </rPh>
    <rPh sb="145" eb="147">
      <t>ゲンショウ</t>
    </rPh>
    <rPh sb="147" eb="149">
      <t>ケイコウ</t>
    </rPh>
    <rPh sb="179" eb="180">
      <t>リツ</t>
    </rPh>
    <rPh sb="181" eb="183">
      <t>アッカ</t>
    </rPh>
    <rPh sb="184" eb="186">
      <t>ジョウショウ</t>
    </rPh>
    <rPh sb="195" eb="197">
      <t>リョウキン</t>
    </rPh>
    <rPh sb="197" eb="200">
      <t>カイシュウリツ</t>
    </rPh>
    <rPh sb="207" eb="208">
      <t>コ</t>
    </rPh>
    <rPh sb="209" eb="211">
      <t>イジ</t>
    </rPh>
    <rPh sb="220" eb="222">
      <t>キュウスイ</t>
    </rPh>
    <rPh sb="222" eb="224">
      <t>ゲンカ</t>
    </rPh>
    <rPh sb="237" eb="239">
      <t>アッカ</t>
    </rPh>
    <rPh sb="240" eb="242">
      <t>カコウ</t>
    </rPh>
    <rPh sb="246" eb="248">
      <t>ケイヤク</t>
    </rPh>
    <rPh sb="248" eb="249">
      <t>リツ</t>
    </rPh>
    <rPh sb="270" eb="271">
      <t>ユウ</t>
    </rPh>
    <rPh sb="288" eb="290">
      <t>アッカ</t>
    </rPh>
    <rPh sb="291" eb="293">
      <t>ジョウショウ</t>
    </rPh>
    <rPh sb="334" eb="336">
      <t>イジ</t>
    </rPh>
    <rPh sb="344" eb="346">
      <t>エイキョウ</t>
    </rPh>
    <rPh sb="347" eb="349">
      <t>テイカ</t>
    </rPh>
    <rPh sb="364" eb="366">
      <t>エイキョウ</t>
    </rPh>
    <rPh sb="367" eb="368">
      <t>リツ</t>
    </rPh>
    <rPh sb="369" eb="371">
      <t>アッカ</t>
    </rPh>
    <rPh sb="372" eb="374">
      <t>カコウ</t>
    </rPh>
    <rPh sb="379" eb="381">
      <t>ゼンコク</t>
    </rPh>
    <rPh sb="392" eb="394">
      <t>イジ</t>
    </rPh>
    <rPh sb="402" eb="405">
      <t>ケイヤクリツ</t>
    </rPh>
    <rPh sb="408" eb="411">
      <t>キュウスイサキ</t>
    </rPh>
    <rPh sb="411" eb="414">
      <t>ジギョウショ</t>
    </rPh>
    <rPh sb="415" eb="418">
      <t>ゼンセツビ</t>
    </rPh>
    <rPh sb="418" eb="420">
      <t>キュウシ</t>
    </rPh>
    <rPh sb="421" eb="422">
      <t>トモナ</t>
    </rPh>
    <rPh sb="424" eb="428">
      <t>ケイヤクスイリョウ</t>
    </rPh>
    <rPh sb="429" eb="431">
      <t>ゲンリョウ</t>
    </rPh>
    <rPh sb="438" eb="440">
      <t>ゼンコク</t>
    </rPh>
    <rPh sb="442" eb="443">
      <t>アタイ</t>
    </rPh>
    <rPh sb="448" eb="451">
      <t>ヘイキンチ</t>
    </rPh>
    <rPh sb="452" eb="454">
      <t>シタマワ</t>
    </rPh>
    <phoneticPr fontId="5"/>
  </si>
  <si>
    <r>
      <rPr>
        <sz val="11"/>
        <rFont val="ＭＳ ゴシック"/>
        <family val="3"/>
        <charset val="128"/>
      </rPr>
      <t>「①有形固定資産減価償却率」
　令和５年度は給水先事業所の全設備休止に伴う資産の減損処理を実施したため，償却対象資産の帳簿原価が著しく減少し，全国平均を上回る水準となった。
「②管路経年化率」
　令和３年度から水道施設情報管理システムを使用してより正確に管路延長を集計した結果,特に分母である管路総延長が過大な値であったことが判明したため,分母,分子ともに修正した結果,率が大きく改善（下降）している。</t>
    </r>
    <r>
      <rPr>
        <sz val="11"/>
        <color rgb="FFFF0000"/>
        <rFont val="ＭＳ ゴシック"/>
        <family val="3"/>
        <charset val="128"/>
      </rPr>
      <t xml:space="preserve">
</t>
    </r>
    <r>
      <rPr>
        <sz val="11"/>
        <rFont val="ＭＳ ゴシック"/>
        <family val="3"/>
        <charset val="128"/>
      </rPr>
      <t>「③管路更新率」
　二級配水管の更新工事の完了以降は更新工事を見合わせているため,ゼロが続いている。</t>
    </r>
    <rPh sb="16" eb="18">
      <t>レイワ</t>
    </rPh>
    <rPh sb="19" eb="21">
      <t>ネンド</t>
    </rPh>
    <rPh sb="52" eb="54">
      <t>ショウキャク</t>
    </rPh>
    <rPh sb="54" eb="58">
      <t>タイショウシサン</t>
    </rPh>
    <rPh sb="59" eb="61">
      <t>チョウボ</t>
    </rPh>
    <rPh sb="61" eb="63">
      <t>ゲンカ</t>
    </rPh>
    <rPh sb="64" eb="65">
      <t>イチジル</t>
    </rPh>
    <rPh sb="67" eb="69">
      <t>ゲンショウ</t>
    </rPh>
    <rPh sb="71" eb="75">
      <t>ゼンコクヘイキン</t>
    </rPh>
    <rPh sb="76" eb="78">
      <t>ウワマワ</t>
    </rPh>
    <rPh sb="79" eb="81">
      <t>スイジュン</t>
    </rPh>
    <rPh sb="89" eb="91">
      <t>カンロ</t>
    </rPh>
    <rPh sb="91" eb="93">
      <t>ケイネン</t>
    </rPh>
    <rPh sb="93" eb="94">
      <t>カ</t>
    </rPh>
    <rPh sb="94" eb="95">
      <t>リツ</t>
    </rPh>
    <rPh sb="127" eb="129">
      <t>カンロ</t>
    </rPh>
    <rPh sb="139" eb="140">
      <t>トク</t>
    </rPh>
    <rPh sb="141" eb="143">
      <t>ブンボ</t>
    </rPh>
    <rPh sb="146" eb="148">
      <t>カンロ</t>
    </rPh>
    <rPh sb="148" eb="151">
      <t>ソウエンチョウ</t>
    </rPh>
    <rPh sb="152" eb="154">
      <t>カダイ</t>
    </rPh>
    <rPh sb="155" eb="156">
      <t>アタイ</t>
    </rPh>
    <rPh sb="170" eb="172">
      <t>ブンボ</t>
    </rPh>
    <rPh sb="173" eb="175">
      <t>ブンシ</t>
    </rPh>
    <rPh sb="178" eb="180">
      <t>シュウセイ</t>
    </rPh>
    <rPh sb="182" eb="184">
      <t>ケッカ</t>
    </rPh>
    <rPh sb="190" eb="192">
      <t>カイゼン</t>
    </rPh>
    <rPh sb="193" eb="195">
      <t>カコウ</t>
    </rPh>
    <rPh sb="204" eb="206">
      <t>カンロ</t>
    </rPh>
    <rPh sb="206" eb="208">
      <t>コウシン</t>
    </rPh>
    <rPh sb="208" eb="209">
      <t>リツ</t>
    </rPh>
    <rPh sb="228" eb="230">
      <t>コウシン</t>
    </rPh>
    <rPh sb="230" eb="232">
      <t>コウジ</t>
    </rPh>
    <rPh sb="233" eb="235">
      <t>ミア</t>
    </rPh>
    <rPh sb="246" eb="247">
      <t>ツヅ</t>
    </rPh>
    <phoneticPr fontId="5"/>
  </si>
  <si>
    <t>　令和４年度から，料金収入の約４割を占める大口ユーザーの段階的な水需要の減少が始まった影響によって多くの指標が悪化しているが，減収対策として水道事業を含めた水源の最適化等の経費節減の取組を実施したことにより，事業運営への影響は最小限に留めている。
　しかしながら，令和５年10月及び令和６年１月からの同ユーザーの更なる水需要の減少があり，また，資産の減損処理を実施したことにより各指標が更に悪化した。
　今後も他のユーザーの負担増とならないよう引き続き経営改善の取組を進め，経営健全を維持していく。</t>
    <rPh sb="1" eb="3">
      <t>レイワ</t>
    </rPh>
    <rPh sb="4" eb="6">
      <t>ネンド</t>
    </rPh>
    <rPh sb="9" eb="11">
      <t>リョウキン</t>
    </rPh>
    <rPh sb="11" eb="13">
      <t>シュウニュウ</t>
    </rPh>
    <rPh sb="14" eb="15">
      <t>ヤク</t>
    </rPh>
    <rPh sb="16" eb="17">
      <t>ワリ</t>
    </rPh>
    <rPh sb="18" eb="19">
      <t>シ</t>
    </rPh>
    <rPh sb="21" eb="23">
      <t>オオグチ</t>
    </rPh>
    <rPh sb="28" eb="30">
      <t>ダンカイ</t>
    </rPh>
    <rPh sb="30" eb="31">
      <t>テキ</t>
    </rPh>
    <rPh sb="32" eb="33">
      <t>ミズ</t>
    </rPh>
    <rPh sb="33" eb="35">
      <t>ジュヨウ</t>
    </rPh>
    <rPh sb="36" eb="38">
      <t>ゲンショウ</t>
    </rPh>
    <rPh sb="39" eb="40">
      <t>ハジ</t>
    </rPh>
    <rPh sb="43" eb="45">
      <t>エイキョウ</t>
    </rPh>
    <rPh sb="49" eb="50">
      <t>オオ</t>
    </rPh>
    <rPh sb="52" eb="54">
      <t>シヒョウ</t>
    </rPh>
    <rPh sb="55" eb="57">
      <t>アッカ</t>
    </rPh>
    <rPh sb="63" eb="65">
      <t>ゲンシュウ</t>
    </rPh>
    <rPh sb="65" eb="67">
      <t>タイサク</t>
    </rPh>
    <rPh sb="70" eb="72">
      <t>スイドウ</t>
    </rPh>
    <rPh sb="72" eb="74">
      <t>ジギョウ</t>
    </rPh>
    <rPh sb="75" eb="76">
      <t>フク</t>
    </rPh>
    <rPh sb="78" eb="80">
      <t>スイゲン</t>
    </rPh>
    <rPh sb="81" eb="84">
      <t>サイテキカ</t>
    </rPh>
    <rPh sb="84" eb="85">
      <t>トウ</t>
    </rPh>
    <rPh sb="86" eb="88">
      <t>ケイヒ</t>
    </rPh>
    <rPh sb="88" eb="90">
      <t>セツゲン</t>
    </rPh>
    <rPh sb="91" eb="93">
      <t>トリクミ</t>
    </rPh>
    <rPh sb="94" eb="96">
      <t>ジッシ</t>
    </rPh>
    <rPh sb="104" eb="106">
      <t>ジギョウ</t>
    </rPh>
    <rPh sb="106" eb="108">
      <t>ウンエイ</t>
    </rPh>
    <rPh sb="110" eb="112">
      <t>エイキョウ</t>
    </rPh>
    <rPh sb="113" eb="116">
      <t>サイショウゲン</t>
    </rPh>
    <rPh sb="117" eb="118">
      <t>トド</t>
    </rPh>
    <rPh sb="132" eb="134">
      <t>レイワ</t>
    </rPh>
    <rPh sb="135" eb="136">
      <t>ネン</t>
    </rPh>
    <rPh sb="138" eb="139">
      <t>ガツ</t>
    </rPh>
    <rPh sb="139" eb="140">
      <t>オヨ</t>
    </rPh>
    <rPh sb="141" eb="143">
      <t>レイワ</t>
    </rPh>
    <rPh sb="144" eb="145">
      <t>ネン</t>
    </rPh>
    <rPh sb="146" eb="147">
      <t>ガツ</t>
    </rPh>
    <rPh sb="150" eb="151">
      <t>ドウ</t>
    </rPh>
    <rPh sb="156" eb="157">
      <t>サラ</t>
    </rPh>
    <rPh sb="159" eb="160">
      <t>ミズ</t>
    </rPh>
    <rPh sb="160" eb="162">
      <t>ジュヨウ</t>
    </rPh>
    <rPh sb="163" eb="165">
      <t>ゲンショウ</t>
    </rPh>
    <rPh sb="189" eb="190">
      <t>カク</t>
    </rPh>
    <rPh sb="190" eb="192">
      <t>シヒョウ</t>
    </rPh>
    <rPh sb="193" eb="194">
      <t>サラ</t>
    </rPh>
    <rPh sb="195" eb="197">
      <t>アッカ</t>
    </rPh>
    <rPh sb="202" eb="204">
      <t>コンゴ</t>
    </rPh>
    <rPh sb="205" eb="206">
      <t>タ</t>
    </rPh>
    <rPh sb="212" eb="215">
      <t>フタンゾウ</t>
    </rPh>
    <rPh sb="222" eb="223">
      <t>ヒ</t>
    </rPh>
    <rPh sb="224" eb="225">
      <t>ツヅ</t>
    </rPh>
    <rPh sb="226" eb="228">
      <t>ケイエイ</t>
    </rPh>
    <rPh sb="228" eb="230">
      <t>カイゼン</t>
    </rPh>
    <rPh sb="231" eb="233">
      <t>トリクミ</t>
    </rPh>
    <rPh sb="234" eb="235">
      <t>スス</t>
    </rPh>
    <rPh sb="237" eb="239">
      <t>ケイエイ</t>
    </rPh>
    <rPh sb="239" eb="241">
      <t>ケンゼン</t>
    </rPh>
    <rPh sb="242" eb="244">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</si>
</sst>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42.73</c:v>
                </c:pt>
                <c:pt idx="1">
                  <c:v>41.65</c:v>
                </c:pt>
                <c:pt idx="2">
                  <c:v>43.31</c:v>
                </c:pt>
                <c:pt idx="3">
                  <c:v>45.31</c:v>
                </c:pt>
                <c:pt idx="4">
                  <c:v>82.73</c:v>
                </c:pt>
              </c:numCache>
            </c:numRef>
          </c:val>
          <c:extLst>
            <c:ext xmlns:c16="http://schemas.microsoft.com/office/drawing/2014/chart" uri="{C3380CC4-5D6E-409C-BE32-E72D297353CC}">
              <c16:uniqueId val="{00000000-A64C-43A8-8C88-E3C0EB145E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57.57</c:v>
                </c:pt>
                <c:pt idx="1">
                  <c:v>57.63</c:v>
                </c:pt>
                <c:pt idx="2">
                  <c:v>58.13</c:v>
                </c:pt>
                <c:pt idx="3">
                  <c:v>59.87</c:v>
                </c:pt>
                <c:pt idx="4">
                  <c:v>56.74</c:v>
                </c:pt>
              </c:numCache>
            </c:numRef>
          </c:val>
          <c:smooth val="0"/>
          <c:extLst>
            <c:ext xmlns:c16="http://schemas.microsoft.com/office/drawing/2014/chart" uri="{C3380CC4-5D6E-409C-BE32-E72D297353CC}">
              <c16:uniqueId val="{00000001-A64C-43A8-8C88-E3C0EB145E4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517.25</c:v>
                </c:pt>
              </c:numCache>
            </c:numRef>
          </c:val>
          <c:extLst>
            <c:ext xmlns:c16="http://schemas.microsoft.com/office/drawing/2014/chart" uri="{C3380CC4-5D6E-409C-BE32-E72D297353CC}">
              <c16:uniqueId val="{00000000-5909-4656-A678-33F21425C4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51.91</c:v>
                </c:pt>
                <c:pt idx="1">
                  <c:v>53.86</c:v>
                </c:pt>
                <c:pt idx="2">
                  <c:v>75.17</c:v>
                </c:pt>
                <c:pt idx="3">
                  <c:v>164.95</c:v>
                </c:pt>
                <c:pt idx="4">
                  <c:v>124.74</c:v>
                </c:pt>
              </c:numCache>
            </c:numRef>
          </c:val>
          <c:smooth val="0"/>
          <c:extLst>
            <c:ext xmlns:c16="http://schemas.microsoft.com/office/drawing/2014/chart" uri="{C3380CC4-5D6E-409C-BE32-E72D297353CC}">
              <c16:uniqueId val="{00000001-5909-4656-A678-33F21425C4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107.91</c:v>
                </c:pt>
                <c:pt idx="1">
                  <c:v>107.27</c:v>
                </c:pt>
                <c:pt idx="2">
                  <c:v>112.22</c:v>
                </c:pt>
                <c:pt idx="3">
                  <c:v>111.82</c:v>
                </c:pt>
                <c:pt idx="4">
                  <c:v>101.06</c:v>
                </c:pt>
              </c:numCache>
            </c:numRef>
          </c:val>
          <c:extLst>
            <c:ext xmlns:c16="http://schemas.microsoft.com/office/drawing/2014/chart" uri="{C3380CC4-5D6E-409C-BE32-E72D297353CC}">
              <c16:uniqueId val="{00000000-CA45-4B53-ACDB-A6EB995AC5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117.47</c:v>
                </c:pt>
                <c:pt idx="1">
                  <c:v>115.38</c:v>
                </c:pt>
                <c:pt idx="2">
                  <c:v>113.53</c:v>
                </c:pt>
                <c:pt idx="3">
                  <c:v>111.03</c:v>
                </c:pt>
                <c:pt idx="4">
                  <c:v>112.45</c:v>
                </c:pt>
              </c:numCache>
            </c:numRef>
          </c:val>
          <c:smooth val="0"/>
          <c:extLst>
            <c:ext xmlns:c16="http://schemas.microsoft.com/office/drawing/2014/chart" uri="{C3380CC4-5D6E-409C-BE32-E72D297353CC}">
              <c16:uniqueId val="{00000001-CA45-4B53-ACDB-A6EB995AC5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75.77</c:v>
                </c:pt>
                <c:pt idx="1">
                  <c:v>75.87</c:v>
                </c:pt>
                <c:pt idx="2">
                  <c:v>56.62</c:v>
                </c:pt>
                <c:pt idx="3">
                  <c:v>56.58</c:v>
                </c:pt>
                <c:pt idx="4">
                  <c:v>59.29</c:v>
                </c:pt>
              </c:numCache>
            </c:numRef>
          </c:val>
          <c:extLst>
            <c:ext xmlns:c16="http://schemas.microsoft.com/office/drawing/2014/chart" uri="{C3380CC4-5D6E-409C-BE32-E72D297353CC}">
              <c16:uniqueId val="{00000000-236C-4995-B57C-39D690F52C8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52.33</c:v>
                </c:pt>
                <c:pt idx="1">
                  <c:v>52.35</c:v>
                </c:pt>
                <c:pt idx="2">
                  <c:v>53.69</c:v>
                </c:pt>
                <c:pt idx="3">
                  <c:v>56.59</c:v>
                </c:pt>
                <c:pt idx="4">
                  <c:v>54.73</c:v>
                </c:pt>
              </c:numCache>
            </c:numRef>
          </c:val>
          <c:smooth val="0"/>
          <c:extLst>
            <c:ext xmlns:c16="http://schemas.microsoft.com/office/drawing/2014/chart" uri="{C3380CC4-5D6E-409C-BE32-E72D297353CC}">
              <c16:uniqueId val="{00000001-236C-4995-B57C-39D690F52C8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8D-44F1-A404-DAC1180DBC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0.77</c:v>
                </c:pt>
                <c:pt idx="1">
                  <c:v>0.24</c:v>
                </c:pt>
                <c:pt idx="2">
                  <c:v>0.22</c:v>
                </c:pt>
                <c:pt idx="3">
                  <c:v>0.24</c:v>
                </c:pt>
                <c:pt idx="4">
                  <c:v>0.52</c:v>
                </c:pt>
              </c:numCache>
            </c:numRef>
          </c:val>
          <c:smooth val="0"/>
          <c:extLst>
            <c:ext xmlns:c16="http://schemas.microsoft.com/office/drawing/2014/chart" uri="{C3380CC4-5D6E-409C-BE32-E72D297353CC}">
              <c16:uniqueId val="{00000001-238D-44F1-A404-DAC1180DBC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411.9</c:v>
                </c:pt>
                <c:pt idx="1">
                  <c:v>585.27</c:v>
                </c:pt>
                <c:pt idx="2">
                  <c:v>708.4</c:v>
                </c:pt>
                <c:pt idx="3">
                  <c:v>381.55</c:v>
                </c:pt>
                <c:pt idx="4">
                  <c:v>451</c:v>
                </c:pt>
              </c:numCache>
            </c:numRef>
          </c:val>
          <c:extLst>
            <c:ext xmlns:c16="http://schemas.microsoft.com/office/drawing/2014/chart" uri="{C3380CC4-5D6E-409C-BE32-E72D297353CC}">
              <c16:uniqueId val="{00000000-E76A-48B0-A41C-3E057FA2A97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578.19000000000005</c:v>
                </c:pt>
                <c:pt idx="1">
                  <c:v>638.35</c:v>
                </c:pt>
                <c:pt idx="2">
                  <c:v>521.36</c:v>
                </c:pt>
                <c:pt idx="3">
                  <c:v>549.66999999999996</c:v>
                </c:pt>
                <c:pt idx="4">
                  <c:v>599.1</c:v>
                </c:pt>
              </c:numCache>
            </c:numRef>
          </c:val>
          <c:smooth val="0"/>
          <c:extLst>
            <c:ext xmlns:c16="http://schemas.microsoft.com/office/drawing/2014/chart" uri="{C3380CC4-5D6E-409C-BE32-E72D297353CC}">
              <c16:uniqueId val="{00000001-E76A-48B0-A41C-3E057FA2A97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248.65</c:v>
                </c:pt>
                <c:pt idx="1">
                  <c:v>227.38</c:v>
                </c:pt>
                <c:pt idx="2">
                  <c:v>229.01</c:v>
                </c:pt>
                <c:pt idx="3">
                  <c:v>263.87</c:v>
                </c:pt>
                <c:pt idx="4">
                  <c:v>265.08</c:v>
                </c:pt>
              </c:numCache>
            </c:numRef>
          </c:val>
          <c:extLst>
            <c:ext xmlns:c16="http://schemas.microsoft.com/office/drawing/2014/chart" uri="{C3380CC4-5D6E-409C-BE32-E72D297353CC}">
              <c16:uniqueId val="{00000000-AF55-498D-90F3-FB9B41910F5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204.31</c:v>
                </c:pt>
                <c:pt idx="1">
                  <c:v>214.2</c:v>
                </c:pt>
                <c:pt idx="2">
                  <c:v>242.32</c:v>
                </c:pt>
                <c:pt idx="3">
                  <c:v>256.39999999999998</c:v>
                </c:pt>
                <c:pt idx="4">
                  <c:v>254.62</c:v>
                </c:pt>
              </c:numCache>
            </c:numRef>
          </c:val>
          <c:smooth val="0"/>
          <c:extLst>
            <c:ext xmlns:c16="http://schemas.microsoft.com/office/drawing/2014/chart" uri="{C3380CC4-5D6E-409C-BE32-E72D297353CC}">
              <c16:uniqueId val="{00000001-AF55-498D-90F3-FB9B41910F5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110.61</c:v>
                </c:pt>
                <c:pt idx="1">
                  <c:v>107.27</c:v>
                </c:pt>
                <c:pt idx="2">
                  <c:v>112.57</c:v>
                </c:pt>
                <c:pt idx="3">
                  <c:v>106.14</c:v>
                </c:pt>
                <c:pt idx="4">
                  <c:v>91.65</c:v>
                </c:pt>
              </c:numCache>
            </c:numRef>
          </c:val>
          <c:extLst>
            <c:ext xmlns:c16="http://schemas.microsoft.com/office/drawing/2014/chart" uri="{C3380CC4-5D6E-409C-BE32-E72D297353CC}">
              <c16:uniqueId val="{00000000-B6AC-4CE6-8DB5-56AC493569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106.98</c:v>
                </c:pt>
                <c:pt idx="1">
                  <c:v>103.06</c:v>
                </c:pt>
                <c:pt idx="2">
                  <c:v>100.74</c:v>
                </c:pt>
                <c:pt idx="3">
                  <c:v>95.67</c:v>
                </c:pt>
                <c:pt idx="4">
                  <c:v>106.76</c:v>
                </c:pt>
              </c:numCache>
            </c:numRef>
          </c:val>
          <c:smooth val="0"/>
          <c:extLst>
            <c:ext xmlns:c16="http://schemas.microsoft.com/office/drawing/2014/chart" uri="{C3380CC4-5D6E-409C-BE32-E72D297353CC}">
              <c16:uniqueId val="{00000001-B6AC-4CE6-8DB5-56AC493569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12.32</c:v>
                </c:pt>
                <c:pt idx="1">
                  <c:v>12.87</c:v>
                </c:pt>
                <c:pt idx="2">
                  <c:v>12.26</c:v>
                </c:pt>
                <c:pt idx="3">
                  <c:v>13</c:v>
                </c:pt>
                <c:pt idx="4">
                  <c:v>15.07</c:v>
                </c:pt>
              </c:numCache>
            </c:numRef>
          </c:val>
          <c:extLst>
            <c:ext xmlns:c16="http://schemas.microsoft.com/office/drawing/2014/chart" uri="{C3380CC4-5D6E-409C-BE32-E72D297353CC}">
              <c16:uniqueId val="{00000000-0A5E-4EB0-A8B6-9A378B5296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26.08</c:v>
                </c:pt>
                <c:pt idx="1">
                  <c:v>26.92</c:v>
                </c:pt>
                <c:pt idx="2">
                  <c:v>27.33</c:v>
                </c:pt>
                <c:pt idx="3">
                  <c:v>27.25</c:v>
                </c:pt>
                <c:pt idx="4">
                  <c:v>24.35</c:v>
                </c:pt>
              </c:numCache>
            </c:numRef>
          </c:val>
          <c:smooth val="0"/>
          <c:extLst>
            <c:ext xmlns:c16="http://schemas.microsoft.com/office/drawing/2014/chart" uri="{C3380CC4-5D6E-409C-BE32-E72D297353CC}">
              <c16:uniqueId val="{00000001-0A5E-4EB0-A8B6-9A378B52969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78.06</c:v>
                </c:pt>
                <c:pt idx="1">
                  <c:v>76.78</c:v>
                </c:pt>
                <c:pt idx="2">
                  <c:v>75.59</c:v>
                </c:pt>
                <c:pt idx="3">
                  <c:v>64.59</c:v>
                </c:pt>
                <c:pt idx="4">
                  <c:v>58.73</c:v>
                </c:pt>
              </c:numCache>
            </c:numRef>
          </c:val>
          <c:extLst>
            <c:ext xmlns:c16="http://schemas.microsoft.com/office/drawing/2014/chart" uri="{C3380CC4-5D6E-409C-BE32-E72D297353CC}">
              <c16:uniqueId val="{00000000-1706-4043-B2B6-E2F09C2573F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41.59</c:v>
                </c:pt>
                <c:pt idx="1">
                  <c:v>40.29</c:v>
                </c:pt>
                <c:pt idx="2">
                  <c:v>40.409999999999997</c:v>
                </c:pt>
                <c:pt idx="3">
                  <c:v>41.58</c:v>
                </c:pt>
                <c:pt idx="4">
                  <c:v>42.67</c:v>
                </c:pt>
              </c:numCache>
            </c:numRef>
          </c:val>
          <c:smooth val="0"/>
          <c:extLst>
            <c:ext xmlns:c16="http://schemas.microsoft.com/office/drawing/2014/chart" uri="{C3380CC4-5D6E-409C-BE32-E72D297353CC}">
              <c16:uniqueId val="{00000001-1706-4043-B2B6-E2F09C2573F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86.69</c:v>
                </c:pt>
                <c:pt idx="1">
                  <c:v>86.69</c:v>
                </c:pt>
                <c:pt idx="2">
                  <c:v>88.63</c:v>
                </c:pt>
                <c:pt idx="3">
                  <c:v>71.11</c:v>
                </c:pt>
                <c:pt idx="4">
                  <c:v>58.72</c:v>
                </c:pt>
              </c:numCache>
            </c:numRef>
          </c:val>
          <c:extLst>
            <c:ext xmlns:c16="http://schemas.microsoft.com/office/drawing/2014/chart" uri="{C3380CC4-5D6E-409C-BE32-E72D297353CC}">
              <c16:uniqueId val="{00000000-998D-426B-822D-59C6C24D3B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62.75</c:v>
                </c:pt>
                <c:pt idx="1">
                  <c:v>61.99</c:v>
                </c:pt>
                <c:pt idx="2">
                  <c:v>62.26</c:v>
                </c:pt>
                <c:pt idx="3">
                  <c:v>63.81</c:v>
                </c:pt>
                <c:pt idx="4">
                  <c:v>65.94</c:v>
                </c:pt>
              </c:numCache>
            </c:numRef>
          </c:val>
          <c:smooth val="0"/>
          <c:extLst>
            <c:ext xmlns:c16="http://schemas.microsoft.com/office/drawing/2014/chart" uri="{C3380CC4-5D6E-409C-BE32-E72D297353CC}">
              <c16:uniqueId val="{00000001-998D-426B-822D-59C6C24D3B3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X61" zoomScale="85" zoomScaleNormal="85" workbookViewId="0">
      <selection activeCell="SM48" sqref="SM48:TA6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広島県　呉市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117000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中規模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68710</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39.799999999999997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6</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68700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107.91</v>
      </c>
      <c r="Y32" s="121"/>
      <c r="Z32" s="121"/>
      <c r="AA32" s="121"/>
      <c r="AB32" s="121"/>
      <c r="AC32" s="121"/>
      <c r="AD32" s="121"/>
      <c r="AE32" s="121"/>
      <c r="AF32" s="121"/>
      <c r="AG32" s="121"/>
      <c r="AH32" s="121"/>
      <c r="AI32" s="121"/>
      <c r="AJ32" s="121"/>
      <c r="AK32" s="121"/>
      <c r="AL32" s="121"/>
      <c r="AM32" s="121"/>
      <c r="AN32" s="121"/>
      <c r="AO32" s="121"/>
      <c r="AP32" s="121"/>
      <c r="AQ32" s="122"/>
      <c r="AR32" s="120">
        <f>データ!U6</f>
        <v>107.27</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112.22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111.82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101.06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517.25</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411.9</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585.27</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708.4</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381.55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451</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248.65</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227.38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229.01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263.87</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265.08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117.47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115.38</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113.53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111.03</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112.45</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51.91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53.86</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75.17</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164.95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124.74</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578.19000000000005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638.35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521.36</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549.66999999999996</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599.1</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204.31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214.2</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242.32</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256.39999999999998</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254.62</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105</v>
      </c>
      <c r="SN48" s="130"/>
      <c r="SO48" s="130"/>
      <c r="SP48" s="130"/>
      <c r="SQ48" s="130"/>
      <c r="SR48" s="130"/>
      <c r="SS48" s="130"/>
      <c r="ST48" s="130"/>
      <c r="SU48" s="130"/>
      <c r="SV48" s="130"/>
      <c r="SW48" s="130"/>
      <c r="SX48" s="130"/>
      <c r="SY48" s="130"/>
      <c r="SZ48" s="130"/>
      <c r="TA48" s="131"/>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110.61</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107.27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112.57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106.14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91.65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12.32</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12.87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12.26</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15.07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78.06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76.78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75.59</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64.59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58.73</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86.69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86.69</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88.63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71.11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58.72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106.98</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103.06</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100.74</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95.67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106.76</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26.08</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26.92</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27.33</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27.25</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24.35</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41.59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40.29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40.409999999999997</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41.58</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42.67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62.75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61.99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62.26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63.81</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65.94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6"/>
      <c r="M79" s="146"/>
      <c r="N79" s="146"/>
      <c r="O79" s="146"/>
      <c r="P79" s="146"/>
      <c r="Q79" s="146"/>
      <c r="R79" s="146"/>
      <c r="S79" s="146"/>
      <c r="T79" s="146"/>
      <c r="U79" s="146"/>
      <c r="V79" s="146"/>
      <c r="W79" s="146"/>
      <c r="X79" s="147"/>
      <c r="Y79" s="143" t="str">
        <f>データ!$B$10</f>
        <v>R01</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R02</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R03</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R04</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R05</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6"/>
      <c r="FY79" s="146"/>
      <c r="FZ79" s="146"/>
      <c r="GA79" s="146"/>
      <c r="GB79" s="146"/>
      <c r="GC79" s="146"/>
      <c r="GD79" s="146"/>
      <c r="GE79" s="146"/>
      <c r="GF79" s="146"/>
      <c r="GG79" s="146"/>
      <c r="GH79" s="146"/>
      <c r="GI79" s="146"/>
      <c r="GJ79" s="147"/>
      <c r="GK79" s="143" t="str">
        <f>データ!$B$10</f>
        <v>R01</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R02</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R03</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R04</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R05</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6"/>
      <c r="MK79" s="146"/>
      <c r="ML79" s="146"/>
      <c r="MM79" s="146"/>
      <c r="MN79" s="146"/>
      <c r="MO79" s="146"/>
      <c r="MP79" s="146"/>
      <c r="MQ79" s="146"/>
      <c r="MR79" s="146"/>
      <c r="MS79" s="146"/>
      <c r="MT79" s="146"/>
      <c r="MU79" s="146"/>
      <c r="MV79" s="147"/>
      <c r="MW79" s="143" t="str">
        <f>データ!$B$10</f>
        <v>R01</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R02</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R03</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R04</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R05</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2">
        <f>データ!DD6</f>
        <v>42.73</v>
      </c>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f>データ!DE6</f>
        <v>41.65</v>
      </c>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f>データ!DF6</f>
        <v>43.31</v>
      </c>
      <c r="CB80" s="142"/>
      <c r="CC80" s="142"/>
      <c r="CD80" s="142"/>
      <c r="CE80" s="142"/>
      <c r="CF80" s="142"/>
      <c r="CG80" s="142"/>
      <c r="CH80" s="142"/>
      <c r="CI80" s="142"/>
      <c r="CJ80" s="142"/>
      <c r="CK80" s="142"/>
      <c r="CL80" s="142"/>
      <c r="CM80" s="142"/>
      <c r="CN80" s="142"/>
      <c r="CO80" s="142"/>
      <c r="CP80" s="142"/>
      <c r="CQ80" s="142"/>
      <c r="CR80" s="142"/>
      <c r="CS80" s="142"/>
      <c r="CT80" s="142"/>
      <c r="CU80" s="142"/>
      <c r="CV80" s="142"/>
      <c r="CW80" s="142"/>
      <c r="CX80" s="142"/>
      <c r="CY80" s="142"/>
      <c r="CZ80" s="142"/>
      <c r="DA80" s="142"/>
      <c r="DB80" s="142">
        <f>データ!DG6</f>
        <v>45.31</v>
      </c>
      <c r="DC80" s="142"/>
      <c r="DD80" s="142"/>
      <c r="DE80" s="142"/>
      <c r="DF80" s="142"/>
      <c r="DG80" s="142"/>
      <c r="DH80" s="142"/>
      <c r="DI80" s="142"/>
      <c r="DJ80" s="142"/>
      <c r="DK80" s="142"/>
      <c r="DL80" s="142"/>
      <c r="DM80" s="142"/>
      <c r="DN80" s="142"/>
      <c r="DO80" s="142"/>
      <c r="DP80" s="142"/>
      <c r="DQ80" s="142"/>
      <c r="DR80" s="142"/>
      <c r="DS80" s="142"/>
      <c r="DT80" s="142"/>
      <c r="DU80" s="142"/>
      <c r="DV80" s="142"/>
      <c r="DW80" s="142"/>
      <c r="DX80" s="142"/>
      <c r="DY80" s="142"/>
      <c r="DZ80" s="142"/>
      <c r="EA80" s="142"/>
      <c r="EB80" s="142"/>
      <c r="EC80" s="142">
        <f>データ!DH6</f>
        <v>82.73</v>
      </c>
      <c r="ED80" s="142"/>
      <c r="EE80" s="142"/>
      <c r="EF80" s="142"/>
      <c r="EG80" s="142"/>
      <c r="EH80" s="142"/>
      <c r="EI80" s="142"/>
      <c r="EJ80" s="142"/>
      <c r="EK80" s="142"/>
      <c r="EL80" s="142"/>
      <c r="EM80" s="142"/>
      <c r="EN80" s="142"/>
      <c r="EO80" s="142"/>
      <c r="EP80" s="142"/>
      <c r="EQ80" s="142"/>
      <c r="ER80" s="142"/>
      <c r="ES80" s="142"/>
      <c r="ET80" s="142"/>
      <c r="EU80" s="142"/>
      <c r="EV80" s="142"/>
      <c r="EW80" s="142"/>
      <c r="EX80" s="142"/>
      <c r="EY80" s="142"/>
      <c r="EZ80" s="142"/>
      <c r="FA80" s="142"/>
      <c r="FB80" s="142"/>
      <c r="FC80" s="142"/>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2">
        <f>データ!DO6</f>
        <v>75.77</v>
      </c>
      <c r="GL80" s="142"/>
      <c r="GM80" s="142"/>
      <c r="GN80" s="142"/>
      <c r="GO80" s="142"/>
      <c r="GP80" s="142"/>
      <c r="GQ80" s="142"/>
      <c r="GR80" s="142"/>
      <c r="GS80" s="142"/>
      <c r="GT80" s="142"/>
      <c r="GU80" s="142"/>
      <c r="GV80" s="142"/>
      <c r="GW80" s="142"/>
      <c r="GX80" s="142"/>
      <c r="GY80" s="142"/>
      <c r="GZ80" s="142"/>
      <c r="HA80" s="142"/>
      <c r="HB80" s="142"/>
      <c r="HC80" s="142"/>
      <c r="HD80" s="142"/>
      <c r="HE80" s="142"/>
      <c r="HF80" s="142"/>
      <c r="HG80" s="142"/>
      <c r="HH80" s="142"/>
      <c r="HI80" s="142"/>
      <c r="HJ80" s="142"/>
      <c r="HK80" s="142"/>
      <c r="HL80" s="142">
        <f>データ!DP6</f>
        <v>75.87</v>
      </c>
      <c r="HM80" s="142"/>
      <c r="HN80" s="142"/>
      <c r="HO80" s="142"/>
      <c r="HP80" s="142"/>
      <c r="HQ80" s="142"/>
      <c r="HR80" s="142"/>
      <c r="HS80" s="142"/>
      <c r="HT80" s="142"/>
      <c r="HU80" s="142"/>
      <c r="HV80" s="142"/>
      <c r="HW80" s="142"/>
      <c r="HX80" s="142"/>
      <c r="HY80" s="142"/>
      <c r="HZ80" s="142"/>
      <c r="IA80" s="142"/>
      <c r="IB80" s="142"/>
      <c r="IC80" s="142"/>
      <c r="ID80" s="142"/>
      <c r="IE80" s="142"/>
      <c r="IF80" s="142"/>
      <c r="IG80" s="142"/>
      <c r="IH80" s="142"/>
      <c r="II80" s="142"/>
      <c r="IJ80" s="142"/>
      <c r="IK80" s="142"/>
      <c r="IL80" s="142"/>
      <c r="IM80" s="142">
        <f>データ!DQ6</f>
        <v>56.62</v>
      </c>
      <c r="IN80" s="142"/>
      <c r="IO80" s="142"/>
      <c r="IP80" s="142"/>
      <c r="IQ80" s="142"/>
      <c r="IR80" s="142"/>
      <c r="IS80" s="142"/>
      <c r="IT80" s="142"/>
      <c r="IU80" s="142"/>
      <c r="IV80" s="142"/>
      <c r="IW80" s="142"/>
      <c r="IX80" s="142"/>
      <c r="IY80" s="142"/>
      <c r="IZ80" s="142"/>
      <c r="JA80" s="142"/>
      <c r="JB80" s="142"/>
      <c r="JC80" s="142"/>
      <c r="JD80" s="142"/>
      <c r="JE80" s="142"/>
      <c r="JF80" s="142"/>
      <c r="JG80" s="142"/>
      <c r="JH80" s="142"/>
      <c r="JI80" s="142"/>
      <c r="JJ80" s="142"/>
      <c r="JK80" s="142"/>
      <c r="JL80" s="142"/>
      <c r="JM80" s="142"/>
      <c r="JN80" s="142">
        <f>データ!DR6</f>
        <v>56.58</v>
      </c>
      <c r="JO80" s="142"/>
      <c r="JP80" s="142"/>
      <c r="JQ80" s="142"/>
      <c r="JR80" s="142"/>
      <c r="JS80" s="142"/>
      <c r="JT80" s="142"/>
      <c r="JU80" s="142"/>
      <c r="JV80" s="142"/>
      <c r="JW80" s="142"/>
      <c r="JX80" s="142"/>
      <c r="JY80" s="142"/>
      <c r="JZ80" s="142"/>
      <c r="KA80" s="142"/>
      <c r="KB80" s="142"/>
      <c r="KC80" s="142"/>
      <c r="KD80" s="142"/>
      <c r="KE80" s="142"/>
      <c r="KF80" s="142"/>
      <c r="KG80" s="142"/>
      <c r="KH80" s="142"/>
      <c r="KI80" s="142"/>
      <c r="KJ80" s="142"/>
      <c r="KK80" s="142"/>
      <c r="KL80" s="142"/>
      <c r="KM80" s="142"/>
      <c r="KN80" s="142"/>
      <c r="KO80" s="142">
        <f>データ!DS6</f>
        <v>59.29</v>
      </c>
      <c r="KP80" s="142"/>
      <c r="KQ80" s="142"/>
      <c r="KR80" s="142"/>
      <c r="KS80" s="142"/>
      <c r="KT80" s="142"/>
      <c r="KU80" s="142"/>
      <c r="KV80" s="142"/>
      <c r="KW80" s="142"/>
      <c r="KX80" s="142"/>
      <c r="KY80" s="142"/>
      <c r="KZ80" s="142"/>
      <c r="LA80" s="142"/>
      <c r="LB80" s="142"/>
      <c r="LC80" s="142"/>
      <c r="LD80" s="142"/>
      <c r="LE80" s="142"/>
      <c r="LF80" s="142"/>
      <c r="LG80" s="142"/>
      <c r="LH80" s="142"/>
      <c r="LI80" s="142"/>
      <c r="LJ80" s="142"/>
      <c r="LK80" s="142"/>
      <c r="LL80" s="142"/>
      <c r="LM80" s="142"/>
      <c r="LN80" s="142"/>
      <c r="LO80" s="142"/>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2">
        <f>データ!DZ6</f>
        <v>0</v>
      </c>
      <c r="MX80" s="142"/>
      <c r="MY80" s="142"/>
      <c r="MZ80" s="142"/>
      <c r="NA80" s="142"/>
      <c r="NB80" s="142"/>
      <c r="NC80" s="142"/>
      <c r="ND80" s="142"/>
      <c r="NE80" s="142"/>
      <c r="NF80" s="142"/>
      <c r="NG80" s="142"/>
      <c r="NH80" s="142"/>
      <c r="NI80" s="142"/>
      <c r="NJ80" s="142"/>
      <c r="NK80" s="142"/>
      <c r="NL80" s="142"/>
      <c r="NM80" s="142"/>
      <c r="NN80" s="142"/>
      <c r="NO80" s="142"/>
      <c r="NP80" s="142"/>
      <c r="NQ80" s="142"/>
      <c r="NR80" s="142"/>
      <c r="NS80" s="142"/>
      <c r="NT80" s="142"/>
      <c r="NU80" s="142"/>
      <c r="NV80" s="142"/>
      <c r="NW80" s="142"/>
      <c r="NX80" s="142">
        <f>データ!EA6</f>
        <v>0</v>
      </c>
      <c r="NY80" s="142"/>
      <c r="NZ80" s="142"/>
      <c r="OA80" s="142"/>
      <c r="OB80" s="142"/>
      <c r="OC80" s="142"/>
      <c r="OD80" s="142"/>
      <c r="OE80" s="142"/>
      <c r="OF80" s="142"/>
      <c r="OG80" s="142"/>
      <c r="OH80" s="142"/>
      <c r="OI80" s="142"/>
      <c r="OJ80" s="142"/>
      <c r="OK80" s="142"/>
      <c r="OL80" s="142"/>
      <c r="OM80" s="142"/>
      <c r="ON80" s="142"/>
      <c r="OO80" s="142"/>
      <c r="OP80" s="142"/>
      <c r="OQ80" s="142"/>
      <c r="OR80" s="142"/>
      <c r="OS80" s="142"/>
      <c r="OT80" s="142"/>
      <c r="OU80" s="142"/>
      <c r="OV80" s="142"/>
      <c r="OW80" s="142"/>
      <c r="OX80" s="142"/>
      <c r="OY80" s="142">
        <f>データ!EB6</f>
        <v>0</v>
      </c>
      <c r="OZ80" s="142"/>
      <c r="PA80" s="142"/>
      <c r="PB80" s="142"/>
      <c r="PC80" s="142"/>
      <c r="PD80" s="142"/>
      <c r="PE80" s="142"/>
      <c r="PF80" s="142"/>
      <c r="PG80" s="142"/>
      <c r="PH80" s="142"/>
      <c r="PI80" s="142"/>
      <c r="PJ80" s="142"/>
      <c r="PK80" s="142"/>
      <c r="PL80" s="142"/>
      <c r="PM80" s="142"/>
      <c r="PN80" s="142"/>
      <c r="PO80" s="142"/>
      <c r="PP80" s="142"/>
      <c r="PQ80" s="142"/>
      <c r="PR80" s="142"/>
      <c r="PS80" s="142"/>
      <c r="PT80" s="142"/>
      <c r="PU80" s="142"/>
      <c r="PV80" s="142"/>
      <c r="PW80" s="142"/>
      <c r="PX80" s="142"/>
      <c r="PY80" s="142"/>
      <c r="PZ80" s="142">
        <f>データ!EC6</f>
        <v>0</v>
      </c>
      <c r="QA80" s="142"/>
      <c r="QB80" s="142"/>
      <c r="QC80" s="142"/>
      <c r="QD80" s="142"/>
      <c r="QE80" s="142"/>
      <c r="QF80" s="142"/>
      <c r="QG80" s="142"/>
      <c r="QH80" s="142"/>
      <c r="QI80" s="142"/>
      <c r="QJ80" s="142"/>
      <c r="QK80" s="142"/>
      <c r="QL80" s="142"/>
      <c r="QM80" s="142"/>
      <c r="QN80" s="142"/>
      <c r="QO80" s="142"/>
      <c r="QP80" s="142"/>
      <c r="QQ80" s="142"/>
      <c r="QR80" s="142"/>
      <c r="QS80" s="142"/>
      <c r="QT80" s="142"/>
      <c r="QU80" s="142"/>
      <c r="QV80" s="142"/>
      <c r="QW80" s="142"/>
      <c r="QX80" s="142"/>
      <c r="QY80" s="142"/>
      <c r="QZ80" s="142"/>
      <c r="RA80" s="142">
        <f>データ!ED6</f>
        <v>0</v>
      </c>
      <c r="RB80" s="142"/>
      <c r="RC80" s="142"/>
      <c r="RD80" s="142"/>
      <c r="RE80" s="142"/>
      <c r="RF80" s="142"/>
      <c r="RG80" s="142"/>
      <c r="RH80" s="142"/>
      <c r="RI80" s="142"/>
      <c r="RJ80" s="142"/>
      <c r="RK80" s="142"/>
      <c r="RL80" s="142"/>
      <c r="RM80" s="142"/>
      <c r="RN80" s="142"/>
      <c r="RO80" s="142"/>
      <c r="RP80" s="142"/>
      <c r="RQ80" s="142"/>
      <c r="RR80" s="142"/>
      <c r="RS80" s="142"/>
      <c r="RT80" s="142"/>
      <c r="RU80" s="142"/>
      <c r="RV80" s="142"/>
      <c r="RW80" s="142"/>
      <c r="RX80" s="142"/>
      <c r="RY80" s="142"/>
      <c r="RZ80" s="142"/>
      <c r="SA80" s="142"/>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2">
        <f>データ!DI6</f>
        <v>57.57</v>
      </c>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f>データ!DJ6</f>
        <v>57.63</v>
      </c>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f>データ!DK6</f>
        <v>58.13</v>
      </c>
      <c r="CB81" s="142"/>
      <c r="CC81" s="142"/>
      <c r="CD81" s="142"/>
      <c r="CE81" s="142"/>
      <c r="CF81" s="142"/>
      <c r="CG81" s="142"/>
      <c r="CH81" s="142"/>
      <c r="CI81" s="142"/>
      <c r="CJ81" s="142"/>
      <c r="CK81" s="142"/>
      <c r="CL81" s="142"/>
      <c r="CM81" s="142"/>
      <c r="CN81" s="142"/>
      <c r="CO81" s="142"/>
      <c r="CP81" s="142"/>
      <c r="CQ81" s="142"/>
      <c r="CR81" s="142"/>
      <c r="CS81" s="142"/>
      <c r="CT81" s="142"/>
      <c r="CU81" s="142"/>
      <c r="CV81" s="142"/>
      <c r="CW81" s="142"/>
      <c r="CX81" s="142"/>
      <c r="CY81" s="142"/>
      <c r="CZ81" s="142"/>
      <c r="DA81" s="142"/>
      <c r="DB81" s="142">
        <f>データ!DL6</f>
        <v>59.87</v>
      </c>
      <c r="DC81" s="142"/>
      <c r="DD81" s="142"/>
      <c r="DE81" s="142"/>
      <c r="DF81" s="142"/>
      <c r="DG81" s="142"/>
      <c r="DH81" s="142"/>
      <c r="DI81" s="142"/>
      <c r="DJ81" s="142"/>
      <c r="DK81" s="142"/>
      <c r="DL81" s="142"/>
      <c r="DM81" s="142"/>
      <c r="DN81" s="142"/>
      <c r="DO81" s="142"/>
      <c r="DP81" s="142"/>
      <c r="DQ81" s="142"/>
      <c r="DR81" s="142"/>
      <c r="DS81" s="142"/>
      <c r="DT81" s="142"/>
      <c r="DU81" s="142"/>
      <c r="DV81" s="142"/>
      <c r="DW81" s="142"/>
      <c r="DX81" s="142"/>
      <c r="DY81" s="142"/>
      <c r="DZ81" s="142"/>
      <c r="EA81" s="142"/>
      <c r="EB81" s="142"/>
      <c r="EC81" s="142">
        <f>データ!DM6</f>
        <v>56.74</v>
      </c>
      <c r="ED81" s="142"/>
      <c r="EE81" s="142"/>
      <c r="EF81" s="142"/>
      <c r="EG81" s="142"/>
      <c r="EH81" s="142"/>
      <c r="EI81" s="142"/>
      <c r="EJ81" s="142"/>
      <c r="EK81" s="142"/>
      <c r="EL81" s="142"/>
      <c r="EM81" s="142"/>
      <c r="EN81" s="142"/>
      <c r="EO81" s="142"/>
      <c r="EP81" s="142"/>
      <c r="EQ81" s="142"/>
      <c r="ER81" s="142"/>
      <c r="ES81" s="142"/>
      <c r="ET81" s="142"/>
      <c r="EU81" s="142"/>
      <c r="EV81" s="142"/>
      <c r="EW81" s="142"/>
      <c r="EX81" s="142"/>
      <c r="EY81" s="142"/>
      <c r="EZ81" s="142"/>
      <c r="FA81" s="142"/>
      <c r="FB81" s="142"/>
      <c r="FC81" s="142"/>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2">
        <f>データ!DT6</f>
        <v>52.33</v>
      </c>
      <c r="GL81" s="142"/>
      <c r="GM81" s="142"/>
      <c r="GN81" s="142"/>
      <c r="GO81" s="142"/>
      <c r="GP81" s="142"/>
      <c r="GQ81" s="142"/>
      <c r="GR81" s="142"/>
      <c r="GS81" s="142"/>
      <c r="GT81" s="142"/>
      <c r="GU81" s="142"/>
      <c r="GV81" s="142"/>
      <c r="GW81" s="142"/>
      <c r="GX81" s="142"/>
      <c r="GY81" s="142"/>
      <c r="GZ81" s="142"/>
      <c r="HA81" s="142"/>
      <c r="HB81" s="142"/>
      <c r="HC81" s="142"/>
      <c r="HD81" s="142"/>
      <c r="HE81" s="142"/>
      <c r="HF81" s="142"/>
      <c r="HG81" s="142"/>
      <c r="HH81" s="142"/>
      <c r="HI81" s="142"/>
      <c r="HJ81" s="142"/>
      <c r="HK81" s="142"/>
      <c r="HL81" s="142">
        <f>データ!DU6</f>
        <v>52.35</v>
      </c>
      <c r="HM81" s="142"/>
      <c r="HN81" s="142"/>
      <c r="HO81" s="142"/>
      <c r="HP81" s="142"/>
      <c r="HQ81" s="142"/>
      <c r="HR81" s="142"/>
      <c r="HS81" s="142"/>
      <c r="HT81" s="142"/>
      <c r="HU81" s="142"/>
      <c r="HV81" s="142"/>
      <c r="HW81" s="142"/>
      <c r="HX81" s="142"/>
      <c r="HY81" s="142"/>
      <c r="HZ81" s="142"/>
      <c r="IA81" s="142"/>
      <c r="IB81" s="142"/>
      <c r="IC81" s="142"/>
      <c r="ID81" s="142"/>
      <c r="IE81" s="142"/>
      <c r="IF81" s="142"/>
      <c r="IG81" s="142"/>
      <c r="IH81" s="142"/>
      <c r="II81" s="142"/>
      <c r="IJ81" s="142"/>
      <c r="IK81" s="142"/>
      <c r="IL81" s="142"/>
      <c r="IM81" s="142">
        <f>データ!DV6</f>
        <v>53.69</v>
      </c>
      <c r="IN81" s="142"/>
      <c r="IO81" s="142"/>
      <c r="IP81" s="142"/>
      <c r="IQ81" s="142"/>
      <c r="IR81" s="142"/>
      <c r="IS81" s="142"/>
      <c r="IT81" s="142"/>
      <c r="IU81" s="142"/>
      <c r="IV81" s="142"/>
      <c r="IW81" s="142"/>
      <c r="IX81" s="142"/>
      <c r="IY81" s="142"/>
      <c r="IZ81" s="142"/>
      <c r="JA81" s="142"/>
      <c r="JB81" s="142"/>
      <c r="JC81" s="142"/>
      <c r="JD81" s="142"/>
      <c r="JE81" s="142"/>
      <c r="JF81" s="142"/>
      <c r="JG81" s="142"/>
      <c r="JH81" s="142"/>
      <c r="JI81" s="142"/>
      <c r="JJ81" s="142"/>
      <c r="JK81" s="142"/>
      <c r="JL81" s="142"/>
      <c r="JM81" s="142"/>
      <c r="JN81" s="142">
        <f>データ!DW6</f>
        <v>56.59</v>
      </c>
      <c r="JO81" s="142"/>
      <c r="JP81" s="142"/>
      <c r="JQ81" s="142"/>
      <c r="JR81" s="142"/>
      <c r="JS81" s="142"/>
      <c r="JT81" s="142"/>
      <c r="JU81" s="142"/>
      <c r="JV81" s="142"/>
      <c r="JW81" s="142"/>
      <c r="JX81" s="142"/>
      <c r="JY81" s="142"/>
      <c r="JZ81" s="142"/>
      <c r="KA81" s="142"/>
      <c r="KB81" s="142"/>
      <c r="KC81" s="142"/>
      <c r="KD81" s="142"/>
      <c r="KE81" s="142"/>
      <c r="KF81" s="142"/>
      <c r="KG81" s="142"/>
      <c r="KH81" s="142"/>
      <c r="KI81" s="142"/>
      <c r="KJ81" s="142"/>
      <c r="KK81" s="142"/>
      <c r="KL81" s="142"/>
      <c r="KM81" s="142"/>
      <c r="KN81" s="142"/>
      <c r="KO81" s="142">
        <f>データ!DX6</f>
        <v>54.73</v>
      </c>
      <c r="KP81" s="142"/>
      <c r="KQ81" s="142"/>
      <c r="KR81" s="142"/>
      <c r="KS81" s="142"/>
      <c r="KT81" s="142"/>
      <c r="KU81" s="142"/>
      <c r="KV81" s="142"/>
      <c r="KW81" s="142"/>
      <c r="KX81" s="142"/>
      <c r="KY81" s="142"/>
      <c r="KZ81" s="142"/>
      <c r="LA81" s="142"/>
      <c r="LB81" s="142"/>
      <c r="LC81" s="142"/>
      <c r="LD81" s="142"/>
      <c r="LE81" s="142"/>
      <c r="LF81" s="142"/>
      <c r="LG81" s="142"/>
      <c r="LH81" s="142"/>
      <c r="LI81" s="142"/>
      <c r="LJ81" s="142"/>
      <c r="LK81" s="142"/>
      <c r="LL81" s="142"/>
      <c r="LM81" s="142"/>
      <c r="LN81" s="142"/>
      <c r="LO81" s="142"/>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2">
        <f>データ!EE6</f>
        <v>0.77</v>
      </c>
      <c r="MX81" s="142"/>
      <c r="MY81" s="142"/>
      <c r="MZ81" s="142"/>
      <c r="NA81" s="142"/>
      <c r="NB81" s="142"/>
      <c r="NC81" s="142"/>
      <c r="ND81" s="142"/>
      <c r="NE81" s="142"/>
      <c r="NF81" s="142"/>
      <c r="NG81" s="142"/>
      <c r="NH81" s="142"/>
      <c r="NI81" s="142"/>
      <c r="NJ81" s="142"/>
      <c r="NK81" s="142"/>
      <c r="NL81" s="142"/>
      <c r="NM81" s="142"/>
      <c r="NN81" s="142"/>
      <c r="NO81" s="142"/>
      <c r="NP81" s="142"/>
      <c r="NQ81" s="142"/>
      <c r="NR81" s="142"/>
      <c r="NS81" s="142"/>
      <c r="NT81" s="142"/>
      <c r="NU81" s="142"/>
      <c r="NV81" s="142"/>
      <c r="NW81" s="142"/>
      <c r="NX81" s="142">
        <f>データ!EF6</f>
        <v>0.24</v>
      </c>
      <c r="NY81" s="142"/>
      <c r="NZ81" s="142"/>
      <c r="OA81" s="142"/>
      <c r="OB81" s="142"/>
      <c r="OC81" s="142"/>
      <c r="OD81" s="142"/>
      <c r="OE81" s="142"/>
      <c r="OF81" s="142"/>
      <c r="OG81" s="142"/>
      <c r="OH81" s="142"/>
      <c r="OI81" s="142"/>
      <c r="OJ81" s="142"/>
      <c r="OK81" s="142"/>
      <c r="OL81" s="142"/>
      <c r="OM81" s="142"/>
      <c r="ON81" s="142"/>
      <c r="OO81" s="142"/>
      <c r="OP81" s="142"/>
      <c r="OQ81" s="142"/>
      <c r="OR81" s="142"/>
      <c r="OS81" s="142"/>
      <c r="OT81" s="142"/>
      <c r="OU81" s="142"/>
      <c r="OV81" s="142"/>
      <c r="OW81" s="142"/>
      <c r="OX81" s="142"/>
      <c r="OY81" s="142">
        <f>データ!EG6</f>
        <v>0.22</v>
      </c>
      <c r="OZ81" s="142"/>
      <c r="PA81" s="142"/>
      <c r="PB81" s="142"/>
      <c r="PC81" s="142"/>
      <c r="PD81" s="142"/>
      <c r="PE81" s="142"/>
      <c r="PF81" s="142"/>
      <c r="PG81" s="142"/>
      <c r="PH81" s="142"/>
      <c r="PI81" s="142"/>
      <c r="PJ81" s="142"/>
      <c r="PK81" s="142"/>
      <c r="PL81" s="142"/>
      <c r="PM81" s="142"/>
      <c r="PN81" s="142"/>
      <c r="PO81" s="142"/>
      <c r="PP81" s="142"/>
      <c r="PQ81" s="142"/>
      <c r="PR81" s="142"/>
      <c r="PS81" s="142"/>
      <c r="PT81" s="142"/>
      <c r="PU81" s="142"/>
      <c r="PV81" s="142"/>
      <c r="PW81" s="142"/>
      <c r="PX81" s="142"/>
      <c r="PY81" s="142"/>
      <c r="PZ81" s="142">
        <f>データ!EH6</f>
        <v>0.24</v>
      </c>
      <c r="QA81" s="142"/>
      <c r="QB81" s="142"/>
      <c r="QC81" s="142"/>
      <c r="QD81" s="142"/>
      <c r="QE81" s="142"/>
      <c r="QF81" s="142"/>
      <c r="QG81" s="142"/>
      <c r="QH81" s="142"/>
      <c r="QI81" s="142"/>
      <c r="QJ81" s="142"/>
      <c r="QK81" s="142"/>
      <c r="QL81" s="142"/>
      <c r="QM81" s="142"/>
      <c r="QN81" s="142"/>
      <c r="QO81" s="142"/>
      <c r="QP81" s="142"/>
      <c r="QQ81" s="142"/>
      <c r="QR81" s="142"/>
      <c r="QS81" s="142"/>
      <c r="QT81" s="142"/>
      <c r="QU81" s="142"/>
      <c r="QV81" s="142"/>
      <c r="QW81" s="142"/>
      <c r="QX81" s="142"/>
      <c r="QY81" s="142"/>
      <c r="QZ81" s="142"/>
      <c r="RA81" s="142">
        <f>データ!EI6</f>
        <v>0.52</v>
      </c>
      <c r="RB81" s="142"/>
      <c r="RC81" s="142"/>
      <c r="RD81" s="142"/>
      <c r="RE81" s="142"/>
      <c r="RF81" s="142"/>
      <c r="RG81" s="142"/>
      <c r="RH81" s="142"/>
      <c r="RI81" s="142"/>
      <c r="RJ81" s="142"/>
      <c r="RK81" s="142"/>
      <c r="RL81" s="142"/>
      <c r="RM81" s="142"/>
      <c r="RN81" s="142"/>
      <c r="RO81" s="142"/>
      <c r="RP81" s="142"/>
      <c r="RQ81" s="142"/>
      <c r="RR81" s="142"/>
      <c r="RS81" s="142"/>
      <c r="RT81" s="142"/>
      <c r="RU81" s="142"/>
      <c r="RV81" s="142"/>
      <c r="RW81" s="142"/>
      <c r="RX81" s="142"/>
      <c r="RY81" s="142"/>
      <c r="RZ81" s="142"/>
      <c r="SA81" s="142"/>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【114.39】</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【23.61】</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【494.95】</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【229.84】</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【110.13】</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【19.72】</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【52.61】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【77.52】</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【61.16】</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【49.95】</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【0.32】</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mySjSA/oqWx8zwZF8zFCSU9oLwD791ygzBAkVq7g3NxaComqIi6e5/ivGqxvwYHE0kAljZfu+0t8xegtUnIAQ==" saltValue="URv/P/CLnmwa0GD1jtHFd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107.91</v>
      </c>
      <c r="U6" s="35">
        <f>U7</f>
        <v>107.27</v>
      </c>
      <c r="V6" s="35">
        <f>V7</f>
        <v>112.22</v>
      </c>
      <c r="W6" s="35">
        <f>W7</f>
        <v>111.82</v>
      </c>
      <c r="X6" s="35">
        <f t="shared" si="3"/>
        <v>101.06</v>
      </c>
      <c r="Y6" s="35">
        <f t="shared" si="3"/>
        <v>117.47</v>
      </c>
      <c r="Z6" s="35">
        <f t="shared" si="3"/>
        <v>115.38</v>
      </c>
      <c r="AA6" s="35">
        <f t="shared" si="3"/>
        <v>113.53</v>
      </c>
      <c r="AB6" s="35">
        <f t="shared" si="3"/>
        <v>111.03</v>
      </c>
      <c r="AC6" s="35">
        <f t="shared" si="3"/>
        <v>112.45</v>
      </c>
      <c r="AD6" s="33" t="str">
        <f>IF(AD7="-","【-】","【"&amp;SUBSTITUTE(TEXT(AD7,"#,##0.00"),"-","△")&amp;"】")</f>
        <v>【114.39】</v>
      </c>
      <c r="AE6" s="35">
        <f t="shared" si="3"/>
        <v>0</v>
      </c>
      <c r="AF6" s="35">
        <f>AF7</f>
        <v>0</v>
      </c>
      <c r="AG6" s="35">
        <f>AG7</f>
        <v>0</v>
      </c>
      <c r="AH6" s="35">
        <f>AH7</f>
        <v>0</v>
      </c>
      <c r="AI6" s="35">
        <f t="shared" si="3"/>
        <v>517.25</v>
      </c>
      <c r="AJ6" s="35">
        <f t="shared" si="3"/>
        <v>51.91</v>
      </c>
      <c r="AK6" s="35">
        <f t="shared" si="3"/>
        <v>53.86</v>
      </c>
      <c r="AL6" s="35">
        <f t="shared" si="3"/>
        <v>75.17</v>
      </c>
      <c r="AM6" s="35">
        <f t="shared" si="3"/>
        <v>164.95</v>
      </c>
      <c r="AN6" s="35">
        <f t="shared" si="3"/>
        <v>124.74</v>
      </c>
      <c r="AO6" s="33" t="str">
        <f>IF(AO7="-","【-】","【"&amp;SUBSTITUTE(TEXT(AO7,"#,##0.00"),"-","△")&amp;"】")</f>
        <v>【23.61】</v>
      </c>
      <c r="AP6" s="35">
        <f t="shared" si="3"/>
        <v>411.9</v>
      </c>
      <c r="AQ6" s="35">
        <f>AQ7</f>
        <v>585.27</v>
      </c>
      <c r="AR6" s="35">
        <f>AR7</f>
        <v>708.4</v>
      </c>
      <c r="AS6" s="35">
        <f>AS7</f>
        <v>381.55</v>
      </c>
      <c r="AT6" s="35">
        <f t="shared" si="3"/>
        <v>451</v>
      </c>
      <c r="AU6" s="35">
        <f t="shared" si="3"/>
        <v>578.19000000000005</v>
      </c>
      <c r="AV6" s="35">
        <f t="shared" si="3"/>
        <v>638.35</v>
      </c>
      <c r="AW6" s="35">
        <f t="shared" si="3"/>
        <v>521.36</v>
      </c>
      <c r="AX6" s="35">
        <f t="shared" si="3"/>
        <v>549.66999999999996</v>
      </c>
      <c r="AY6" s="35">
        <f t="shared" si="3"/>
        <v>599.1</v>
      </c>
      <c r="AZ6" s="33" t="str">
        <f>IF(AZ7="-","【-】","【"&amp;SUBSTITUTE(TEXT(AZ7,"#,##0.00"),"-","△")&amp;"】")</f>
        <v>【494.95】</v>
      </c>
      <c r="BA6" s="35">
        <f t="shared" si="3"/>
        <v>248.65</v>
      </c>
      <c r="BB6" s="35">
        <f>BB7</f>
        <v>227.38</v>
      </c>
      <c r="BC6" s="35">
        <f>BC7</f>
        <v>229.01</v>
      </c>
      <c r="BD6" s="35">
        <f>BD7</f>
        <v>263.87</v>
      </c>
      <c r="BE6" s="35">
        <f t="shared" si="3"/>
        <v>265.08</v>
      </c>
      <c r="BF6" s="35">
        <f t="shared" si="3"/>
        <v>204.31</v>
      </c>
      <c r="BG6" s="35">
        <f t="shared" si="3"/>
        <v>214.2</v>
      </c>
      <c r="BH6" s="35">
        <f t="shared" si="3"/>
        <v>242.32</v>
      </c>
      <c r="BI6" s="35">
        <f t="shared" si="3"/>
        <v>256.39999999999998</v>
      </c>
      <c r="BJ6" s="35">
        <f t="shared" si="3"/>
        <v>254.62</v>
      </c>
      <c r="BK6" s="33" t="str">
        <f>IF(BK7="-","【-】","【"&amp;SUBSTITUTE(TEXT(BK7,"#,##0.00"),"-","△")&amp;"】")</f>
        <v>【229.84】</v>
      </c>
      <c r="BL6" s="35">
        <f t="shared" si="3"/>
        <v>110.61</v>
      </c>
      <c r="BM6" s="35">
        <f>BM7</f>
        <v>107.27</v>
      </c>
      <c r="BN6" s="35">
        <f>BN7</f>
        <v>112.57</v>
      </c>
      <c r="BO6" s="35">
        <f>BO7</f>
        <v>106.14</v>
      </c>
      <c r="BP6" s="35">
        <f t="shared" si="3"/>
        <v>91.65</v>
      </c>
      <c r="BQ6" s="35">
        <f t="shared" si="3"/>
        <v>106.98</v>
      </c>
      <c r="BR6" s="35">
        <f t="shared" si="3"/>
        <v>103.06</v>
      </c>
      <c r="BS6" s="35">
        <f t="shared" si="3"/>
        <v>100.74</v>
      </c>
      <c r="BT6" s="35">
        <f t="shared" si="3"/>
        <v>95.67</v>
      </c>
      <c r="BU6" s="35">
        <f t="shared" si="3"/>
        <v>106.76</v>
      </c>
      <c r="BV6" s="33" t="str">
        <f>IF(BV7="-","【-】","【"&amp;SUBSTITUTE(TEXT(BV7,"#,##0.00"),"-","△")&amp;"】")</f>
        <v>【110.13】</v>
      </c>
      <c r="BW6" s="35">
        <f t="shared" si="3"/>
        <v>12.32</v>
      </c>
      <c r="BX6" s="35">
        <f>BX7</f>
        <v>12.87</v>
      </c>
      <c r="BY6" s="35">
        <f>BY7</f>
        <v>12.26</v>
      </c>
      <c r="BZ6" s="35">
        <f>BZ7</f>
        <v>13</v>
      </c>
      <c r="CA6" s="35">
        <f t="shared" si="3"/>
        <v>15.07</v>
      </c>
      <c r="CB6" s="35">
        <f t="shared" si="3"/>
        <v>26.08</v>
      </c>
      <c r="CC6" s="35">
        <f t="shared" si="3"/>
        <v>26.92</v>
      </c>
      <c r="CD6" s="35">
        <f t="shared" si="3"/>
        <v>27.33</v>
      </c>
      <c r="CE6" s="35">
        <f t="shared" si="3"/>
        <v>27.25</v>
      </c>
      <c r="CF6" s="35">
        <f t="shared" ref="CF6" si="4">CF7</f>
        <v>24.35</v>
      </c>
      <c r="CG6" s="33" t="str">
        <f>IF(CG7="-","【-】","【"&amp;SUBSTITUTE(TEXT(CG7,"#,##0.00"),"-","△")&amp;"】")</f>
        <v>【19.72】</v>
      </c>
      <c r="CH6" s="35">
        <f t="shared" ref="CH6:CQ6" si="5">CH7</f>
        <v>78.06</v>
      </c>
      <c r="CI6" s="35">
        <f>CI7</f>
        <v>76.78</v>
      </c>
      <c r="CJ6" s="35">
        <f>CJ7</f>
        <v>75.59</v>
      </c>
      <c r="CK6" s="35">
        <f>CK7</f>
        <v>64.59</v>
      </c>
      <c r="CL6" s="35">
        <f t="shared" si="5"/>
        <v>58.73</v>
      </c>
      <c r="CM6" s="35">
        <f t="shared" si="5"/>
        <v>41.59</v>
      </c>
      <c r="CN6" s="35">
        <f t="shared" si="5"/>
        <v>40.29</v>
      </c>
      <c r="CO6" s="35">
        <f t="shared" si="5"/>
        <v>40.409999999999997</v>
      </c>
      <c r="CP6" s="35">
        <f t="shared" si="5"/>
        <v>41.58</v>
      </c>
      <c r="CQ6" s="35">
        <f t="shared" si="5"/>
        <v>42.67</v>
      </c>
      <c r="CR6" s="33" t="str">
        <f>IF(CR7="-","【-】","【"&amp;SUBSTITUTE(TEXT(CR7,"#,##0.00"),"-","△")&amp;"】")</f>
        <v>【52.61】</v>
      </c>
      <c r="CS6" s="35">
        <f t="shared" ref="CS6:DB6" si="6">CS7</f>
        <v>86.69</v>
      </c>
      <c r="CT6" s="35">
        <f>CT7</f>
        <v>86.69</v>
      </c>
      <c r="CU6" s="35">
        <f>CU7</f>
        <v>88.63</v>
      </c>
      <c r="CV6" s="35">
        <f>CV7</f>
        <v>71.11</v>
      </c>
      <c r="CW6" s="35">
        <f t="shared" si="6"/>
        <v>58.72</v>
      </c>
      <c r="CX6" s="35">
        <f t="shared" si="6"/>
        <v>62.75</v>
      </c>
      <c r="CY6" s="35">
        <f t="shared" si="6"/>
        <v>61.99</v>
      </c>
      <c r="CZ6" s="35">
        <f t="shared" si="6"/>
        <v>62.26</v>
      </c>
      <c r="DA6" s="35">
        <f t="shared" si="6"/>
        <v>63.81</v>
      </c>
      <c r="DB6" s="35">
        <f t="shared" si="6"/>
        <v>65.94</v>
      </c>
      <c r="DC6" s="33" t="str">
        <f>IF(DC7="-","【-】","【"&amp;SUBSTITUTE(TEXT(DC7,"#,##0.00"),"-","△")&amp;"】")</f>
        <v>【77.52】</v>
      </c>
      <c r="DD6" s="35">
        <f t="shared" ref="DD6:DM6" si="7">DD7</f>
        <v>42.73</v>
      </c>
      <c r="DE6" s="35">
        <f>DE7</f>
        <v>41.65</v>
      </c>
      <c r="DF6" s="35">
        <f>DF7</f>
        <v>43.31</v>
      </c>
      <c r="DG6" s="35">
        <f>DG7</f>
        <v>45.31</v>
      </c>
      <c r="DH6" s="35">
        <f t="shared" si="7"/>
        <v>82.73</v>
      </c>
      <c r="DI6" s="35">
        <f t="shared" si="7"/>
        <v>57.57</v>
      </c>
      <c r="DJ6" s="35">
        <f t="shared" si="7"/>
        <v>57.63</v>
      </c>
      <c r="DK6" s="35">
        <f t="shared" si="7"/>
        <v>58.13</v>
      </c>
      <c r="DL6" s="35">
        <f t="shared" si="7"/>
        <v>59.87</v>
      </c>
      <c r="DM6" s="35">
        <f t="shared" si="7"/>
        <v>56.74</v>
      </c>
      <c r="DN6" s="33" t="str">
        <f>IF(DN7="-","【-】","【"&amp;SUBSTITUTE(TEXT(DN7,"#,##0.00"),"-","△")&amp;"】")</f>
        <v>【61.16】</v>
      </c>
      <c r="DO6" s="35">
        <f t="shared" ref="DO6:DX6" si="8">DO7</f>
        <v>75.77</v>
      </c>
      <c r="DP6" s="35">
        <f>DP7</f>
        <v>75.87</v>
      </c>
      <c r="DQ6" s="35">
        <f>DQ7</f>
        <v>56.62</v>
      </c>
      <c r="DR6" s="35">
        <f>DR7</f>
        <v>56.58</v>
      </c>
      <c r="DS6" s="35">
        <f t="shared" si="8"/>
        <v>59.29</v>
      </c>
      <c r="DT6" s="35">
        <f t="shared" si="8"/>
        <v>52.33</v>
      </c>
      <c r="DU6" s="35">
        <f t="shared" si="8"/>
        <v>52.35</v>
      </c>
      <c r="DV6" s="35">
        <f t="shared" si="8"/>
        <v>53.69</v>
      </c>
      <c r="DW6" s="35">
        <f t="shared" si="8"/>
        <v>56.59</v>
      </c>
      <c r="DX6" s="35">
        <f t="shared" si="8"/>
        <v>54.73</v>
      </c>
      <c r="DY6" s="33" t="str">
        <f>IF(DY7="-","【-】","【"&amp;SUBSTITUTE(TEXT(DY7,"#,##0.00"),"-","△")&amp;"】")</f>
        <v>【49.95】</v>
      </c>
      <c r="DZ6" s="35">
        <f t="shared" ref="DZ6:EI6" si="9">DZ7</f>
        <v>0</v>
      </c>
      <c r="EA6" s="35">
        <f>EA7</f>
        <v>0</v>
      </c>
      <c r="EB6" s="35">
        <f>EB7</f>
        <v>0</v>
      </c>
      <c r="EC6" s="35">
        <f>EC7</f>
        <v>0</v>
      </c>
      <c r="ED6" s="35">
        <f t="shared" si="9"/>
        <v>0</v>
      </c>
      <c r="EE6" s="35">
        <f t="shared" si="9"/>
        <v>0.77</v>
      </c>
      <c r="EF6" s="35">
        <f t="shared" si="9"/>
        <v>0.24</v>
      </c>
      <c r="EG6" s="35">
        <f t="shared" si="9"/>
        <v>0.22</v>
      </c>
      <c r="EH6" s="35">
        <f t="shared" si="9"/>
        <v>0.24</v>
      </c>
      <c r="EI6" s="35">
        <f t="shared" si="9"/>
        <v>0.52</v>
      </c>
      <c r="EJ6" s="33" t="str">
        <f>IF(EJ7="-","【-】","【"&amp;SUBSTITUTE(TEXT(EJ7,"#,##0.00"),"-","△")&amp;"】")</f>
        <v>【0.32】</v>
      </c>
    </row>
    <row r="7" spans="1:140" s="36" customFormat="1" x14ac:dyDescent="0.15">
      <c r="A7"/>
      <c r="B7" s="37" t="s">
        <v>87</v>
      </c>
      <c r="C7" s="37" t="s">
        <v>88</v>
      </c>
      <c r="D7" s="37" t="s">
        <v>89</v>
      </c>
      <c r="E7" s="37" t="s">
        <v>90</v>
      </c>
      <c r="F7" s="37" t="s">
        <v>91</v>
      </c>
      <c r="G7" s="37" t="s">
        <v>92</v>
      </c>
      <c r="H7" s="37" t="s">
        <v>93</v>
      </c>
      <c r="I7" s="37" t="s">
        <v>94</v>
      </c>
      <c r="J7" s="37" t="s">
        <v>95</v>
      </c>
      <c r="K7" s="38">
        <v>117000</v>
      </c>
      <c r="L7" s="37" t="s">
        <v>96</v>
      </c>
      <c r="M7" s="38">
        <v>1</v>
      </c>
      <c r="N7" s="38">
        <v>68710</v>
      </c>
      <c r="O7" s="39" t="s">
        <v>97</v>
      </c>
      <c r="P7" s="39">
        <v>39.799999999999997</v>
      </c>
      <c r="Q7" s="38">
        <v>6</v>
      </c>
      <c r="R7" s="38">
        <v>68700</v>
      </c>
      <c r="S7" s="37" t="s">
        <v>98</v>
      </c>
      <c r="T7" s="40">
        <v>107.91</v>
      </c>
      <c r="U7" s="40">
        <v>107.27</v>
      </c>
      <c r="V7" s="40">
        <v>112.22</v>
      </c>
      <c r="W7" s="40">
        <v>111.82</v>
      </c>
      <c r="X7" s="40">
        <v>101.06</v>
      </c>
      <c r="Y7" s="40">
        <v>117.47</v>
      </c>
      <c r="Z7" s="40">
        <v>115.38</v>
      </c>
      <c r="AA7" s="40">
        <v>113.53</v>
      </c>
      <c r="AB7" s="40">
        <v>111.03</v>
      </c>
      <c r="AC7" s="41">
        <v>112.45</v>
      </c>
      <c r="AD7" s="40">
        <v>114.39</v>
      </c>
      <c r="AE7" s="40">
        <v>0</v>
      </c>
      <c r="AF7" s="40">
        <v>0</v>
      </c>
      <c r="AG7" s="40">
        <v>0</v>
      </c>
      <c r="AH7" s="40">
        <v>0</v>
      </c>
      <c r="AI7" s="40">
        <v>517.25</v>
      </c>
      <c r="AJ7" s="40">
        <v>51.91</v>
      </c>
      <c r="AK7" s="40">
        <v>53.86</v>
      </c>
      <c r="AL7" s="40">
        <v>75.17</v>
      </c>
      <c r="AM7" s="40">
        <v>164.95</v>
      </c>
      <c r="AN7" s="40">
        <v>124.74</v>
      </c>
      <c r="AO7" s="40">
        <v>23.61</v>
      </c>
      <c r="AP7" s="40">
        <v>411.9</v>
      </c>
      <c r="AQ7" s="40">
        <v>585.27</v>
      </c>
      <c r="AR7" s="40">
        <v>708.4</v>
      </c>
      <c r="AS7" s="40">
        <v>381.55</v>
      </c>
      <c r="AT7" s="40">
        <v>451</v>
      </c>
      <c r="AU7" s="40">
        <v>578.19000000000005</v>
      </c>
      <c r="AV7" s="40">
        <v>638.35</v>
      </c>
      <c r="AW7" s="40">
        <v>521.36</v>
      </c>
      <c r="AX7" s="40">
        <v>549.66999999999996</v>
      </c>
      <c r="AY7" s="40">
        <v>599.1</v>
      </c>
      <c r="AZ7" s="40">
        <v>494.95</v>
      </c>
      <c r="BA7" s="40">
        <v>248.65</v>
      </c>
      <c r="BB7" s="40">
        <v>227.38</v>
      </c>
      <c r="BC7" s="40">
        <v>229.01</v>
      </c>
      <c r="BD7" s="40">
        <v>263.87</v>
      </c>
      <c r="BE7" s="40">
        <v>265.08</v>
      </c>
      <c r="BF7" s="40">
        <v>204.31</v>
      </c>
      <c r="BG7" s="40">
        <v>214.2</v>
      </c>
      <c r="BH7" s="40">
        <v>242.32</v>
      </c>
      <c r="BI7" s="40">
        <v>256.39999999999998</v>
      </c>
      <c r="BJ7" s="40">
        <v>254.62</v>
      </c>
      <c r="BK7" s="40">
        <v>229.84</v>
      </c>
      <c r="BL7" s="40">
        <v>110.61</v>
      </c>
      <c r="BM7" s="40">
        <v>107.27</v>
      </c>
      <c r="BN7" s="40">
        <v>112.57</v>
      </c>
      <c r="BO7" s="40">
        <v>106.14</v>
      </c>
      <c r="BP7" s="40">
        <v>91.65</v>
      </c>
      <c r="BQ7" s="40">
        <v>106.98</v>
      </c>
      <c r="BR7" s="40">
        <v>103.06</v>
      </c>
      <c r="BS7" s="40">
        <v>100.74</v>
      </c>
      <c r="BT7" s="40">
        <v>95.67</v>
      </c>
      <c r="BU7" s="40">
        <v>106.76</v>
      </c>
      <c r="BV7" s="40">
        <v>110.13</v>
      </c>
      <c r="BW7" s="40">
        <v>12.32</v>
      </c>
      <c r="BX7" s="40">
        <v>12.87</v>
      </c>
      <c r="BY7" s="40">
        <v>12.26</v>
      </c>
      <c r="BZ7" s="40">
        <v>13</v>
      </c>
      <c r="CA7" s="40">
        <v>15.07</v>
      </c>
      <c r="CB7" s="40">
        <v>26.08</v>
      </c>
      <c r="CC7" s="40">
        <v>26.92</v>
      </c>
      <c r="CD7" s="40">
        <v>27.33</v>
      </c>
      <c r="CE7" s="40">
        <v>27.25</v>
      </c>
      <c r="CF7" s="40">
        <v>24.35</v>
      </c>
      <c r="CG7" s="40">
        <v>19.72</v>
      </c>
      <c r="CH7" s="40">
        <v>78.06</v>
      </c>
      <c r="CI7" s="40">
        <v>76.78</v>
      </c>
      <c r="CJ7" s="40">
        <v>75.59</v>
      </c>
      <c r="CK7" s="40">
        <v>64.59</v>
      </c>
      <c r="CL7" s="40">
        <v>58.73</v>
      </c>
      <c r="CM7" s="40">
        <v>41.59</v>
      </c>
      <c r="CN7" s="40">
        <v>40.29</v>
      </c>
      <c r="CO7" s="40">
        <v>40.409999999999997</v>
      </c>
      <c r="CP7" s="40">
        <v>41.58</v>
      </c>
      <c r="CQ7" s="40">
        <v>42.67</v>
      </c>
      <c r="CR7" s="40">
        <v>52.61</v>
      </c>
      <c r="CS7" s="40">
        <v>86.69</v>
      </c>
      <c r="CT7" s="40">
        <v>86.69</v>
      </c>
      <c r="CU7" s="40">
        <v>88.63</v>
      </c>
      <c r="CV7" s="40">
        <v>71.11</v>
      </c>
      <c r="CW7" s="40">
        <v>58.72</v>
      </c>
      <c r="CX7" s="40">
        <v>62.75</v>
      </c>
      <c r="CY7" s="40">
        <v>61.99</v>
      </c>
      <c r="CZ7" s="40">
        <v>62.26</v>
      </c>
      <c r="DA7" s="40">
        <v>63.81</v>
      </c>
      <c r="DB7" s="40">
        <v>65.94</v>
      </c>
      <c r="DC7" s="40">
        <v>77.52</v>
      </c>
      <c r="DD7" s="40">
        <v>42.73</v>
      </c>
      <c r="DE7" s="40">
        <v>41.65</v>
      </c>
      <c r="DF7" s="40">
        <v>43.31</v>
      </c>
      <c r="DG7" s="40">
        <v>45.31</v>
      </c>
      <c r="DH7" s="40">
        <v>82.73</v>
      </c>
      <c r="DI7" s="40">
        <v>57.57</v>
      </c>
      <c r="DJ7" s="40">
        <v>57.63</v>
      </c>
      <c r="DK7" s="40">
        <v>58.13</v>
      </c>
      <c r="DL7" s="40">
        <v>59.87</v>
      </c>
      <c r="DM7" s="40">
        <v>56.74</v>
      </c>
      <c r="DN7" s="40">
        <v>61.16</v>
      </c>
      <c r="DO7" s="40">
        <v>75.77</v>
      </c>
      <c r="DP7" s="40">
        <v>75.87</v>
      </c>
      <c r="DQ7" s="40">
        <v>56.62</v>
      </c>
      <c r="DR7" s="40">
        <v>56.58</v>
      </c>
      <c r="DS7" s="40">
        <v>59.29</v>
      </c>
      <c r="DT7" s="40">
        <v>52.33</v>
      </c>
      <c r="DU7" s="40">
        <v>52.35</v>
      </c>
      <c r="DV7" s="40">
        <v>53.69</v>
      </c>
      <c r="DW7" s="40">
        <v>56.59</v>
      </c>
      <c r="DX7" s="40">
        <v>54.73</v>
      </c>
      <c r="DY7" s="40">
        <v>49.95</v>
      </c>
      <c r="DZ7" s="40">
        <v>0</v>
      </c>
      <c r="EA7" s="40">
        <v>0</v>
      </c>
      <c r="EB7" s="40">
        <v>0</v>
      </c>
      <c r="EC7" s="40">
        <v>0</v>
      </c>
      <c r="ED7" s="40">
        <v>0</v>
      </c>
      <c r="EE7" s="40">
        <v>0.77</v>
      </c>
      <c r="EF7" s="40">
        <v>0.24</v>
      </c>
      <c r="EG7" s="40">
        <v>0.22</v>
      </c>
      <c r="EH7" s="40">
        <v>0.24</v>
      </c>
      <c r="EI7" s="40">
        <v>0.52</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107.91</v>
      </c>
      <c r="V11" s="48">
        <f>IF(U6="-",NA(),U6)</f>
        <v>107.27</v>
      </c>
      <c r="W11" s="48">
        <f>IF(V6="-",NA(),V6)</f>
        <v>112.22</v>
      </c>
      <c r="X11" s="48">
        <f>IF(W6="-",NA(),W6)</f>
        <v>111.82</v>
      </c>
      <c r="Y11" s="48">
        <f>IF(X6="-",NA(),X6)</f>
        <v>101.06</v>
      </c>
      <c r="AE11" s="47" t="s">
        <v>23</v>
      </c>
      <c r="AF11" s="48">
        <f>IF(AE6="-",NA(),AE6)</f>
        <v>0</v>
      </c>
      <c r="AG11" s="48">
        <f>IF(AF6="-",NA(),AF6)</f>
        <v>0</v>
      </c>
      <c r="AH11" s="48">
        <f>IF(AG6="-",NA(),AG6)</f>
        <v>0</v>
      </c>
      <c r="AI11" s="48">
        <f>IF(AH6="-",NA(),AH6)</f>
        <v>0</v>
      </c>
      <c r="AJ11" s="48">
        <f>IF(AI6="-",NA(),AI6)</f>
        <v>517.25</v>
      </c>
      <c r="AP11" s="47" t="s">
        <v>23</v>
      </c>
      <c r="AQ11" s="48">
        <f>IF(AP6="-",NA(),AP6)</f>
        <v>411.9</v>
      </c>
      <c r="AR11" s="48">
        <f>IF(AQ6="-",NA(),AQ6)</f>
        <v>585.27</v>
      </c>
      <c r="AS11" s="48">
        <f>IF(AR6="-",NA(),AR6)</f>
        <v>708.4</v>
      </c>
      <c r="AT11" s="48">
        <f>IF(AS6="-",NA(),AS6)</f>
        <v>381.55</v>
      </c>
      <c r="AU11" s="48">
        <f>IF(AT6="-",NA(),AT6)</f>
        <v>451</v>
      </c>
      <c r="BA11" s="47" t="s">
        <v>23</v>
      </c>
      <c r="BB11" s="48">
        <f>IF(BA6="-",NA(),BA6)</f>
        <v>248.65</v>
      </c>
      <c r="BC11" s="48">
        <f>IF(BB6="-",NA(),BB6)</f>
        <v>227.38</v>
      </c>
      <c r="BD11" s="48">
        <f>IF(BC6="-",NA(),BC6)</f>
        <v>229.01</v>
      </c>
      <c r="BE11" s="48">
        <f>IF(BD6="-",NA(),BD6)</f>
        <v>263.87</v>
      </c>
      <c r="BF11" s="48">
        <f>IF(BE6="-",NA(),BE6)</f>
        <v>265.08</v>
      </c>
      <c r="BL11" s="47" t="s">
        <v>23</v>
      </c>
      <c r="BM11" s="48">
        <f>IF(BL6="-",NA(),BL6)</f>
        <v>110.61</v>
      </c>
      <c r="BN11" s="48">
        <f>IF(BM6="-",NA(),BM6)</f>
        <v>107.27</v>
      </c>
      <c r="BO11" s="48">
        <f>IF(BN6="-",NA(),BN6)</f>
        <v>112.57</v>
      </c>
      <c r="BP11" s="48">
        <f>IF(BO6="-",NA(),BO6)</f>
        <v>106.14</v>
      </c>
      <c r="BQ11" s="48">
        <f>IF(BP6="-",NA(),BP6)</f>
        <v>91.65</v>
      </c>
      <c r="BW11" s="47" t="s">
        <v>23</v>
      </c>
      <c r="BX11" s="48">
        <f>IF(BW6="-",NA(),BW6)</f>
        <v>12.32</v>
      </c>
      <c r="BY11" s="48">
        <f>IF(BX6="-",NA(),BX6)</f>
        <v>12.87</v>
      </c>
      <c r="BZ11" s="48">
        <f>IF(BY6="-",NA(),BY6)</f>
        <v>12.26</v>
      </c>
      <c r="CA11" s="48">
        <f>IF(BZ6="-",NA(),BZ6)</f>
        <v>13</v>
      </c>
      <c r="CB11" s="48">
        <f>IF(CA6="-",NA(),CA6)</f>
        <v>15.07</v>
      </c>
      <c r="CH11" s="47" t="s">
        <v>23</v>
      </c>
      <c r="CI11" s="48">
        <f>IF(CH6="-",NA(),CH6)</f>
        <v>78.06</v>
      </c>
      <c r="CJ11" s="48">
        <f>IF(CI6="-",NA(),CI6)</f>
        <v>76.78</v>
      </c>
      <c r="CK11" s="48">
        <f>IF(CJ6="-",NA(),CJ6)</f>
        <v>75.59</v>
      </c>
      <c r="CL11" s="48">
        <f>IF(CK6="-",NA(),CK6)</f>
        <v>64.59</v>
      </c>
      <c r="CM11" s="48">
        <f>IF(CL6="-",NA(),CL6)</f>
        <v>58.73</v>
      </c>
      <c r="CS11" s="47" t="s">
        <v>23</v>
      </c>
      <c r="CT11" s="48">
        <f>IF(CS6="-",NA(),CS6)</f>
        <v>86.69</v>
      </c>
      <c r="CU11" s="48">
        <f>IF(CT6="-",NA(),CT6)</f>
        <v>86.69</v>
      </c>
      <c r="CV11" s="48">
        <f>IF(CU6="-",NA(),CU6)</f>
        <v>88.63</v>
      </c>
      <c r="CW11" s="48">
        <f>IF(CV6="-",NA(),CV6)</f>
        <v>71.11</v>
      </c>
      <c r="CX11" s="48">
        <f>IF(CW6="-",NA(),CW6)</f>
        <v>58.72</v>
      </c>
      <c r="DD11" s="47" t="s">
        <v>23</v>
      </c>
      <c r="DE11" s="48">
        <f>IF(DD6="-",NA(),DD6)</f>
        <v>42.73</v>
      </c>
      <c r="DF11" s="48">
        <f>IF(DE6="-",NA(),DE6)</f>
        <v>41.65</v>
      </c>
      <c r="DG11" s="48">
        <f>IF(DF6="-",NA(),DF6)</f>
        <v>43.31</v>
      </c>
      <c r="DH11" s="48">
        <f>IF(DG6="-",NA(),DG6)</f>
        <v>45.31</v>
      </c>
      <c r="DI11" s="48">
        <f>IF(DH6="-",NA(),DH6)</f>
        <v>82.73</v>
      </c>
      <c r="DO11" s="47" t="s">
        <v>23</v>
      </c>
      <c r="DP11" s="48">
        <f>IF(DO6="-",NA(),DO6)</f>
        <v>75.77</v>
      </c>
      <c r="DQ11" s="48">
        <f>IF(DP6="-",NA(),DP6)</f>
        <v>75.87</v>
      </c>
      <c r="DR11" s="48">
        <f>IF(DQ6="-",NA(),DQ6)</f>
        <v>56.62</v>
      </c>
      <c r="DS11" s="48">
        <f>IF(DR6="-",NA(),DR6)</f>
        <v>56.58</v>
      </c>
      <c r="DT11" s="48">
        <f>IF(DS6="-",NA(),DS6)</f>
        <v>59.29</v>
      </c>
      <c r="DZ11" s="47" t="s">
        <v>23</v>
      </c>
      <c r="EA11" s="48">
        <f>IF(DZ6="-",NA(),DZ6)</f>
        <v>0</v>
      </c>
      <c r="EB11" s="48">
        <f>IF(EA6="-",NA(),EA6)</f>
        <v>0</v>
      </c>
      <c r="EC11" s="48">
        <f>IF(EB6="-",NA(),EB6)</f>
        <v>0</v>
      </c>
      <c r="ED11" s="48">
        <f>IF(EC6="-",NA(),EC6)</f>
        <v>0</v>
      </c>
      <c r="EE11" s="48">
        <f>IF(ED6="-",NA(),ED6)</f>
        <v>0</v>
      </c>
    </row>
    <row r="12" spans="1:140" x14ac:dyDescent="0.15">
      <c r="T12" s="47" t="s">
        <v>24</v>
      </c>
      <c r="U12" s="48">
        <f>IF(Y6="-",NA(),Y6)</f>
        <v>117.47</v>
      </c>
      <c r="V12" s="48">
        <f>IF(Z6="-",NA(),Z6)</f>
        <v>115.38</v>
      </c>
      <c r="W12" s="48">
        <f>IF(AA6="-",NA(),AA6)</f>
        <v>113.53</v>
      </c>
      <c r="X12" s="48">
        <f>IF(AB6="-",NA(),AB6)</f>
        <v>111.03</v>
      </c>
      <c r="Y12" s="48">
        <f>IF(AC6="-",NA(),AC6)</f>
        <v>112.45</v>
      </c>
      <c r="AE12" s="47" t="s">
        <v>24</v>
      </c>
      <c r="AF12" s="48">
        <f>IF(AJ6="-",NA(),AJ6)</f>
        <v>51.91</v>
      </c>
      <c r="AG12" s="48">
        <f t="shared" ref="AG12:AJ12" si="10">IF(AK6="-",NA(),AK6)</f>
        <v>53.86</v>
      </c>
      <c r="AH12" s="48">
        <f t="shared" si="10"/>
        <v>75.17</v>
      </c>
      <c r="AI12" s="48">
        <f t="shared" si="10"/>
        <v>164.95</v>
      </c>
      <c r="AJ12" s="48">
        <f t="shared" si="10"/>
        <v>124.74</v>
      </c>
      <c r="AP12" s="47" t="s">
        <v>24</v>
      </c>
      <c r="AQ12" s="48">
        <f>IF(AU6="-",NA(),AU6)</f>
        <v>578.19000000000005</v>
      </c>
      <c r="AR12" s="48">
        <f t="shared" ref="AR12:AU12" si="11">IF(AV6="-",NA(),AV6)</f>
        <v>638.35</v>
      </c>
      <c r="AS12" s="48">
        <f t="shared" si="11"/>
        <v>521.36</v>
      </c>
      <c r="AT12" s="48">
        <f t="shared" si="11"/>
        <v>549.66999999999996</v>
      </c>
      <c r="AU12" s="48">
        <f t="shared" si="11"/>
        <v>599.1</v>
      </c>
      <c r="BA12" s="47" t="s">
        <v>24</v>
      </c>
      <c r="BB12" s="48">
        <f>IF(BF6="-",NA(),BF6)</f>
        <v>204.31</v>
      </c>
      <c r="BC12" s="48">
        <f t="shared" ref="BC12:BF12" si="12">IF(BG6="-",NA(),BG6)</f>
        <v>214.2</v>
      </c>
      <c r="BD12" s="48">
        <f t="shared" si="12"/>
        <v>242.32</v>
      </c>
      <c r="BE12" s="48">
        <f t="shared" si="12"/>
        <v>256.39999999999998</v>
      </c>
      <c r="BF12" s="48">
        <f t="shared" si="12"/>
        <v>254.62</v>
      </c>
      <c r="BL12" s="47" t="s">
        <v>24</v>
      </c>
      <c r="BM12" s="48">
        <f>IF(BQ6="-",NA(),BQ6)</f>
        <v>106.98</v>
      </c>
      <c r="BN12" s="48">
        <f t="shared" ref="BN12:BQ12" si="13">IF(BR6="-",NA(),BR6)</f>
        <v>103.06</v>
      </c>
      <c r="BO12" s="48">
        <f t="shared" si="13"/>
        <v>100.74</v>
      </c>
      <c r="BP12" s="48">
        <f t="shared" si="13"/>
        <v>95.67</v>
      </c>
      <c r="BQ12" s="48">
        <f t="shared" si="13"/>
        <v>106.76</v>
      </c>
      <c r="BW12" s="47" t="s">
        <v>24</v>
      </c>
      <c r="BX12" s="48">
        <f>IF(CB6="-",NA(),CB6)</f>
        <v>26.08</v>
      </c>
      <c r="BY12" s="48">
        <f t="shared" ref="BY12:CB12" si="14">IF(CC6="-",NA(),CC6)</f>
        <v>26.92</v>
      </c>
      <c r="BZ12" s="48">
        <f t="shared" si="14"/>
        <v>27.33</v>
      </c>
      <c r="CA12" s="48">
        <f t="shared" si="14"/>
        <v>27.25</v>
      </c>
      <c r="CB12" s="48">
        <f t="shared" si="14"/>
        <v>24.35</v>
      </c>
      <c r="CH12" s="47" t="s">
        <v>24</v>
      </c>
      <c r="CI12" s="48">
        <f>IF(CM6="-",NA(),CM6)</f>
        <v>41.59</v>
      </c>
      <c r="CJ12" s="48">
        <f t="shared" ref="CJ12:CM12" si="15">IF(CN6="-",NA(),CN6)</f>
        <v>40.29</v>
      </c>
      <c r="CK12" s="48">
        <f t="shared" si="15"/>
        <v>40.409999999999997</v>
      </c>
      <c r="CL12" s="48">
        <f t="shared" si="15"/>
        <v>41.58</v>
      </c>
      <c r="CM12" s="48">
        <f t="shared" si="15"/>
        <v>42.67</v>
      </c>
      <c r="CS12" s="47" t="s">
        <v>24</v>
      </c>
      <c r="CT12" s="48">
        <f>IF(CX6="-",NA(),CX6)</f>
        <v>62.75</v>
      </c>
      <c r="CU12" s="48">
        <f t="shared" ref="CU12:CX12" si="16">IF(CY6="-",NA(),CY6)</f>
        <v>61.99</v>
      </c>
      <c r="CV12" s="48">
        <f t="shared" si="16"/>
        <v>62.26</v>
      </c>
      <c r="CW12" s="48">
        <f t="shared" si="16"/>
        <v>63.81</v>
      </c>
      <c r="CX12" s="48">
        <f t="shared" si="16"/>
        <v>65.94</v>
      </c>
      <c r="DD12" s="47" t="s">
        <v>24</v>
      </c>
      <c r="DE12" s="48">
        <f>IF(DI6="-",NA(),DI6)</f>
        <v>57.57</v>
      </c>
      <c r="DF12" s="48">
        <f t="shared" ref="DF12:DI12" si="17">IF(DJ6="-",NA(),DJ6)</f>
        <v>57.63</v>
      </c>
      <c r="DG12" s="48">
        <f t="shared" si="17"/>
        <v>58.13</v>
      </c>
      <c r="DH12" s="48">
        <f t="shared" si="17"/>
        <v>59.87</v>
      </c>
      <c r="DI12" s="48">
        <f t="shared" si="17"/>
        <v>56.74</v>
      </c>
      <c r="DO12" s="47" t="s">
        <v>24</v>
      </c>
      <c r="DP12" s="48">
        <f>IF(DT6="-",NA(),DT6)</f>
        <v>52.33</v>
      </c>
      <c r="DQ12" s="48">
        <f t="shared" ref="DQ12:DT12" si="18">IF(DU6="-",NA(),DU6)</f>
        <v>52.35</v>
      </c>
      <c r="DR12" s="48">
        <f t="shared" si="18"/>
        <v>53.69</v>
      </c>
      <c r="DS12" s="48">
        <f t="shared" si="18"/>
        <v>56.59</v>
      </c>
      <c r="DT12" s="48">
        <f t="shared" si="18"/>
        <v>54.73</v>
      </c>
      <c r="DZ12" s="47" t="s">
        <v>24</v>
      </c>
      <c r="EA12" s="48">
        <f>IF(EE6="-",NA(),EE6)</f>
        <v>0.77</v>
      </c>
      <c r="EB12" s="48">
        <f t="shared" ref="EB12:EE12" si="19">IF(EF6="-",NA(),EF6)</f>
        <v>0.24</v>
      </c>
      <c r="EC12" s="48">
        <f t="shared" si="19"/>
        <v>0.22</v>
      </c>
      <c r="ED12" s="48">
        <f t="shared" si="19"/>
        <v>0.24</v>
      </c>
      <c r="EE12" s="48">
        <f t="shared" si="19"/>
        <v>0.52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2025-01-28T02:48:23Z</cp:lastPrinted>
  <dcterms:created xsi:type="dcterms:W3CDTF">2024-12-11T05:22:03Z</dcterms:created>
  <dcterms:modified xsi:type="dcterms:W3CDTF">2025-02-03T06:34:23Z</dcterms:modified>
  <cp:category/>
</cp:coreProperties>
</file>