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sv01\lgw下水道課\業務係用\地方公営企業\経営分析\R6(R5決算）\"/>
    </mc:Choice>
  </mc:AlternateContent>
  <workbookProtection workbookAlgorithmName="SHA-512" workbookHashValue="FXHlnrVY3mb0tTugRsR5fIH0IfL3f7p1N2XOBWoJYaOKCoTaYxh37td2MNP7wG3y6K4fwLnwtCBGhe7KfGShNA==" workbookSaltValue="buh5y87a2T1jXacMCv+gD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<sst xmlns="http://schemas.openxmlformats.org/spreadsheetml/2006/main" count="241" uniqueCount="115">
  <si>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</si>
  <si>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</si>
  <si>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</si>
  <si>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</si>
  <si>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</si>
  <si>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</si>
  <si>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</si>
  <si>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</si>
  <si>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</si>
  <si>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</si>
  <si>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</si>
  <si>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</si>
  <si>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</si>
  <si>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</si>
  <si>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</si>
  <si>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</si>
  <si>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</si>
  <si>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</si>
  <si>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</si>
  <si>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</si>
  <si>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</si>
  <si>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</si>
  <si>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</si>
  <si>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</si>
  <si>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</si>
  <si>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</si>
  <si>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</si>
  <si>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</si>
  <si>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</si>
  <si>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</si>
  <si>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</si>
  <si>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</si>
  <si>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</si>
  <si>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</si>
  <si>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</si>
  <si>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</si>
  <si>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</si>
  <si>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</si>
  <si>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</si>
  <si>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</si>
  <si>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</si>
  <si>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</si>
  <si>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</si>
  <si>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</si>
  <si>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</si>
  <si>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</si>
  <si>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</si>
  <si>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</si>
  <si>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</si>
  <si>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</si>
  <si>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</si>
  <si>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</si>
  <si>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</si>
  <si>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</si>
  <si>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</si>
  <si>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</si>
  <si>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</si>
  <si>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</si>
  <si>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</si>
  <si>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</si>
  <si>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</si>
  <si>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</si>
  <si>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</si>
  <si>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</si>
  <si>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</si>
  <si>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</si>
  <si>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</si>
  <si>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</si>
  <si>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</si>
  <si>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</si>
  <si>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</si>
  <si>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</si>
  <si>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</si>
  <si>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</si>
  <si>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</si>
  <si>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</si>
  <si>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</si>
  <si>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</si>
  <si>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</si>
  <si>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</si>
  <si>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</si>
  <si>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</si>
  <si>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</si>
  <si>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</si>
  <si>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</si>
  <si>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</si>
  <si>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</si>
  <si>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</si>
  <si>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</si>
  <si>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</si>
  <si>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</si>
  <si>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</si>
  <si>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</si>
  <si>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</si>
  <si>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</si>
  <si>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</si>
  <si>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府中町</t>
  </si>
  <si>
    <t>法適用</t>
  </si>
  <si>
    <t>下水道事業</t>
  </si>
  <si>
    <t>公共下水道</t>
  </si>
  <si>
    <t>Ba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</si>
  <si>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</si>
  <si>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</si>
  <si>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</si>
  <si>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</si>
  <si>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</si>
  <si>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</si>
  <si>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</si>
  <si>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</si>
  <si>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</si>
  <si>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</si>
  <si>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</si>
  <si>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①経常収支比率
　</t>
    </r>
    <r>
      <rPr>
        <sz val="10"/>
        <rFont val="ＭＳ ゴシック"/>
        <family val="3"/>
        <charset val="128"/>
      </rPr>
      <t>高度処理施設の修繕が多く発生したため、流域下水道維持管理負担金が増加したこと等から、前年度から低下して100％を下回った。短期的な要因によるものではあるが、今後も効率化を図り、健全経営に努める必要がある。</t>
    </r>
    <r>
      <rPr>
        <sz val="10"/>
        <color theme="1"/>
        <rFont val="ＭＳ ゴシック"/>
        <family val="3"/>
        <charset val="128"/>
      </rPr>
      <t xml:space="preserve">
②累積欠損金比率
　欠損金が発生していないため、０％である。
③流動比率
　前年度から上昇しているものの、全国平均及び類似団体平均を大幅に下回っている。なお、短期債務には建設改良費等に充てられた企業債も含まれている。
④企業債残高対事業規模比率
　企業債残高は減少しているものの、営業収益が減少したことから、前年度から上昇した。ストックマネジメント計画に基づき、投資の平準化を図っていく予定である。
⑤経費回収率
　前年度から低下しており、全国平均及び類似団体平均に比しても低い値となっている。今後は経営について健全化を図り、将来にわたって安定的で持続可能な事業運営を行う必要がある。
⑥汚水処理原価
　前年度から上昇し、全国平均及び類似団体平均と比べても依然として高い値を示している。今後は節水化等により有収水量が減少する可能性もあるため、動向を注視していく必要性がある。
⑧水洗化率
　全国平均及び類似団体平均と比べて下回っているものの、前年度から上昇しており、着実に向上しているところである。</t>
    </r>
    <rPh sb="28" eb="33">
      <t>リュウイキゲスイドウ</t>
    </rPh>
    <rPh sb="33" eb="40">
      <t>イジカンリフタンキン</t>
    </rPh>
    <rPh sb="41" eb="43">
      <t>ゾウカ</t>
    </rPh>
    <rPh sb="236" eb="241">
      <t>キギョウサイザンダカ</t>
    </rPh>
    <rPh sb="242" eb="244">
      <t>ゲンショウ</t>
    </rPh>
    <rPh sb="252" eb="256">
      <t>エイギョウシュウエキ</t>
    </rPh>
    <rPh sb="257" eb="259">
      <t>ゲンショウ</t>
    </rPh>
    <rPh sb="305" eb="307">
      <t>ヨテイ</t>
    </rPh>
    <phoneticPr fontId="4"/>
  </si>
  <si>
    <t>①有形固定資産減価償却率
　令和元年度から公営企業会計へ移行したため、減価償却の実績が低い値となっている。
③管渠改善率
　前年度から低下しており、全国平均及び類似団体平均に比しても低い値となっている。
　雨水施設については、町内にある４か所のポンプ場の内１か所は平成23年に改築済みであり、残りのポンプ場施設及び雨水管渠については、平成28年度に国に提出した府中町下水道ストックマネジメント計画に基づいて改築事業を実施し、長寿命化を図っていく予定である。
　汚水施設については、令和7年度には概ねの整備が完了する計画としており、今後は汚水管渠のテレビカメラ調査等の結果に基づき、順次改築・更新を図っていく予定である。</t>
    <rPh sb="257" eb="259">
      <t>ケイカク</t>
    </rPh>
    <phoneticPr fontId="4"/>
  </si>
  <si>
    <t>　建設改良費等に充てられた企業債残高が多いといった特徴があり、償還が進むことによる改善が見込まれる。
　令和7年度には事業計画区域の整備をほぼ完了する計画としており、下水道処理人口普及率について概ね100％を達成する予定であることから、今後は接続促進などによる水洗化率向上を進めるとともに、経営の健全化に向けた取組を進めることとする。
　また、整備について概ね完了した後については、府中町下水道ストックマネジメント計画に基づく調査の実施、施設の更新及び老朽化対策へと事業の主体を移行していくこととする。</t>
    <rPh sb="75" eb="77">
      <t>ケイカク</t>
    </rPh>
    <rPh sb="118" eb="120">
      <t>コンゴ</t>
    </rPh>
    <rPh sb="121" eb="125">
      <t>セツゾクソクシン</t>
    </rPh>
    <rPh sb="145" eb="147">
      <t>ケイエイ</t>
    </rPh>
    <rPh sb="148" eb="151">
      <t>ケンゼンカ</t>
    </rPh>
    <rPh sb="152" eb="153">
      <t>ム</t>
    </rPh>
    <rPh sb="155" eb="157">
      <t>トリクミ</t>
    </rPh>
    <rPh sb="158" eb="15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</si>
</sst>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0.11</c:v>
                </c:pt>
                <c:pt idx="1">
                  <c:v>7.0000000000000007E-2</c:v>
                </c:pt>
                <c:pt idx="2">
                  <c:v>0.44</c:v>
                </c:pt>
                <c:pt idx="3">
                  <c:v>0.15</c:v>
                </c:pt>
                <c:pt idx="4">
                  <c:v>0.1</c:v>
                </c:pt>
              </c:numCache>
            </c:numRef>
          </c:val>
          <c:extLst>
            <c:ext xmlns:c16="http://schemas.microsoft.com/office/drawing/2014/chart" uri="{C3380CC4-5D6E-409C-BE32-E72D297353CC}">
              <c16:uniqueId val="{00000000-6564-48E5-ABB9-4D7C11BC38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0.02</c:v>
                </c:pt>
                <c:pt idx="2">
                  <c:v>0.11</c:v>
                </c:pt>
                <c:pt idx="3">
                  <c:v>0.04</c:v>
                </c:pt>
                <c:pt idx="4">
                  <c:v>0.11</c:v>
                </c:pt>
              </c:numCache>
            </c:numRef>
          </c:val>
          <c:smooth val="0"/>
          <c:extLst>
            <c:ext xmlns:c16="http://schemas.microsoft.com/office/drawing/2014/chart" uri="{C3380CC4-5D6E-409C-BE32-E72D297353CC}">
              <c16:uniqueId val="{00000001-6564-48E5-ABB9-4D7C11BC38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FF-44AC-8811-E5C2BE7DC1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AFF-44AC-8811-E5C2BE7DC1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92.51</c:v>
                </c:pt>
                <c:pt idx="1">
                  <c:v>92.92</c:v>
                </c:pt>
                <c:pt idx="2">
                  <c:v>95.04</c:v>
                </c:pt>
                <c:pt idx="3">
                  <c:v>95.64</c:v>
                </c:pt>
                <c:pt idx="4">
                  <c:v>95.83</c:v>
                </c:pt>
              </c:numCache>
            </c:numRef>
          </c:val>
          <c:extLst>
            <c:ext xmlns:c16="http://schemas.microsoft.com/office/drawing/2014/chart" uri="{C3380CC4-5D6E-409C-BE32-E72D297353CC}">
              <c16:uniqueId val="{00000000-7FCE-43BB-A034-AB634B0D536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c:v>
                </c:pt>
                <c:pt idx="1">
                  <c:v>97.53</c:v>
                </c:pt>
                <c:pt idx="2">
                  <c:v>98.14</c:v>
                </c:pt>
                <c:pt idx="3">
                  <c:v>98.08</c:v>
                </c:pt>
                <c:pt idx="4">
                  <c:v>97.92</c:v>
                </c:pt>
              </c:numCache>
            </c:numRef>
          </c:val>
          <c:smooth val="0"/>
          <c:extLst>
            <c:ext xmlns:c16="http://schemas.microsoft.com/office/drawing/2014/chart" uri="{C3380CC4-5D6E-409C-BE32-E72D297353CC}">
              <c16:uniqueId val="{00000001-7FCE-43BB-A034-AB634B0D536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101.04</c:v>
                </c:pt>
                <c:pt idx="1">
                  <c:v>101.8</c:v>
                </c:pt>
                <c:pt idx="2">
                  <c:v>99.66</c:v>
                </c:pt>
                <c:pt idx="3">
                  <c:v>100.13</c:v>
                </c:pt>
                <c:pt idx="4">
                  <c:v>98.07</c:v>
                </c:pt>
              </c:numCache>
            </c:numRef>
          </c:val>
          <c:extLst>
            <c:ext xmlns:c16="http://schemas.microsoft.com/office/drawing/2014/chart" uri="{C3380CC4-5D6E-409C-BE32-E72D297353CC}">
              <c16:uniqueId val="{00000000-1079-4EEA-BD5D-792B9D9106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104.85</c:v>
                </c:pt>
                <c:pt idx="1">
                  <c:v>107.21</c:v>
                </c:pt>
                <c:pt idx="2">
                  <c:v>108.18</c:v>
                </c:pt>
                <c:pt idx="3">
                  <c:v>105.76</c:v>
                </c:pt>
                <c:pt idx="4">
                  <c:v>103.96</c:v>
                </c:pt>
              </c:numCache>
            </c:numRef>
          </c:val>
          <c:smooth val="0"/>
          <c:extLst>
            <c:ext xmlns:c16="http://schemas.microsoft.com/office/drawing/2014/chart" uri="{C3380CC4-5D6E-409C-BE32-E72D297353CC}">
              <c16:uniqueId val="{00000001-1079-4EEA-BD5D-792B9D9106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3.39</c:v>
                </c:pt>
                <c:pt idx="1">
                  <c:v>6.64</c:v>
                </c:pt>
                <c:pt idx="2">
                  <c:v>9.61</c:v>
                </c:pt>
                <c:pt idx="3">
                  <c:v>12.59</c:v>
                </c:pt>
                <c:pt idx="4">
                  <c:v>15.5</c:v>
                </c:pt>
              </c:numCache>
            </c:numRef>
          </c:val>
          <c:extLst>
            <c:ext xmlns:c16="http://schemas.microsoft.com/office/drawing/2014/chart" uri="{C3380CC4-5D6E-409C-BE32-E72D297353CC}">
              <c16:uniqueId val="{00000000-D09D-43DC-BD51-3D7DD85A9E7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14.72</c:v>
                </c:pt>
                <c:pt idx="1">
                  <c:v>11.11</c:v>
                </c:pt>
                <c:pt idx="2">
                  <c:v>23.49</c:v>
                </c:pt>
                <c:pt idx="3">
                  <c:v>26.35</c:v>
                </c:pt>
                <c:pt idx="4">
                  <c:v>28.87</c:v>
                </c:pt>
              </c:numCache>
            </c:numRef>
          </c:val>
          <c:smooth val="0"/>
          <c:extLst>
            <c:ext xmlns:c16="http://schemas.microsoft.com/office/drawing/2014/chart" uri="{C3380CC4-5D6E-409C-BE32-E72D297353CC}">
              <c16:uniqueId val="{00000001-D09D-43DC-BD51-3D7DD85A9E7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0.44</c:v>
                </c:pt>
                <c:pt idx="3" formatCode="#,##0.00;&quot;△&quot;#,##0.00;&quot;-&quot;">
                  <c:v>0.61</c:v>
                </c:pt>
                <c:pt idx="4" formatCode="#,##0.00;&quot;△&quot;#,##0.00;&quot;-&quot;">
                  <c:v>0.8</c:v>
                </c:pt>
              </c:numCache>
            </c:numRef>
          </c:val>
          <c:extLst>
            <c:ext xmlns:c16="http://schemas.microsoft.com/office/drawing/2014/chart" uri="{C3380CC4-5D6E-409C-BE32-E72D297353CC}">
              <c16:uniqueId val="{00000000-8AD3-4B45-A5E8-834B3FD101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1.01</c:v>
                </c:pt>
                <c:pt idx="1">
                  <c:v>1.6</c:v>
                </c:pt>
                <c:pt idx="2">
                  <c:v>8.67</c:v>
                </c:pt>
                <c:pt idx="3">
                  <c:v>14.22</c:v>
                </c:pt>
                <c:pt idx="4">
                  <c:v>18.190000000000001</c:v>
                </c:pt>
              </c:numCache>
            </c:numRef>
          </c:val>
          <c:smooth val="0"/>
          <c:extLst>
            <c:ext xmlns:c16="http://schemas.microsoft.com/office/drawing/2014/chart" uri="{C3380CC4-5D6E-409C-BE32-E72D297353CC}">
              <c16:uniqueId val="{00000001-8AD3-4B45-A5E8-834B3FD101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98-4D05-A109-1B7BFC8231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1.31</c:v>
                </c:pt>
                <c:pt idx="2">
                  <c:v>3.66</c:v>
                </c:pt>
                <c:pt idx="3">
                  <c:v>5.65</c:v>
                </c:pt>
                <c:pt idx="4">
                  <c:v>5.59</c:v>
                </c:pt>
              </c:numCache>
            </c:numRef>
          </c:val>
          <c:smooth val="0"/>
          <c:extLst>
            <c:ext xmlns:c16="http://schemas.microsoft.com/office/drawing/2014/chart" uri="{C3380CC4-5D6E-409C-BE32-E72D297353CC}">
              <c16:uniqueId val="{00000001-A798-4D05-A109-1B7BFC8231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28.4</c:v>
                </c:pt>
                <c:pt idx="1">
                  <c:v>38.14</c:v>
                </c:pt>
                <c:pt idx="2">
                  <c:v>39.31</c:v>
                </c:pt>
                <c:pt idx="3">
                  <c:v>29.12</c:v>
                </c:pt>
                <c:pt idx="4">
                  <c:v>36.99</c:v>
                </c:pt>
              </c:numCache>
            </c:numRef>
          </c:val>
          <c:extLst>
            <c:ext xmlns:c16="http://schemas.microsoft.com/office/drawing/2014/chart" uri="{C3380CC4-5D6E-409C-BE32-E72D297353CC}">
              <c16:uniqueId val="{00000000-5D56-4553-AAEC-10610DB399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53.32</c:v>
                </c:pt>
                <c:pt idx="1">
                  <c:v>78.55</c:v>
                </c:pt>
                <c:pt idx="2">
                  <c:v>105.97</c:v>
                </c:pt>
                <c:pt idx="3">
                  <c:v>132.56</c:v>
                </c:pt>
                <c:pt idx="4">
                  <c:v>120.5</c:v>
                </c:pt>
              </c:numCache>
            </c:numRef>
          </c:val>
          <c:smooth val="0"/>
          <c:extLst>
            <c:ext xmlns:c16="http://schemas.microsoft.com/office/drawing/2014/chart" uri="{C3380CC4-5D6E-409C-BE32-E72D297353CC}">
              <c16:uniqueId val="{00000001-5D56-4553-AAEC-10610DB399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947.51</c:v>
                </c:pt>
                <c:pt idx="1">
                  <c:v>874.99</c:v>
                </c:pt>
                <c:pt idx="2">
                  <c:v>1341.12</c:v>
                </c:pt>
                <c:pt idx="3">
                  <c:v>1320.49</c:v>
                </c:pt>
                <c:pt idx="4">
                  <c:v>1328.39</c:v>
                </c:pt>
              </c:numCache>
            </c:numRef>
          </c:val>
          <c:extLst>
            <c:ext xmlns:c16="http://schemas.microsoft.com/office/drawing/2014/chart" uri="{C3380CC4-5D6E-409C-BE32-E72D297353CC}">
              <c16:uniqueId val="{00000000-D1BC-4041-9D56-9532433628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719.63</c:v>
                </c:pt>
                <c:pt idx="1">
                  <c:v>479.51</c:v>
                </c:pt>
                <c:pt idx="2">
                  <c:v>498.02</c:v>
                </c:pt>
                <c:pt idx="3">
                  <c:v>462.53</c:v>
                </c:pt>
                <c:pt idx="4">
                  <c:v>513.14</c:v>
                </c:pt>
              </c:numCache>
            </c:numRef>
          </c:val>
          <c:smooth val="0"/>
          <c:extLst>
            <c:ext xmlns:c16="http://schemas.microsoft.com/office/drawing/2014/chart" uri="{C3380CC4-5D6E-409C-BE32-E72D297353CC}">
              <c16:uniqueId val="{00000001-D1BC-4041-9D56-9532433628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93.9</c:v>
                </c:pt>
                <c:pt idx="1">
                  <c:v>90.18</c:v>
                </c:pt>
                <c:pt idx="2">
                  <c:v>90.88</c:v>
                </c:pt>
                <c:pt idx="3">
                  <c:v>86.65</c:v>
                </c:pt>
                <c:pt idx="4">
                  <c:v>82.09</c:v>
                </c:pt>
              </c:numCache>
            </c:numRef>
          </c:val>
          <c:extLst>
            <c:ext xmlns:c16="http://schemas.microsoft.com/office/drawing/2014/chart" uri="{C3380CC4-5D6E-409C-BE32-E72D297353CC}">
              <c16:uniqueId val="{00000000-80FC-406E-8456-269784A8FB9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c:v>
                </c:pt>
                <c:pt idx="1">
                  <c:v>97.75</c:v>
                </c:pt>
                <c:pt idx="2">
                  <c:v>98.23</c:v>
                </c:pt>
                <c:pt idx="3">
                  <c:v>94.99</c:v>
                </c:pt>
                <c:pt idx="4">
                  <c:v>100</c:v>
                </c:pt>
              </c:numCache>
            </c:numRef>
          </c:val>
          <c:smooth val="0"/>
          <c:extLst>
            <c:ext xmlns:c16="http://schemas.microsoft.com/office/drawing/2014/chart" uri="{C3380CC4-5D6E-409C-BE32-E72D297353CC}">
              <c16:uniqueId val="{00000001-80FC-406E-8456-269784A8FB9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141.72</c:v>
                </c:pt>
                <c:pt idx="1">
                  <c:v>146.91</c:v>
                </c:pt>
                <c:pt idx="2">
                  <c:v>144.80000000000001</c:v>
                </c:pt>
                <c:pt idx="3">
                  <c:v>149.4</c:v>
                </c:pt>
                <c:pt idx="4">
                  <c:v>157.04</c:v>
                </c:pt>
              </c:numCache>
            </c:numRef>
          </c:val>
          <c:extLst>
            <c:ext xmlns:c16="http://schemas.microsoft.com/office/drawing/2014/chart" uri="{C3380CC4-5D6E-409C-BE32-E72D297353CC}">
              <c16:uniqueId val="{00000000-7DCE-4187-A8C1-72BC0614FD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112.77</c:v>
                </c:pt>
                <c:pt idx="1">
                  <c:v>105.3</c:v>
                </c:pt>
                <c:pt idx="2">
                  <c:v>100.56</c:v>
                </c:pt>
                <c:pt idx="3">
                  <c:v>101.01</c:v>
                </c:pt>
                <c:pt idx="4">
                  <c:v>99.62</c:v>
                </c:pt>
              </c:numCache>
            </c:numRef>
          </c:val>
          <c:smooth val="0"/>
          <c:extLst>
            <c:ext xmlns:c16="http://schemas.microsoft.com/office/drawing/2014/chart" uri="{C3380CC4-5D6E-409C-BE32-E72D297353CC}">
              <c16:uniqueId val="{00000001-7DCE-4187-A8C1-72BC0614FD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4" t="str">
        <f>データ!H6</f>
        <v>広島県　府中町</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15">
      <c r="A8" s="2"/>
      <c r="B8" s="59" t="str">
        <f>データ!I6</f>
        <v>法適用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Ba</v>
      </c>
      <c r="X8" s="59"/>
      <c r="Y8" s="59"/>
      <c r="Z8" s="59"/>
      <c r="AA8" s="59"/>
      <c r="AB8" s="59"/>
      <c r="AC8" s="59"/>
      <c r="AD8" s="60" t="str">
        <f>データ!$M$6</f>
        <v>非設置</v>
      </c>
      <c r="AE8" s="60"/>
      <c r="AF8" s="60"/>
      <c r="AG8" s="60"/>
      <c r="AH8" s="60"/>
      <c r="AI8" s="60"/>
      <c r="AJ8" s="60"/>
      <c r="AK8" s="3"/>
      <c r="AL8" s="48">
        <f>データ!S6</f>
        <v>52642</v>
      </c>
      <c r="AM8" s="48"/>
      <c r="AN8" s="48"/>
      <c r="AO8" s="48"/>
      <c r="AP8" s="48"/>
      <c r="AQ8" s="48"/>
      <c r="AR8" s="48"/>
      <c r="AS8" s="48"/>
      <c r="AT8" s="47">
        <f>データ!T6</f>
        <v>10.41</v>
      </c>
      <c r="AU8" s="47"/>
      <c r="AV8" s="47"/>
      <c r="AW8" s="47"/>
      <c r="AX8" s="47"/>
      <c r="AY8" s="47"/>
      <c r="AZ8" s="47"/>
      <c r="BA8" s="47"/>
      <c r="BB8" s="47">
        <f>データ!U6</f>
        <v>5056.87</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15">
      <c r="A10" s="2"/>
      <c r="B10" s="47" t="str">
        <f>データ!N6</f>
        <v>-</v>
      </c>
      <c r="C10" s="47"/>
      <c r="D10" s="47"/>
      <c r="E10" s="47"/>
      <c r="F10" s="47"/>
      <c r="G10" s="47"/>
      <c r="H10" s="47"/>
      <c r="I10" s="47">
        <f>データ!O6</f>
        <v>63.11</v>
      </c>
      <c r="J10" s="47"/>
      <c r="K10" s="47"/>
      <c r="L10" s="47"/>
      <c r="M10" s="47"/>
      <c r="N10" s="47"/>
      <c r="O10" s="47"/>
      <c r="P10" s="47">
        <f>データ!P6</f>
        <v>98.97</v>
      </c>
      <c r="Q10" s="47"/>
      <c r="R10" s="47"/>
      <c r="S10" s="47"/>
      <c r="T10" s="47"/>
      <c r="U10" s="47"/>
      <c r="V10" s="47"/>
      <c r="W10" s="47">
        <f>データ!Q6</f>
        <v>100</v>
      </c>
      <c r="X10" s="47"/>
      <c r="Y10" s="47"/>
      <c r="Z10" s="47"/>
      <c r="AA10" s="47"/>
      <c r="AB10" s="47"/>
      <c r="AC10" s="47"/>
      <c r="AD10" s="48">
        <f>データ!R6</f>
        <v>2260</v>
      </c>
      <c r="AE10" s="48"/>
      <c r="AF10" s="48"/>
      <c r="AG10" s="48"/>
      <c r="AH10" s="48"/>
      <c r="AI10" s="48"/>
      <c r="AJ10" s="48"/>
      <c r="AK10" s="2"/>
      <c r="AL10" s="48">
        <f>データ!V6</f>
        <v>51884</v>
      </c>
      <c r="AM10" s="48"/>
      <c r="AN10" s="48"/>
      <c r="AO10" s="48"/>
      <c r="AP10" s="48"/>
      <c r="AQ10" s="48"/>
      <c r="AR10" s="48"/>
      <c r="AS10" s="48"/>
      <c r="AT10" s="47">
        <f>データ!W6</f>
        <v>5.18</v>
      </c>
      <c r="AU10" s="47"/>
      <c r="AV10" s="47"/>
      <c r="AW10" s="47"/>
      <c r="AX10" s="47"/>
      <c r="AY10" s="47"/>
      <c r="AZ10" s="47"/>
      <c r="BA10" s="47"/>
      <c r="BB10" s="47">
        <f>データ!X6</f>
        <v>10016.219999999999</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113</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e4vtdwAy8z6WCjF0P98rtRMZk3rZy2Exwu5peo+hpSEx0llHg/mpnTIObofaGxeSzxIBmlPQUTUp/2bgGgEc3Q==" saltValue="Y/jqwpzAe8E+a2aH/zE5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343021</v>
      </c>
      <c r="D6" s="19">
        <f t="shared" si="3"/>
        <v>46</v>
      </c>
      <c r="E6" s="19">
        <f t="shared" si="3"/>
        <v>17</v>
      </c>
      <c r="F6" s="19">
        <f t="shared" si="3"/>
        <v>1</v>
      </c>
      <c r="G6" s="19">
        <f t="shared" si="3"/>
        <v>0</v>
      </c>
      <c r="H6" s="19" t="str">
        <f t="shared" si="3"/>
        <v>広島県　府中町</v>
      </c>
      <c r="I6" s="19" t="str">
        <f t="shared" si="3"/>
        <v>法適用</v>
      </c>
      <c r="J6" s="19" t="str">
        <f t="shared" si="3"/>
        <v>下水道事業</v>
      </c>
      <c r="K6" s="19" t="str">
        <f t="shared" si="3"/>
        <v>公共下水道</v>
      </c>
      <c r="L6" s="19" t="str">
        <f t="shared" si="3"/>
        <v>Ba</v>
      </c>
      <c r="M6" s="19" t="str">
        <f t="shared" si="3"/>
        <v>非設置</v>
      </c>
      <c r="N6" s="20" t="str">
        <f t="shared" si="3"/>
        <v>-</v>
      </c>
      <c r="O6" s="20">
        <f t="shared" si="3"/>
        <v>63.11</v>
      </c>
      <c r="P6" s="20">
        <f t="shared" si="3"/>
        <v>98.97</v>
      </c>
      <c r="Q6" s="20">
        <f t="shared" si="3"/>
        <v>100</v>
      </c>
      <c r="R6" s="20">
        <f t="shared" si="3"/>
        <v>2260</v>
      </c>
      <c r="S6" s="20">
        <f t="shared" si="3"/>
        <v>52642</v>
      </c>
      <c r="T6" s="20">
        <f t="shared" si="3"/>
        <v>10.41</v>
      </c>
      <c r="U6" s="20">
        <f t="shared" si="3"/>
        <v>5056.87</v>
      </c>
      <c r="V6" s="20">
        <f t="shared" si="3"/>
        <v>51884</v>
      </c>
      <c r="W6" s="20">
        <f t="shared" si="3"/>
        <v>5.18</v>
      </c>
      <c r="X6" s="20">
        <f t="shared" si="3"/>
        <v>10016.219999999999</v>
      </c>
      <c r="Y6" s="21">
        <f>IF(Y7="",NA(),Y7)</f>
        <v>101.04</v>
      </c>
      <c r="Z6" s="21">
        <f t="shared" ref="Z6:AH6" si="4">IF(Z7="",NA(),Z7)</f>
        <v>101.8</v>
      </c>
      <c r="AA6" s="21">
        <f t="shared" si="4"/>
        <v>99.66</v>
      </c>
      <c r="AB6" s="21">
        <f t="shared" si="4"/>
        <v>100.13</v>
      </c>
      <c r="AC6" s="21">
        <f t="shared" si="4"/>
        <v>98.07</v>
      </c>
      <c r="AD6" s="21">
        <f t="shared" si="4"/>
        <v>104.85</v>
      </c>
      <c r="AE6" s="21">
        <f t="shared" si="4"/>
        <v>107.21</v>
      </c>
      <c r="AF6" s="21">
        <f t="shared" si="4"/>
        <v>108.18</v>
      </c>
      <c r="AG6" s="21">
        <f t="shared" si="4"/>
        <v>105.76</v>
      </c>
      <c r="AH6" s="21">
        <f t="shared" si="4"/>
        <v>103.96</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1">
        <f t="shared" si="5"/>
        <v>1.31</v>
      </c>
      <c r="AQ6" s="21">
        <f t="shared" si="5"/>
        <v>3.66</v>
      </c>
      <c r="AR6" s="21">
        <f t="shared" si="5"/>
        <v>5.65</v>
      </c>
      <c r="AS6" s="21">
        <f t="shared" si="5"/>
        <v>5.59</v>
      </c>
      <c r="AT6" s="20" t="str">
        <f>IF(AT7="","",IF(AT7="-","【-】","【"&amp;SUBSTITUTE(TEXT(AT7,"#,##0.00"),"-","△")&amp;"】"))</f>
        <v>【3.03】</v>
      </c>
      <c r="AU6" s="21">
        <f>IF(AU7="",NA(),AU7)</f>
        <v>28.4</v>
      </c>
      <c r="AV6" s="21">
        <f t="shared" ref="AV6:BD6" si="6">IF(AV7="",NA(),AV7)</f>
        <v>38.14</v>
      </c>
      <c r="AW6" s="21">
        <f t="shared" si="6"/>
        <v>39.31</v>
      </c>
      <c r="AX6" s="21">
        <f t="shared" si="6"/>
        <v>29.12</v>
      </c>
      <c r="AY6" s="21">
        <f t="shared" si="6"/>
        <v>36.99</v>
      </c>
      <c r="AZ6" s="21">
        <f t="shared" si="6"/>
        <v>53.32</v>
      </c>
      <c r="BA6" s="21">
        <f t="shared" si="6"/>
        <v>78.55</v>
      </c>
      <c r="BB6" s="21">
        <f t="shared" si="6"/>
        <v>105.97</v>
      </c>
      <c r="BC6" s="21">
        <f t="shared" si="6"/>
        <v>132.56</v>
      </c>
      <c r="BD6" s="21">
        <f t="shared" si="6"/>
        <v>120.5</v>
      </c>
      <c r="BE6" s="20" t="str">
        <f>IF(BE7="","",IF(BE7="-","【-】","【"&amp;SUBSTITUTE(TEXT(BE7,"#,##0.00"),"-","△")&amp;"】"))</f>
        <v>【78.43】</v>
      </c>
      <c r="BF6" s="21">
        <f>IF(BF7="",NA(),BF7)</f>
        <v>947.51</v>
      </c>
      <c r="BG6" s="21">
        <f t="shared" ref="BG6:BO6" si="7">IF(BG7="",NA(),BG7)</f>
        <v>874.99</v>
      </c>
      <c r="BH6" s="21">
        <f t="shared" si="7"/>
        <v>1341.12</v>
      </c>
      <c r="BI6" s="21">
        <f t="shared" si="7"/>
        <v>1320.49</v>
      </c>
      <c r="BJ6" s="21">
        <f t="shared" si="7"/>
        <v>1328.39</v>
      </c>
      <c r="BK6" s="21">
        <f t="shared" si="7"/>
        <v>719.63</v>
      </c>
      <c r="BL6" s="21">
        <f t="shared" si="7"/>
        <v>479.51</v>
      </c>
      <c r="BM6" s="21">
        <f t="shared" si="7"/>
        <v>498.02</v>
      </c>
      <c r="BN6" s="21">
        <f t="shared" si="7"/>
        <v>462.53</v>
      </c>
      <c r="BO6" s="21">
        <f t="shared" si="7"/>
        <v>513.14</v>
      </c>
      <c r="BP6" s="20" t="str">
        <f>IF(BP7="","",IF(BP7="-","【-】","【"&amp;SUBSTITUTE(TEXT(BP7,"#,##0.00"),"-","△")&amp;"】"))</f>
        <v>【630.82】</v>
      </c>
      <c r="BQ6" s="21">
        <f>IF(BQ7="",NA(),BQ7)</f>
        <v>93.9</v>
      </c>
      <c r="BR6" s="21">
        <f t="shared" ref="BR6:BZ6" si="8">IF(BR7="",NA(),BR7)</f>
        <v>90.18</v>
      </c>
      <c r="BS6" s="21">
        <f t="shared" si="8"/>
        <v>90.88</v>
      </c>
      <c r="BT6" s="21">
        <f t="shared" si="8"/>
        <v>86.65</v>
      </c>
      <c r="BU6" s="21">
        <f t="shared" si="8"/>
        <v>82.09</v>
      </c>
      <c r="BV6" s="21">
        <f t="shared" si="8"/>
        <v>97.9</v>
      </c>
      <c r="BW6" s="21">
        <f t="shared" si="8"/>
        <v>97.75</v>
      </c>
      <c r="BX6" s="21">
        <f t="shared" si="8"/>
        <v>98.23</v>
      </c>
      <c r="BY6" s="21">
        <f t="shared" si="8"/>
        <v>94.99</v>
      </c>
      <c r="BZ6" s="21">
        <f t="shared" si="8"/>
        <v>100</v>
      </c>
      <c r="CA6" s="20" t="str">
        <f>IF(CA7="","",IF(CA7="-","【-】","【"&amp;SUBSTITUTE(TEXT(CA7,"#,##0.00"),"-","△")&amp;"】"))</f>
        <v>【97.81】</v>
      </c>
      <c r="CB6" s="21">
        <f>IF(CB7="",NA(),CB7)</f>
        <v>141.72</v>
      </c>
      <c r="CC6" s="21">
        <f t="shared" ref="CC6:CK6" si="9">IF(CC7="",NA(),CC7)</f>
        <v>146.91</v>
      </c>
      <c r="CD6" s="21">
        <f t="shared" si="9"/>
        <v>144.80000000000001</v>
      </c>
      <c r="CE6" s="21">
        <f t="shared" si="9"/>
        <v>149.4</v>
      </c>
      <c r="CF6" s="21">
        <f t="shared" si="9"/>
        <v>157.04</v>
      </c>
      <c r="CG6" s="21">
        <f t="shared" si="9"/>
        <v>112.77</v>
      </c>
      <c r="CH6" s="21">
        <f t="shared" si="9"/>
        <v>105.3</v>
      </c>
      <c r="CI6" s="21">
        <f t="shared" si="9"/>
        <v>100.56</v>
      </c>
      <c r="CJ6" s="21">
        <f t="shared" si="9"/>
        <v>101.01</v>
      </c>
      <c r="CK6" s="21">
        <f t="shared" si="9"/>
        <v>99.62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【58.94】</v>
      </c>
      <c r="CX6" s="21">
        <f>IF(CX7="",NA(),CX7)</f>
        <v>92.51</v>
      </c>
      <c r="CY6" s="21">
        <f t="shared" ref="CY6:DG6" si="11">IF(CY7="",NA(),CY7)</f>
        <v>92.92</v>
      </c>
      <c r="CZ6" s="21">
        <f t="shared" si="11"/>
        <v>95.04</v>
      </c>
      <c r="DA6" s="21">
        <f t="shared" si="11"/>
        <v>95.64</v>
      </c>
      <c r="DB6" s="21">
        <f t="shared" si="11"/>
        <v>95.83</v>
      </c>
      <c r="DC6" s="21">
        <f t="shared" si="11"/>
        <v>96.8</v>
      </c>
      <c r="DD6" s="21">
        <f t="shared" si="11"/>
        <v>97.53</v>
      </c>
      <c r="DE6" s="21">
        <f t="shared" si="11"/>
        <v>98.14</v>
      </c>
      <c r="DF6" s="21">
        <f t="shared" si="11"/>
        <v>98.08</v>
      </c>
      <c r="DG6" s="21">
        <f t="shared" si="11"/>
        <v>97.92</v>
      </c>
      <c r="DH6" s="20" t="str">
        <f>IF(DH7="","",IF(DH7="-","【-】","【"&amp;SUBSTITUTE(TEXT(DH7,"#,##0.00"),"-","△")&amp;"】"))</f>
        <v>【95.91】</v>
      </c>
      <c r="DI6" s="21">
        <f>IF(DI7="",NA(),DI7)</f>
        <v>3.39</v>
      </c>
      <c r="DJ6" s="21">
        <f t="shared" ref="DJ6:DR6" si="12">IF(DJ7="",NA(),DJ7)</f>
        <v>6.64</v>
      </c>
      <c r="DK6" s="21">
        <f t="shared" si="12"/>
        <v>9.61</v>
      </c>
      <c r="DL6" s="21">
        <f t="shared" si="12"/>
        <v>12.59</v>
      </c>
      <c r="DM6" s="21">
        <f t="shared" si="12"/>
        <v>15.5</v>
      </c>
      <c r="DN6" s="21">
        <f t="shared" si="12"/>
        <v>14.72</v>
      </c>
      <c r="DO6" s="21">
        <f t="shared" si="12"/>
        <v>11.11</v>
      </c>
      <c r="DP6" s="21">
        <f t="shared" si="12"/>
        <v>23.49</v>
      </c>
      <c r="DQ6" s="21">
        <f t="shared" si="12"/>
        <v>26.35</v>
      </c>
      <c r="DR6" s="21">
        <f t="shared" si="12"/>
        <v>28.87</v>
      </c>
      <c r="DS6" s="20" t="str">
        <f>IF(DS7="","",IF(DS7="-","【-】","【"&amp;SUBSTITUTE(TEXT(DS7,"#,##0.00"),"-","△")&amp;"】"))</f>
        <v>【41.09】</v>
      </c>
      <c r="DT6" s="20">
        <f>IF(DT7="",NA(),DT7)</f>
        <v>0</v>
      </c>
      <c r="DU6" s="20">
        <f t="shared" ref="DU6:EC6" si="13">IF(DU7="",NA(),DU7)</f>
        <v>0</v>
      </c>
      <c r="DV6" s="21">
        <f t="shared" si="13"/>
        <v>0.44</v>
      </c>
      <c r="DW6" s="21">
        <f t="shared" si="13"/>
        <v>0.61</v>
      </c>
      <c r="DX6" s="21">
        <f t="shared" si="13"/>
        <v>0.8</v>
      </c>
      <c r="DY6" s="21">
        <f t="shared" si="13"/>
        <v>1.01</v>
      </c>
      <c r="DZ6" s="21">
        <f t="shared" si="13"/>
        <v>1.6</v>
      </c>
      <c r="EA6" s="21">
        <f t="shared" si="13"/>
        <v>8.67</v>
      </c>
      <c r="EB6" s="21">
        <f t="shared" si="13"/>
        <v>14.22</v>
      </c>
      <c r="EC6" s="21">
        <f t="shared" si="13"/>
        <v>18.190000000000001</v>
      </c>
      <c r="ED6" s="20" t="str">
        <f>IF(ED7="","",IF(ED7="-","【-】","【"&amp;SUBSTITUTE(TEXT(ED7,"#,##0.00"),"-","△")&amp;"】"))</f>
        <v>【8.68】</v>
      </c>
      <c r="EE6" s="21">
        <f>IF(EE7="",NA(),EE7)</f>
        <v>0.11</v>
      </c>
      <c r="EF6" s="21">
        <f t="shared" ref="EF6:EN6" si="14">IF(EF7="",NA(),EF7)</f>
        <v>7.0000000000000007E-2</v>
      </c>
      <c r="EG6" s="21">
        <f t="shared" si="14"/>
        <v>0.44</v>
      </c>
      <c r="EH6" s="21">
        <f t="shared" si="14"/>
        <v>0.15</v>
      </c>
      <c r="EI6" s="21">
        <f t="shared" si="14"/>
        <v>0.1</v>
      </c>
      <c r="EJ6" s="21">
        <f t="shared" si="14"/>
        <v>0.06</v>
      </c>
      <c r="EK6" s="21">
        <f t="shared" si="14"/>
        <v>0.02</v>
      </c>
      <c r="EL6" s="21">
        <f t="shared" si="14"/>
        <v>0.11</v>
      </c>
      <c r="EM6" s="21">
        <f t="shared" si="14"/>
        <v>0.04</v>
      </c>
      <c r="EN6" s="21">
        <f t="shared" si="14"/>
        <v>0.11</v>
      </c>
      <c r="EO6" s="20" t="str">
        <f>IF(EO7="","",IF(EO7="-","【-】","【"&amp;SUBSTITUTE(TEXT(EO7,"#,##0.00"),"-","△")&amp;"】"))</f>
        <v>【0.22】</v>
      </c>
    </row>
    <row r="7" spans="1:148" s="22" customFormat="1" x14ac:dyDescent="0.15">
      <c r="A7" s="14"/>
      <c r="B7" s="23">
        <v>2023</v>
      </c>
      <c r="C7" s="23">
        <v>343021</v>
      </c>
      <c r="D7" s="23">
        <v>46</v>
      </c>
      <c r="E7" s="23">
        <v>17</v>
      </c>
      <c r="F7" s="23">
        <v>1</v>
      </c>
      <c r="G7" s="23">
        <v>0</v>
      </c>
      <c r="H7" s="23" t="s">
        <v>96</v>
      </c>
      <c r="I7" s="23" t="s">
        <v>97</v>
      </c>
      <c r="J7" s="23" t="s">
        <v>98</v>
      </c>
      <c r="K7" s="23" t="s">
        <v>99</v>
      </c>
      <c r="L7" s="23" t="s">
        <v>100</v>
      </c>
      <c r="M7" s="23" t="s">
        <v>101</v>
      </c>
      <c r="N7" s="24" t="s">
        <v>102</v>
      </c>
      <c r="O7" s="24">
        <v>63.11</v>
      </c>
      <c r="P7" s="24">
        <v>98.97</v>
      </c>
      <c r="Q7" s="24">
        <v>100</v>
      </c>
      <c r="R7" s="24">
        <v>2260</v>
      </c>
      <c r="S7" s="24">
        <v>52642</v>
      </c>
      <c r="T7" s="24">
        <v>10.41</v>
      </c>
      <c r="U7" s="24">
        <v>5056.87</v>
      </c>
      <c r="V7" s="24">
        <v>51884</v>
      </c>
      <c r="W7" s="24">
        <v>5.18</v>
      </c>
      <c r="X7" s="24">
        <v>10016.219999999999</v>
      </c>
      <c r="Y7" s="24">
        <v>101.04</v>
      </c>
      <c r="Z7" s="24">
        <v>101.8</v>
      </c>
      <c r="AA7" s="24">
        <v>99.66</v>
      </c>
      <c r="AB7" s="24">
        <v>100.13</v>
      </c>
      <c r="AC7" s="24">
        <v>98.07</v>
      </c>
      <c r="AD7" s="24">
        <v>104.85</v>
      </c>
      <c r="AE7" s="24">
        <v>107.21</v>
      </c>
      <c r="AF7" s="24">
        <v>108.18</v>
      </c>
      <c r="AG7" s="24">
        <v>105.76</v>
      </c>
      <c r="AH7" s="24">
        <v>103.96</v>
      </c>
      <c r="AI7" s="24">
        <v>105.91</v>
      </c>
      <c r="AJ7" s="24">
        <v>0</v>
      </c>
      <c r="AK7" s="24">
        <v>0</v>
      </c>
      <c r="AL7" s="24">
        <v>0</v>
      </c>
      <c r="AM7" s="24">
        <v>0</v>
      </c>
      <c r="AN7" s="24">
        <v>0</v>
      </c>
      <c r="AO7" s="24">
        <v>0</v>
      </c>
      <c r="AP7" s="24">
        <v>1.31</v>
      </c>
      <c r="AQ7" s="24">
        <v>3.66</v>
      </c>
      <c r="AR7" s="24">
        <v>5.65</v>
      </c>
      <c r="AS7" s="24">
        <v>5.59</v>
      </c>
      <c r="AT7" s="24">
        <v>3.03</v>
      </c>
      <c r="AU7" s="24">
        <v>28.4</v>
      </c>
      <c r="AV7" s="24">
        <v>38.14</v>
      </c>
      <c r="AW7" s="24">
        <v>39.31</v>
      </c>
      <c r="AX7" s="24">
        <v>29.12</v>
      </c>
      <c r="AY7" s="24">
        <v>36.99</v>
      </c>
      <c r="AZ7" s="24">
        <v>53.32</v>
      </c>
      <c r="BA7" s="24">
        <v>78.55</v>
      </c>
      <c r="BB7" s="24">
        <v>105.97</v>
      </c>
      <c r="BC7" s="24">
        <v>132.56</v>
      </c>
      <c r="BD7" s="24">
        <v>120.5</v>
      </c>
      <c r="BE7" s="24">
        <v>78.430000000000007</v>
      </c>
      <c r="BF7" s="24">
        <v>947.51</v>
      </c>
      <c r="BG7" s="24">
        <v>874.99</v>
      </c>
      <c r="BH7" s="24">
        <v>1341.12</v>
      </c>
      <c r="BI7" s="24">
        <v>1320.49</v>
      </c>
      <c r="BJ7" s="24">
        <v>1328.39</v>
      </c>
      <c r="BK7" s="24">
        <v>719.63</v>
      </c>
      <c r="BL7" s="24">
        <v>479.51</v>
      </c>
      <c r="BM7" s="24">
        <v>498.02</v>
      </c>
      <c r="BN7" s="24">
        <v>462.53</v>
      </c>
      <c r="BO7" s="24">
        <v>513.14</v>
      </c>
      <c r="BP7" s="24">
        <v>630.82000000000005</v>
      </c>
      <c r="BQ7" s="24">
        <v>93.9</v>
      </c>
      <c r="BR7" s="24">
        <v>90.18</v>
      </c>
      <c r="BS7" s="24">
        <v>90.88</v>
      </c>
      <c r="BT7" s="24">
        <v>86.65</v>
      </c>
      <c r="BU7" s="24">
        <v>82.09</v>
      </c>
      <c r="BV7" s="24">
        <v>97.9</v>
      </c>
      <c r="BW7" s="24">
        <v>97.75</v>
      </c>
      <c r="BX7" s="24">
        <v>98.23</v>
      </c>
      <c r="BY7" s="24">
        <v>94.99</v>
      </c>
      <c r="BZ7" s="24">
        <v>100</v>
      </c>
      <c r="CA7" s="24">
        <v>97.81</v>
      </c>
      <c r="CB7" s="24">
        <v>141.72</v>
      </c>
      <c r="CC7" s="24">
        <v>146.91</v>
      </c>
      <c r="CD7" s="24">
        <v>144.80000000000001</v>
      </c>
      <c r="CE7" s="24">
        <v>149.4</v>
      </c>
      <c r="CF7" s="24">
        <v>157.04</v>
      </c>
      <c r="CG7" s="24">
        <v>112.77</v>
      </c>
      <c r="CH7" s="24">
        <v>105.3</v>
      </c>
      <c r="CI7" s="24">
        <v>100.56</v>
      </c>
      <c r="CJ7" s="24">
        <v>101.01</v>
      </c>
      <c r="CK7" s="24">
        <v>99.62</v>
      </c>
      <c r="CL7" s="24">
        <v>138.75</v>
      </c>
      <c r="CM7" s="24" t="s">
        <v>102</v>
      </c>
      <c r="CN7" s="24" t="s">
        <v>102</v>
      </c>
      <c r="CO7" s="24" t="s">
        <v>102</v>
      </c>
      <c r="CP7" s="24" t="s">
        <v>102</v>
      </c>
      <c r="CQ7" s="24" t="s">
        <v>102</v>
      </c>
      <c r="CR7" s="24" t="s">
        <v>102</v>
      </c>
      <c r="CS7" s="24" t="s">
        <v>102</v>
      </c>
      <c r="CT7" s="24" t="s">
        <v>102</v>
      </c>
      <c r="CU7" s="24" t="s">
        <v>102</v>
      </c>
      <c r="CV7" s="24" t="s">
        <v>102</v>
      </c>
      <c r="CW7" s="24">
        <v>58.94</v>
      </c>
      <c r="CX7" s="24">
        <v>92.51</v>
      </c>
      <c r="CY7" s="24">
        <v>92.92</v>
      </c>
      <c r="CZ7" s="24">
        <v>95.04</v>
      </c>
      <c r="DA7" s="24">
        <v>95.64</v>
      </c>
      <c r="DB7" s="24">
        <v>95.83</v>
      </c>
      <c r="DC7" s="24">
        <v>96.8</v>
      </c>
      <c r="DD7" s="24">
        <v>97.53</v>
      </c>
      <c r="DE7" s="24">
        <v>98.14</v>
      </c>
      <c r="DF7" s="24">
        <v>98.08</v>
      </c>
      <c r="DG7" s="24">
        <v>97.92</v>
      </c>
      <c r="DH7" s="24">
        <v>95.91</v>
      </c>
      <c r="DI7" s="24">
        <v>3.39</v>
      </c>
      <c r="DJ7" s="24">
        <v>6.64</v>
      </c>
      <c r="DK7" s="24">
        <v>9.61</v>
      </c>
      <c r="DL7" s="24">
        <v>12.59</v>
      </c>
      <c r="DM7" s="24">
        <v>15.5</v>
      </c>
      <c r="DN7" s="24">
        <v>14.72</v>
      </c>
      <c r="DO7" s="24">
        <v>11.11</v>
      </c>
      <c r="DP7" s="24">
        <v>23.49</v>
      </c>
      <c r="DQ7" s="24">
        <v>26.35</v>
      </c>
      <c r="DR7" s="24">
        <v>28.87</v>
      </c>
      <c r="DS7" s="24">
        <v>41.09</v>
      </c>
      <c r="DT7" s="24">
        <v>0</v>
      </c>
      <c r="DU7" s="24">
        <v>0</v>
      </c>
      <c r="DV7" s="24">
        <v>0.44</v>
      </c>
      <c r="DW7" s="24">
        <v>0.61</v>
      </c>
      <c r="DX7" s="24">
        <v>0.8</v>
      </c>
      <c r="DY7" s="24">
        <v>1.01</v>
      </c>
      <c r="DZ7" s="24">
        <v>1.6</v>
      </c>
      <c r="EA7" s="24">
        <v>8.67</v>
      </c>
      <c r="EB7" s="24">
        <v>14.22</v>
      </c>
      <c r="EC7" s="24">
        <v>18.190000000000001</v>
      </c>
      <c r="ED7" s="24">
        <v>8.68</v>
      </c>
      <c r="EE7" s="24">
        <v>0.11</v>
      </c>
      <c r="EF7" s="24">
        <v>7.0000000000000007E-2</v>
      </c>
      <c r="EG7" s="24">
        <v>0.44</v>
      </c>
      <c r="EH7" s="24">
        <v>0.15</v>
      </c>
      <c r="EI7" s="24">
        <v>0.1</v>
      </c>
      <c r="EJ7" s="24">
        <v>0.06</v>
      </c>
      <c r="EK7" s="24">
        <v>0.02</v>
      </c>
      <c r="EL7" s="24">
        <v>0.11</v>
      </c>
      <c r="EM7" s="24">
        <v>0.04</v>
      </c>
      <c r="EN7" s="24">
        <v>0.11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fuchu</cp:lastModifiedBy>
  <dcterms:created xsi:type="dcterms:W3CDTF">2025-01-24T07:05:47Z</dcterms:created>
  <dcterms:modified xsi:type="dcterms:W3CDTF">2025-01-29T02:15:36Z</dcterms:modified>
  <cp:category/>
</cp:coreProperties>
</file>