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9600" windowHeight="7428" tabRatio="909" activeTab="1"/>
  </bookViews>
  <sheets>
    <sheet name="シート１　道徳の年間指導計画" sheetId="1" r:id="rId1"/>
    <sheet name="シート２　道徳の年間指導計画（記入例） " sheetId="12" r:id="rId2"/>
    <sheet name="シート３　児童名簿" sheetId="4" r:id="rId3"/>
    <sheet name="シート４　道徳評価フォーマット" sheetId="10" r:id="rId4"/>
    <sheet name="シート５　ワークシート（様式）" sheetId="15" r:id="rId5"/>
    <sheet name="シート６　道徳個人シート(様式)" sheetId="2" r:id="rId6"/>
    <sheet name="シート７　道徳個人シート（活用例）" sheetId="7" r:id="rId7"/>
    <sheet name="1  （児童名）" sheetId="22" r:id="rId8"/>
    <sheet name="２  （児童名）" sheetId="23" r:id="rId9"/>
  </sheets>
  <definedNames>
    <definedName name="_xlnm.Print_Area" localSheetId="7">'1  （児童名）'!$A$1:$H$171</definedName>
    <definedName name="_xlnm.Print_Area" localSheetId="8">'２  （児童名）'!$A$1:$H$171</definedName>
    <definedName name="_xlnm.Print_Area" localSheetId="0">'シート１　道徳の年間指導計画'!$A$1:$H$37</definedName>
    <definedName name="_xlnm.Print_Area" localSheetId="1">'シート２　道徳の年間指導計画（記入例） '!$A$1:$H$8</definedName>
    <definedName name="_xlnm.Print_Area" localSheetId="4">'シート５　ワークシート（様式）'!$A$1:$O$49</definedName>
    <definedName name="_xlnm.Print_Area" localSheetId="5">'シート６　道徳個人シート(様式)'!$A$1:$H$171</definedName>
    <definedName name="_xlnm.Print_Area" localSheetId="6">'シート７　道徳個人シート（活用例）'!$A$1:$H$111</definedName>
  </definedNames>
  <calcPr calcId="145621"/>
</workbook>
</file>

<file path=xl/calcChain.xml><?xml version="1.0" encoding="utf-8"?>
<calcChain xmlns="http://schemas.openxmlformats.org/spreadsheetml/2006/main">
  <c r="I140" i="23" l="1"/>
  <c r="C140" i="23"/>
  <c r="I139" i="23"/>
  <c r="C139" i="23"/>
  <c r="I138" i="23"/>
  <c r="C138" i="23"/>
  <c r="I137" i="23"/>
  <c r="C137" i="23"/>
  <c r="I136" i="23"/>
  <c r="C136" i="23"/>
  <c r="I135" i="23"/>
  <c r="C135" i="23"/>
  <c r="I134" i="23"/>
  <c r="C134" i="23"/>
  <c r="I122" i="23"/>
  <c r="I121" i="23"/>
  <c r="I120" i="23"/>
  <c r="I119" i="23"/>
  <c r="I118" i="23"/>
  <c r="I117" i="23"/>
  <c r="I116" i="23"/>
  <c r="B113" i="23"/>
  <c r="H112" i="23"/>
  <c r="F112" i="23"/>
  <c r="D112" i="23"/>
  <c r="I110" i="23"/>
  <c r="I109" i="23"/>
  <c r="I108" i="23"/>
  <c r="I107" i="23"/>
  <c r="I106" i="23"/>
  <c r="I105" i="23"/>
  <c r="I104" i="23"/>
  <c r="B101" i="23"/>
  <c r="H100" i="23"/>
  <c r="F100" i="23"/>
  <c r="D100" i="23"/>
  <c r="I98" i="23"/>
  <c r="I97" i="23"/>
  <c r="I96" i="23"/>
  <c r="I95" i="23"/>
  <c r="I94" i="23"/>
  <c r="I93" i="23"/>
  <c r="I92" i="23"/>
  <c r="B89" i="23"/>
  <c r="H88" i="23"/>
  <c r="F88" i="23"/>
  <c r="D88" i="23"/>
  <c r="I86" i="23"/>
  <c r="I85" i="23"/>
  <c r="I84" i="23"/>
  <c r="I83" i="23"/>
  <c r="I82" i="23"/>
  <c r="I81" i="23"/>
  <c r="I80" i="23"/>
  <c r="B77" i="23"/>
  <c r="H76" i="23"/>
  <c r="F76" i="23"/>
  <c r="D76" i="23"/>
  <c r="I74" i="23"/>
  <c r="I73" i="23"/>
  <c r="I72" i="23"/>
  <c r="I71" i="23"/>
  <c r="I70" i="23"/>
  <c r="I69" i="23"/>
  <c r="I68" i="23"/>
  <c r="B65" i="23"/>
  <c r="H64" i="23"/>
  <c r="F64" i="23"/>
  <c r="D64" i="23"/>
  <c r="I62" i="23"/>
  <c r="I61" i="23"/>
  <c r="I60" i="23"/>
  <c r="I59" i="23"/>
  <c r="I58" i="23"/>
  <c r="I57" i="23"/>
  <c r="I56" i="23"/>
  <c r="B53" i="23"/>
  <c r="H52" i="23"/>
  <c r="F52" i="23"/>
  <c r="D52" i="23"/>
  <c r="I50" i="23"/>
  <c r="I49" i="23"/>
  <c r="I48" i="23"/>
  <c r="I47" i="23"/>
  <c r="I46" i="23"/>
  <c r="I45" i="23"/>
  <c r="I44" i="23"/>
  <c r="B41" i="23"/>
  <c r="H40" i="23"/>
  <c r="F40" i="23"/>
  <c r="D40" i="23"/>
  <c r="I38" i="23"/>
  <c r="I37" i="23"/>
  <c r="I36" i="23"/>
  <c r="I35" i="23"/>
  <c r="I34" i="23"/>
  <c r="I33" i="23"/>
  <c r="I32" i="23"/>
  <c r="B29" i="23"/>
  <c r="H28" i="23"/>
  <c r="F28" i="23"/>
  <c r="D28" i="23"/>
  <c r="I26" i="23"/>
  <c r="I25" i="23"/>
  <c r="I24" i="23"/>
  <c r="I23" i="23"/>
  <c r="I22" i="23"/>
  <c r="I21" i="23"/>
  <c r="I20" i="23"/>
  <c r="B17" i="23"/>
  <c r="H16" i="23"/>
  <c r="F16" i="23"/>
  <c r="D16" i="23"/>
  <c r="I14" i="23"/>
  <c r="I13" i="23"/>
  <c r="I12" i="23"/>
  <c r="I11" i="23"/>
  <c r="I10" i="23"/>
  <c r="I9" i="23"/>
  <c r="I8" i="23"/>
  <c r="B5" i="23"/>
  <c r="H4" i="23"/>
  <c r="F4" i="23"/>
  <c r="D4" i="23"/>
  <c r="H2" i="23"/>
  <c r="D2" i="23"/>
  <c r="B2" i="23"/>
  <c r="I140" i="22"/>
  <c r="C140" i="22"/>
  <c r="I139" i="22"/>
  <c r="C139" i="22"/>
  <c r="I138" i="22"/>
  <c r="C138" i="22"/>
  <c r="I137" i="22"/>
  <c r="C137" i="22"/>
  <c r="I136" i="22"/>
  <c r="C136" i="22"/>
  <c r="I135" i="22"/>
  <c r="C135" i="22"/>
  <c r="I134" i="22"/>
  <c r="C134" i="22"/>
  <c r="I122" i="22"/>
  <c r="I121" i="22"/>
  <c r="I120" i="22"/>
  <c r="I119" i="22"/>
  <c r="I118" i="22"/>
  <c r="I117" i="22"/>
  <c r="I116" i="22"/>
  <c r="B113" i="22"/>
  <c r="H112" i="22"/>
  <c r="F112" i="22"/>
  <c r="D112" i="22"/>
  <c r="I110" i="22"/>
  <c r="I109" i="22"/>
  <c r="I108" i="22"/>
  <c r="I107" i="22"/>
  <c r="I106" i="22"/>
  <c r="I105" i="22"/>
  <c r="I104" i="22"/>
  <c r="B101" i="22"/>
  <c r="H100" i="22"/>
  <c r="F100" i="22"/>
  <c r="D100" i="22"/>
  <c r="I98" i="22"/>
  <c r="I97" i="22"/>
  <c r="I96" i="22"/>
  <c r="I95" i="22"/>
  <c r="I94" i="22"/>
  <c r="I93" i="22"/>
  <c r="I92" i="22"/>
  <c r="B89" i="22"/>
  <c r="H88" i="22"/>
  <c r="F88" i="22"/>
  <c r="D88" i="22"/>
  <c r="I86" i="22"/>
  <c r="I85" i="22"/>
  <c r="I84" i="22"/>
  <c r="I83" i="22"/>
  <c r="I82" i="22"/>
  <c r="I81" i="22"/>
  <c r="I80" i="22"/>
  <c r="B77" i="22"/>
  <c r="H76" i="22"/>
  <c r="F76" i="22"/>
  <c r="D76" i="22"/>
  <c r="I74" i="22"/>
  <c r="I73" i="22"/>
  <c r="I72" i="22"/>
  <c r="I71" i="22"/>
  <c r="I70" i="22"/>
  <c r="I69" i="22"/>
  <c r="I68" i="22"/>
  <c r="B65" i="22"/>
  <c r="H64" i="22"/>
  <c r="F64" i="22"/>
  <c r="D64" i="22"/>
  <c r="I62" i="22"/>
  <c r="I61" i="22"/>
  <c r="I60" i="22"/>
  <c r="I59" i="22"/>
  <c r="I58" i="22"/>
  <c r="I57" i="22"/>
  <c r="I56" i="22"/>
  <c r="B53" i="22"/>
  <c r="H52" i="22"/>
  <c r="F52" i="22"/>
  <c r="D52" i="22"/>
  <c r="I50" i="22"/>
  <c r="I49" i="22"/>
  <c r="I48" i="22"/>
  <c r="I47" i="22"/>
  <c r="I46" i="22"/>
  <c r="I45" i="22"/>
  <c r="I44" i="22"/>
  <c r="B41" i="22"/>
  <c r="H40" i="22"/>
  <c r="F40" i="22"/>
  <c r="D40" i="22"/>
  <c r="I38" i="22"/>
  <c r="I37" i="22"/>
  <c r="I36" i="22"/>
  <c r="I35" i="22"/>
  <c r="I34" i="22"/>
  <c r="I33" i="22"/>
  <c r="I32" i="22"/>
  <c r="B29" i="22"/>
  <c r="H28" i="22"/>
  <c r="F28" i="22"/>
  <c r="D28" i="22"/>
  <c r="I26" i="22"/>
  <c r="I25" i="22"/>
  <c r="I24" i="22"/>
  <c r="I23" i="22"/>
  <c r="I22" i="22"/>
  <c r="I21" i="22"/>
  <c r="I20" i="22"/>
  <c r="B17" i="22"/>
  <c r="H16" i="22"/>
  <c r="F16" i="22"/>
  <c r="D16" i="22"/>
  <c r="I14" i="22"/>
  <c r="I13" i="22"/>
  <c r="I12" i="22"/>
  <c r="I11" i="22"/>
  <c r="I10" i="22"/>
  <c r="I9" i="22"/>
  <c r="I8" i="22"/>
  <c r="B5" i="22"/>
  <c r="H4" i="22"/>
  <c r="F4" i="22"/>
  <c r="D4" i="22"/>
  <c r="H2" i="22"/>
  <c r="D2" i="22"/>
  <c r="B2" i="22"/>
  <c r="H16" i="2" l="1"/>
  <c r="I140" i="2" l="1"/>
  <c r="I139" i="2"/>
  <c r="I138" i="2"/>
  <c r="I137" i="2"/>
  <c r="I136" i="2"/>
  <c r="I135" i="2"/>
  <c r="I134" i="2"/>
  <c r="C140" i="2"/>
  <c r="C139" i="2"/>
  <c r="C138" i="2"/>
  <c r="C137" i="2"/>
  <c r="C136" i="2"/>
  <c r="C135" i="2"/>
  <c r="C134" i="2"/>
  <c r="I122" i="2" l="1"/>
  <c r="I121" i="2"/>
  <c r="I120" i="2"/>
  <c r="I119" i="2"/>
  <c r="I118" i="2"/>
  <c r="I117" i="2"/>
  <c r="I116" i="2"/>
  <c r="I110" i="2"/>
  <c r="I109" i="2"/>
  <c r="I108" i="2"/>
  <c r="I107" i="2"/>
  <c r="I106" i="2"/>
  <c r="I105" i="2"/>
  <c r="I104" i="2"/>
  <c r="I98" i="2"/>
  <c r="I97" i="2"/>
  <c r="I96" i="2"/>
  <c r="I95" i="2"/>
  <c r="I94" i="2"/>
  <c r="I93" i="2"/>
  <c r="I92" i="2"/>
  <c r="I86" i="2"/>
  <c r="I85" i="2"/>
  <c r="I84" i="2"/>
  <c r="I83" i="2"/>
  <c r="I82" i="2"/>
  <c r="I81" i="2"/>
  <c r="I80" i="2"/>
  <c r="I74" i="2"/>
  <c r="I73" i="2"/>
  <c r="I72" i="2"/>
  <c r="I71" i="2"/>
  <c r="I70" i="2"/>
  <c r="I69" i="2"/>
  <c r="I68" i="2"/>
  <c r="I62" i="2"/>
  <c r="I61" i="2"/>
  <c r="I60" i="2"/>
  <c r="I59" i="2"/>
  <c r="I58" i="2"/>
  <c r="I57" i="2"/>
  <c r="I56" i="2"/>
  <c r="I50" i="2"/>
  <c r="I49" i="2"/>
  <c r="I48" i="2"/>
  <c r="I47" i="2"/>
  <c r="I46" i="2"/>
  <c r="I45" i="2"/>
  <c r="I44" i="2"/>
  <c r="I38" i="2"/>
  <c r="I37" i="2"/>
  <c r="I36" i="2"/>
  <c r="I35" i="2"/>
  <c r="I34" i="2"/>
  <c r="I33" i="2"/>
  <c r="I32" i="2"/>
  <c r="I26" i="2"/>
  <c r="I25" i="2"/>
  <c r="I24" i="2"/>
  <c r="I23" i="2"/>
  <c r="I22" i="2"/>
  <c r="I21" i="2"/>
  <c r="I20" i="2"/>
  <c r="I14" i="2"/>
  <c r="I13" i="2"/>
  <c r="I12" i="2"/>
  <c r="I11" i="2"/>
  <c r="I10" i="2"/>
  <c r="I9" i="2"/>
  <c r="I8" i="2"/>
  <c r="B113" i="2"/>
  <c r="B101" i="2"/>
  <c r="B89" i="2"/>
  <c r="B77" i="2"/>
  <c r="B65" i="2"/>
  <c r="B53" i="2"/>
  <c r="B41" i="2"/>
  <c r="B29" i="2"/>
  <c r="B17" i="2"/>
  <c r="B5" i="2"/>
  <c r="H112" i="2"/>
  <c r="F112" i="2"/>
  <c r="D112" i="2"/>
  <c r="H100" i="2"/>
  <c r="F100" i="2"/>
  <c r="D100" i="2"/>
  <c r="H88" i="2"/>
  <c r="F88" i="2"/>
  <c r="D88" i="2"/>
  <c r="H76" i="2"/>
  <c r="F76" i="2"/>
  <c r="D76" i="2"/>
  <c r="H64" i="2"/>
  <c r="F64" i="2"/>
  <c r="D64" i="2"/>
  <c r="H52" i="2"/>
  <c r="F52" i="2"/>
  <c r="D52" i="2"/>
  <c r="H40" i="2"/>
  <c r="F40" i="2"/>
  <c r="D40" i="2"/>
  <c r="H28" i="2"/>
  <c r="F28" i="2"/>
  <c r="D28" i="2"/>
  <c r="F16" i="2"/>
  <c r="D16" i="2"/>
  <c r="H4" i="2"/>
  <c r="F4" i="2"/>
  <c r="D4" i="2"/>
  <c r="H2" i="2"/>
  <c r="D2" i="2"/>
  <c r="B2" i="2"/>
</calcChain>
</file>

<file path=xl/sharedStrings.xml><?xml version="1.0" encoding="utf-8"?>
<sst xmlns="http://schemas.openxmlformats.org/spreadsheetml/2006/main" count="1436" uniqueCount="188">
  <si>
    <t>教材名</t>
  </si>
  <si>
    <t>指導のねらい</t>
  </si>
  <si>
    <t>他教科等との関連</t>
  </si>
  <si>
    <t>スポーツの力</t>
  </si>
  <si>
    <t>佐藤真海さんが，逆境を乗り越え目標をもちながら生きる姿を通して，よりよく生きようとすることのすばらしさを理解し，自らも苦難を乗り越え，人間としてよりよく生きていこうとする心情を育てる。</t>
  </si>
  <si>
    <t>命のアサガオ</t>
  </si>
  <si>
    <t>限られた生命を力の限り生き抜こうとした光祐くんや，その思いを受け継ぎたいとアサガオを育てたお母さんの思いから，限られた生命を精一杯生きることの意味を通して，生命を大切にしようとする心情を育てる。</t>
  </si>
  <si>
    <t>ほんとうのことだけど……</t>
  </si>
  <si>
    <t>なつみの記事の内容を「もう一度考えてみようよ。」と言ったみえ子の思いを考えることを通して，自由にも許されることと許されないことがあることを理解し，自律的な行動をしようとする心情を育てる。</t>
  </si>
  <si>
    <t>主な発問（〇基本発問　◎中心発問）</t>
  </si>
  <si>
    <t>「わたしたちの道徳」の活用</t>
  </si>
  <si>
    <t>学級活動
最高学年としての心構えをもたせる学習と関連させる。</t>
    <phoneticPr fontId="1"/>
  </si>
  <si>
    <t>視点</t>
  </si>
  <si>
    <t>多々①</t>
  </si>
  <si>
    <t>多々②</t>
  </si>
  <si>
    <t>多々③</t>
  </si>
  <si>
    <t>■相手の立場</t>
  </si>
  <si>
    <t>自分①</t>
  </si>
  <si>
    <t>自分②</t>
  </si>
  <si>
    <t>■今までは　■これからは　■振り返り</t>
  </si>
  <si>
    <t>自分③</t>
  </si>
  <si>
    <t>自分④</t>
  </si>
  <si>
    <t>教材名</t>
    <rPh sb="0" eb="2">
      <t>キョウザイ</t>
    </rPh>
    <rPh sb="2" eb="3">
      <t>メイ</t>
    </rPh>
    <phoneticPr fontId="1"/>
  </si>
  <si>
    <t>主題名
〈内容項目〉</t>
    <phoneticPr fontId="1"/>
  </si>
  <si>
    <t>指導のねらい</t>
    <rPh sb="0" eb="2">
      <t>シドウ</t>
    </rPh>
    <phoneticPr fontId="1"/>
  </si>
  <si>
    <t>児童の記述にあるキーワード（〇を付ける）</t>
    <rPh sb="0" eb="2">
      <t>ジドウ</t>
    </rPh>
    <rPh sb="3" eb="5">
      <t>キジュツ</t>
    </rPh>
    <phoneticPr fontId="1"/>
  </si>
  <si>
    <t>氏名</t>
    <rPh sb="0" eb="2">
      <t>シメイ</t>
    </rPh>
    <phoneticPr fontId="1"/>
  </si>
  <si>
    <t>学年</t>
    <rPh sb="0" eb="2">
      <t>ガクネン</t>
    </rPh>
    <phoneticPr fontId="1"/>
  </si>
  <si>
    <t>組</t>
    <rPh sb="0" eb="1">
      <t>クミ</t>
    </rPh>
    <phoneticPr fontId="1"/>
  </si>
  <si>
    <t>番号</t>
    <rPh sb="0" eb="2">
      <t>バンゴウ</t>
    </rPh>
    <phoneticPr fontId="1"/>
  </si>
  <si>
    <t>広島太郎</t>
    <rPh sb="0" eb="2">
      <t>ヒロシマ</t>
    </rPh>
    <rPh sb="2" eb="4">
      <t>タロウ</t>
    </rPh>
    <phoneticPr fontId="1"/>
  </si>
  <si>
    <t>○○○○</t>
    <phoneticPr fontId="1"/>
  </si>
  <si>
    <t>氏名</t>
    <rPh sb="0" eb="1">
      <t>シ</t>
    </rPh>
    <rPh sb="1" eb="2">
      <t>メイ</t>
    </rPh>
    <phoneticPr fontId="1"/>
  </si>
  <si>
    <t>○○○○</t>
    <phoneticPr fontId="1"/>
  </si>
  <si>
    <t>道徳科番号</t>
    <rPh sb="0" eb="2">
      <t>ドウトク</t>
    </rPh>
    <rPh sb="2" eb="3">
      <t>カ</t>
    </rPh>
    <rPh sb="3" eb="5">
      <t>バンゴウ</t>
    </rPh>
    <phoneticPr fontId="1"/>
  </si>
  <si>
    <t>期日</t>
    <rPh sb="0" eb="2">
      <t>キジツ</t>
    </rPh>
    <phoneticPr fontId="1"/>
  </si>
  <si>
    <t>道徳科番号
入力</t>
    <rPh sb="0" eb="2">
      <t>ドウトク</t>
    </rPh>
    <rPh sb="2" eb="3">
      <t>カ</t>
    </rPh>
    <rPh sb="3" eb="5">
      <t>バンゴウ</t>
    </rPh>
    <rPh sb="6" eb="8">
      <t>ニュウリョク</t>
    </rPh>
    <phoneticPr fontId="1"/>
  </si>
  <si>
    <r>
      <t>評価の視点</t>
    </r>
    <r>
      <rPr>
        <sz val="6"/>
        <color theme="1"/>
        <rFont val="ＭＳ Ｐゴシック"/>
        <family val="3"/>
        <charset val="128"/>
        <scheme val="minor"/>
      </rPr>
      <t>（〇を付ける）</t>
    </r>
    <phoneticPr fontId="1"/>
  </si>
  <si>
    <t>■理由　■気持ち　■様々な視点</t>
    <phoneticPr fontId="1"/>
  </si>
  <si>
    <t>道徳評価フォーマット参考例番号</t>
    <rPh sb="0" eb="2">
      <t>ドウトク</t>
    </rPh>
    <rPh sb="2" eb="4">
      <t>ヒョウカ</t>
    </rPh>
    <rPh sb="10" eb="12">
      <t>サンコウ</t>
    </rPh>
    <rPh sb="12" eb="13">
      <t>レイ</t>
    </rPh>
    <rPh sb="13" eb="15">
      <t>バンゴウ</t>
    </rPh>
    <phoneticPr fontId="1"/>
  </si>
  <si>
    <t>個</t>
    <rPh sb="0" eb="1">
      <t>コ</t>
    </rPh>
    <phoneticPr fontId="1"/>
  </si>
  <si>
    <t>Ｄ欄―多々①</t>
  </si>
  <si>
    <t>Ｄ欄―多々②</t>
  </si>
  <si>
    <t>Ｄ欄―多々③</t>
  </si>
  <si>
    <t>Ｄ欄―自分①</t>
  </si>
  <si>
    <t>Ｄ欄―自分②</t>
  </si>
  <si>
    <t>Ｄ欄―自分③</t>
  </si>
  <si>
    <t>Ｄ欄―自分④</t>
  </si>
  <si>
    <t>Ｅ欄―多々①</t>
  </si>
  <si>
    <t>Ｅ欄―多々②</t>
  </si>
  <si>
    <t>Ｅ欄―多々③</t>
  </si>
  <si>
    <t>Ｅ欄―自分①</t>
  </si>
  <si>
    <t>Ｅ欄―自分②</t>
  </si>
  <si>
    <t>Ｅ欄―自分③</t>
  </si>
  <si>
    <t>Ｅ欄―自分④</t>
  </si>
  <si>
    <r>
      <t>本時の児童の授業評価（※道徳評価フォーマット</t>
    </r>
    <r>
      <rPr>
        <sz val="8"/>
        <color theme="9" tint="-0.499984740745262"/>
        <rFont val="ＭＳ Ｐゴシック"/>
        <family val="3"/>
        <charset val="128"/>
        <scheme val="minor"/>
      </rPr>
      <t>Ｄ欄</t>
    </r>
    <r>
      <rPr>
        <sz val="8"/>
        <color theme="1"/>
        <rFont val="ＭＳ Ｐゴシック"/>
        <family val="3"/>
        <charset val="128"/>
        <scheme val="minor"/>
      </rPr>
      <t>を参考にする。）</t>
    </r>
    <rPh sb="0" eb="2">
      <t>ホンジ</t>
    </rPh>
    <rPh sb="6" eb="8">
      <t>ジュギョウ</t>
    </rPh>
    <rPh sb="8" eb="10">
      <t>ヒョウカ</t>
    </rPh>
    <phoneticPr fontId="1"/>
  </si>
  <si>
    <t>授業評価用シートの中で最も○が多かった視点</t>
    <phoneticPr fontId="1"/>
  </si>
  <si>
    <t>授業評価用シートの中での評価の視点の○の数</t>
    <rPh sb="0" eb="2">
      <t>ジュギョウ</t>
    </rPh>
    <rPh sb="4" eb="5">
      <t>ヨウ</t>
    </rPh>
    <rPh sb="9" eb="10">
      <t>ナカ</t>
    </rPh>
    <rPh sb="12" eb="14">
      <t>ヒョウカ</t>
    </rPh>
    <rPh sb="15" eb="17">
      <t>シテン</t>
    </rPh>
    <rPh sb="20" eb="21">
      <t>カズ</t>
    </rPh>
    <phoneticPr fontId="1"/>
  </si>
  <si>
    <r>
      <t>本時の児童の大くくりなまとまりを踏まえた所見文
（※道徳評価フォーマット</t>
    </r>
    <r>
      <rPr>
        <sz val="8"/>
        <color rgb="FFFF66FF"/>
        <rFont val="ＭＳ Ｐゴシック"/>
        <family val="3"/>
        <charset val="128"/>
        <scheme val="minor"/>
      </rPr>
      <t>Ｅ欄</t>
    </r>
    <r>
      <rPr>
        <sz val="8"/>
        <color theme="1"/>
        <rFont val="ＭＳ Ｐゴシック"/>
        <family val="3"/>
        <charset val="128"/>
        <scheme val="minor"/>
      </rPr>
      <t>を参考にする。）</t>
    </r>
    <rPh sb="0" eb="2">
      <t>ホンジ</t>
    </rPh>
    <rPh sb="3" eb="5">
      <t>ジドウ</t>
    </rPh>
    <rPh sb="6" eb="7">
      <t>オオ</t>
    </rPh>
    <rPh sb="16" eb="17">
      <t>フ</t>
    </rPh>
    <rPh sb="20" eb="22">
      <t>ショケン</t>
    </rPh>
    <rPh sb="22" eb="23">
      <t>ブン</t>
    </rPh>
    <rPh sb="26" eb="28">
      <t>ドウトク</t>
    </rPh>
    <rPh sb="28" eb="30">
      <t>ヒョウカ</t>
    </rPh>
    <rPh sb="37" eb="38">
      <t>ラン</t>
    </rPh>
    <rPh sb="39" eb="41">
      <t>サンコウ</t>
    </rPh>
    <phoneticPr fontId="1"/>
  </si>
  <si>
    <t>○</t>
    <phoneticPr fontId="1"/>
  </si>
  <si>
    <t>ブランコ乗りとピエロ</t>
    <phoneticPr fontId="1"/>
  </si>
  <si>
    <t>サムを憎む気持ちが消え，おだやかにサムを見つめるピエロの気持ちを考えることで，自分と異なる考えや意見を尊重し，大切にしていこうとする態度を育てる。</t>
    <phoneticPr fontId="1"/>
  </si>
  <si>
    <t>最後のおくり物</t>
    <phoneticPr fontId="1"/>
  </si>
  <si>
    <t>命のアサガオ</t>
    <phoneticPr fontId="1"/>
  </si>
  <si>
    <t>限られた生命を力の限り生き抜こうとした光祐くんや，その思いを受け継ぎたいとアサガオを育てたお母さんの思いから，限られた生命を精一杯生きることの意味を通して，生命を大切にしようとする心情を育てる。</t>
    <phoneticPr fontId="1"/>
  </si>
  <si>
    <t>手品師</t>
    <phoneticPr fontId="1"/>
  </si>
  <si>
    <t>大劇場のステージに立てるチャンスを断り，男の子との約束を守った手品師の誠実さに触れることで，どのような状況にあっても，常に誠実に行動し，明るい生活をしようとする心情を育てる。</t>
    <phoneticPr fontId="1"/>
  </si>
  <si>
    <t>わたしのせいじゃない</t>
    <phoneticPr fontId="1"/>
  </si>
  <si>
    <t>深い思いやり【B　親切，思いやり】</t>
    <phoneticPr fontId="1"/>
  </si>
  <si>
    <t>いじめをたち切る正義【C　公正，公平，社会正義】</t>
    <phoneticPr fontId="1"/>
  </si>
  <si>
    <t>広く受け入れる心【B　相互理解，寛容】</t>
    <phoneticPr fontId="1"/>
  </si>
  <si>
    <t>明るく生きる【A　正直，誠実】</t>
    <phoneticPr fontId="1"/>
  </si>
  <si>
    <t>せいいっぱい生きる【D　生命の尊さ】</t>
    <phoneticPr fontId="1"/>
  </si>
  <si>
    <t>○</t>
    <phoneticPr fontId="1"/>
  </si>
  <si>
    <t>○</t>
    <phoneticPr fontId="1"/>
  </si>
  <si>
    <t>主人公の気持ちを考えることを通して，相手を許すことは，とても大変なことだと捉えました。自分の生活を振り返り，自分の家族との接し方と結び付けて考えていました。</t>
    <rPh sb="0" eb="3">
      <t>シュジンコウ</t>
    </rPh>
    <rPh sb="4" eb="6">
      <t>キモ</t>
    </rPh>
    <rPh sb="8" eb="9">
      <t>カンガ</t>
    </rPh>
    <rPh sb="14" eb="15">
      <t>トオ</t>
    </rPh>
    <rPh sb="18" eb="20">
      <t>アイテ</t>
    </rPh>
    <rPh sb="21" eb="22">
      <t>ユル</t>
    </rPh>
    <rPh sb="30" eb="32">
      <t>タイヘン</t>
    </rPh>
    <rPh sb="37" eb="38">
      <t>トラ</t>
    </rPh>
    <rPh sb="43" eb="45">
      <t>ジブン</t>
    </rPh>
    <rPh sb="46" eb="48">
      <t>セイカツ</t>
    </rPh>
    <rPh sb="49" eb="50">
      <t>フ</t>
    </rPh>
    <rPh sb="51" eb="52">
      <t>カエ</t>
    </rPh>
    <rPh sb="54" eb="56">
      <t>ジブン</t>
    </rPh>
    <rPh sb="57" eb="59">
      <t>カゾク</t>
    </rPh>
    <rPh sb="61" eb="62">
      <t>セッ</t>
    </rPh>
    <rPh sb="63" eb="64">
      <t>カタ</t>
    </rPh>
    <rPh sb="65" eb="66">
      <t>ムス</t>
    </rPh>
    <rPh sb="67" eb="68">
      <t>ツ</t>
    </rPh>
    <rPh sb="70" eb="71">
      <t>カンガ</t>
    </rPh>
    <phoneticPr fontId="1"/>
  </si>
  <si>
    <t>（つなぎの文章）</t>
    <rPh sb="5" eb="7">
      <t>ブンショウ</t>
    </rPh>
    <phoneticPr fontId="1"/>
  </si>
  <si>
    <t>平成○年度　第６学年　道徳科年間指導計画</t>
    <rPh sb="11" eb="13">
      <t>ドウトク</t>
    </rPh>
    <rPh sb="13" eb="14">
      <t>カ</t>
    </rPh>
    <phoneticPr fontId="1"/>
  </si>
  <si>
    <t>理科「ヒトや動物の体」の学習につなげる。</t>
  </si>
  <si>
    <t>学級活動「よいリーダーとして」で立場や生活の中から自由と責任について考える学習につなげる。</t>
  </si>
  <si>
    <t>Ａ欄</t>
  </si>
  <si>
    <t>Ｂ欄</t>
  </si>
  <si>
    <t>Ｃ欄</t>
  </si>
  <si>
    <t>Ｄ欄</t>
  </si>
  <si>
    <t>Ｅ欄</t>
  </si>
  <si>
    <t>道徳的価値に関わる問題に対する判断の根拠やそのときの心情を様々な視点から捉え考えようとしている。</t>
    <phoneticPr fontId="1"/>
  </si>
  <si>
    <t>自分と違う立場や感じ方，考え方を理解しようとしている。</t>
    <phoneticPr fontId="1"/>
  </si>
  <si>
    <t>複数の道徳的価値の対立が生じる場面において取り得る行動を多面的・多角的に考えようとしている。</t>
    <phoneticPr fontId="1"/>
  </si>
  <si>
    <t>登場人物を自分に置き換えて考え，自分なりに具体的にイメージして理解しようとしている。</t>
    <phoneticPr fontId="1"/>
  </si>
  <si>
    <t>現在の自分自身を振り返り，自らの行動や考えを見直している。</t>
    <phoneticPr fontId="1"/>
  </si>
  <si>
    <t>道徳的な問題に対して自己の取り得る行動を他者と議論する中で，道徳的価値の理解を更に深めている。</t>
    <phoneticPr fontId="1"/>
  </si>
  <si>
    <t>道徳的価値を実現することの難しさを自分のこととして捉え，考えようとしている。</t>
    <phoneticPr fontId="1"/>
  </si>
  <si>
    <r>
      <t xml:space="preserve">○登場人物の判断の根拠・心情を様々な視点から捉え，考えようとしている。
</t>
    </r>
    <r>
      <rPr>
        <sz val="11"/>
        <color rgb="FFC00000"/>
        <rFont val="ＭＳ Ｐゴシック"/>
        <family val="3"/>
        <charset val="128"/>
        <scheme val="minor"/>
      </rPr>
      <t>■理由　
■気持ち
■様々な視点</t>
    </r>
    <r>
      <rPr>
        <sz val="11"/>
        <color theme="1"/>
        <rFont val="ＭＳ Ｐゴシック"/>
        <family val="2"/>
        <charset val="128"/>
        <scheme val="minor"/>
      </rPr>
      <t xml:space="preserve">
</t>
    </r>
    <phoneticPr fontId="1"/>
  </si>
  <si>
    <r>
      <t xml:space="preserve">○対立する場面において相手の立場になって理解しようとしている。
</t>
    </r>
    <r>
      <rPr>
        <sz val="11"/>
        <color rgb="FFC00000"/>
        <rFont val="ＭＳ Ｐゴシック"/>
        <family val="3"/>
        <charset val="128"/>
        <scheme val="minor"/>
      </rPr>
      <t>■相手の立場</t>
    </r>
    <r>
      <rPr>
        <sz val="11"/>
        <color theme="1"/>
        <rFont val="ＭＳ Ｐゴシック"/>
        <family val="2"/>
        <charset val="128"/>
        <scheme val="minor"/>
      </rPr>
      <t xml:space="preserve">
</t>
    </r>
    <phoneticPr fontId="1"/>
  </si>
  <si>
    <r>
      <t xml:space="preserve">〇現在の自分自身を振り返り，自らの行動や考えを見直している。
</t>
    </r>
    <r>
      <rPr>
        <sz val="11"/>
        <color rgb="FFC00000"/>
        <rFont val="ＭＳ Ｐゴシック"/>
        <family val="3"/>
        <charset val="128"/>
        <scheme val="minor"/>
      </rPr>
      <t>■今までは
■これからは
■振り返り</t>
    </r>
    <r>
      <rPr>
        <sz val="11"/>
        <color theme="1"/>
        <rFont val="ＭＳ Ｐゴシック"/>
        <family val="2"/>
        <charset val="128"/>
        <scheme val="minor"/>
      </rPr>
      <t xml:space="preserve">
</t>
    </r>
    <phoneticPr fontId="1"/>
  </si>
  <si>
    <t>評価の
視点</t>
    <phoneticPr fontId="1"/>
  </si>
  <si>
    <r>
      <t>❖○○の時，○○か，○○かで迷ってしまうけど，</t>
    </r>
    <r>
      <rPr>
        <sz val="11"/>
        <color rgb="FFC00000"/>
        <rFont val="ＭＳ Ｐゴシック"/>
        <family val="3"/>
        <charset val="128"/>
        <scheme val="minor"/>
      </rPr>
      <t>相手の立場</t>
    </r>
    <r>
      <rPr>
        <sz val="11"/>
        <color theme="1"/>
        <rFont val="ＭＳ Ｐゴシック"/>
        <family val="2"/>
        <charset val="128"/>
        <scheme val="minor"/>
      </rPr>
      <t>に立ったら，どちらの考えも大切だと思った。</t>
    </r>
    <phoneticPr fontId="1"/>
  </si>
  <si>
    <r>
      <t>❖</t>
    </r>
    <r>
      <rPr>
        <sz val="11"/>
        <color rgb="FFC00000"/>
        <rFont val="ＭＳ Ｐゴシック"/>
        <family val="3"/>
        <charset val="128"/>
        <scheme val="minor"/>
      </rPr>
      <t>自分だったら</t>
    </r>
    <r>
      <rPr>
        <sz val="11"/>
        <color theme="1"/>
        <rFont val="ＭＳ Ｐゴシック"/>
        <family val="2"/>
        <charset val="128"/>
        <scheme val="minor"/>
      </rPr>
      <t>○○すると思うけど，（登場人物）は○○という行動をして，すごいと思った。</t>
    </r>
    <phoneticPr fontId="1"/>
  </si>
  <si>
    <r>
      <t>❖</t>
    </r>
    <r>
      <rPr>
        <sz val="11"/>
        <color rgb="FFC00000"/>
        <rFont val="ＭＳ Ｐゴシック"/>
        <family val="3"/>
        <charset val="128"/>
        <scheme val="minor"/>
      </rPr>
      <t>今までは</t>
    </r>
    <r>
      <rPr>
        <sz val="11"/>
        <color theme="1"/>
        <rFont val="ＭＳ Ｐゴシック"/>
        <family val="2"/>
        <charset val="128"/>
        <scheme val="minor"/>
      </rPr>
      <t>○○していたけど，これからは○○しようと思った。</t>
    </r>
    <phoneticPr fontId="1"/>
  </si>
  <si>
    <t>目指す児童の姿</t>
    <phoneticPr fontId="1"/>
  </si>
  <si>
    <t>児童のワークシートへの記述例（❖）</t>
    <phoneticPr fontId="1"/>
  </si>
  <si>
    <t>■学期末の通知表への所見欄</t>
    <rPh sb="1" eb="3">
      <t>ガッキ</t>
    </rPh>
    <rPh sb="3" eb="4">
      <t>マツ</t>
    </rPh>
    <rPh sb="5" eb="7">
      <t>ツウチ</t>
    </rPh>
    <rPh sb="7" eb="8">
      <t>ヒョウ</t>
    </rPh>
    <rPh sb="10" eb="12">
      <t>ショケン</t>
    </rPh>
    <rPh sb="12" eb="13">
      <t>ラン</t>
    </rPh>
    <phoneticPr fontId="1"/>
  </si>
  <si>
    <t>■大くくりなまとまりを踏まえた所見欄</t>
    <rPh sb="1" eb="2">
      <t>オオ</t>
    </rPh>
    <rPh sb="11" eb="12">
      <t>フ</t>
    </rPh>
    <rPh sb="15" eb="17">
      <t>ショケン</t>
    </rPh>
    <rPh sb="17" eb="18">
      <t>ラン</t>
    </rPh>
    <phoneticPr fontId="1"/>
  </si>
  <si>
    <t>■授業所見欄</t>
    <rPh sb="1" eb="3">
      <t>ジュギョウ</t>
    </rPh>
    <rPh sb="3" eb="5">
      <t>ショケン</t>
    </rPh>
    <rPh sb="5" eb="6">
      <t>ラン</t>
    </rPh>
    <phoneticPr fontId="1"/>
  </si>
  <si>
    <t>大くくりなまとまりを踏まえた所見欄の所見文</t>
    <rPh sb="16" eb="17">
      <t>ラン</t>
    </rPh>
    <rPh sb="18" eb="20">
      <t>ショケン</t>
    </rPh>
    <rPh sb="20" eb="21">
      <t>ブン</t>
    </rPh>
    <phoneticPr fontId="1"/>
  </si>
  <si>
    <t>※学期末の通知表には，授業所見欄と大くくりなまとまりを踏まえた所見欄の所見文を生かして書きましょう。</t>
    <rPh sb="1" eb="3">
      <t>ガッキ</t>
    </rPh>
    <rPh sb="3" eb="4">
      <t>マツ</t>
    </rPh>
    <rPh sb="15" eb="16">
      <t>ラン</t>
    </rPh>
    <rPh sb="33" eb="34">
      <t>ラン</t>
    </rPh>
    <rPh sb="35" eb="37">
      <t>ショケン</t>
    </rPh>
    <rPh sb="37" eb="38">
      <t>ブン</t>
    </rPh>
    <rPh sb="39" eb="40">
      <t>イ</t>
    </rPh>
    <rPh sb="43" eb="44">
      <t>カ</t>
    </rPh>
    <phoneticPr fontId="1"/>
  </si>
  <si>
    <t>①（主題名）について考えることができたか。</t>
  </si>
  <si>
    <t>振り返り例</t>
  </si>
  <si>
    <t>見取りのポイント（○）及び児童から引き出したいキーワード（■）</t>
    <rPh sb="0" eb="2">
      <t>ミト</t>
    </rPh>
    <phoneticPr fontId="1"/>
  </si>
  <si>
    <r>
      <rPr>
        <b/>
        <sz val="11"/>
        <color rgb="FFFF66FF"/>
        <rFont val="ＭＳ Ｐゴシック"/>
        <family val="3"/>
        <charset val="128"/>
        <scheme val="minor"/>
      </rPr>
      <t>参考例【Ｅ欄―多々③】</t>
    </r>
    <r>
      <rPr>
        <sz val="11"/>
        <color theme="1"/>
        <rFont val="ＭＳ Ｐゴシック"/>
        <family val="2"/>
        <charset val="128"/>
        <scheme val="minor"/>
      </rPr>
      <t xml:space="preserve">
・道徳の授業を通して，（道徳的価値）について，様々な考えがあると理解し，相手の立場に立って考えることができるようになりました。
</t>
    </r>
    <phoneticPr fontId="1"/>
  </si>
  <si>
    <r>
      <rPr>
        <b/>
        <sz val="11"/>
        <color rgb="FFFF66FF"/>
        <rFont val="ＭＳ Ｐゴシック"/>
        <family val="3"/>
        <charset val="128"/>
        <scheme val="minor"/>
      </rPr>
      <t>参考例【Ｅ欄―自分①】</t>
    </r>
    <r>
      <rPr>
        <sz val="11"/>
        <color theme="1"/>
        <rFont val="ＭＳ Ｐゴシック"/>
        <family val="2"/>
        <charset val="128"/>
        <scheme val="minor"/>
      </rPr>
      <t xml:space="preserve">
・道徳の授業を通して，（道徳的価値）について自分のことと重ね合わせて考えることができるようになりました。
</t>
    </r>
    <rPh sb="16" eb="18">
      <t>ジュギョウ</t>
    </rPh>
    <phoneticPr fontId="1"/>
  </si>
  <si>
    <r>
      <rPr>
        <b/>
        <sz val="11"/>
        <color rgb="FFFF66FF"/>
        <rFont val="ＭＳ Ｐゴシック"/>
        <family val="3"/>
        <charset val="128"/>
        <scheme val="minor"/>
      </rPr>
      <t>参考例【Ｅ欄―多々①】</t>
    </r>
    <r>
      <rPr>
        <sz val="11"/>
        <color theme="1"/>
        <rFont val="ＭＳ Ｐゴシック"/>
        <family val="2"/>
        <charset val="128"/>
        <scheme val="minor"/>
      </rPr>
      <t xml:space="preserve">
・道徳の授業を通して，（道徳的価値）について，様々な立場から考えることができるようになりました。
</t>
    </r>
    <phoneticPr fontId="1"/>
  </si>
  <si>
    <r>
      <rPr>
        <b/>
        <sz val="11"/>
        <color rgb="FFFF66FF"/>
        <rFont val="ＭＳ Ｐゴシック"/>
        <family val="3"/>
        <charset val="128"/>
        <scheme val="minor"/>
      </rPr>
      <t>参考例【Ｅ欄―自分②】</t>
    </r>
    <r>
      <rPr>
        <sz val="11"/>
        <color theme="1"/>
        <rFont val="ＭＳ Ｐゴシック"/>
        <family val="2"/>
        <charset val="128"/>
        <scheme val="minor"/>
      </rPr>
      <t xml:space="preserve">
・道徳の授業を通して，自分の生活を振り返って，（道徳的価値）について自分のこととして考えることができるようになりました。
</t>
    </r>
    <rPh sb="16" eb="18">
      <t>ジュギョウ</t>
    </rPh>
    <rPh sb="19" eb="20">
      <t>トオ</t>
    </rPh>
    <phoneticPr fontId="1"/>
  </si>
  <si>
    <t>ほこりある生き方
【Dよりよく生きる喜び】</t>
  </si>
  <si>
    <t>せいいっぱい生きる
【D生命の尊さ】</t>
  </si>
  <si>
    <t>自由と責任
【A善悪の判断，自律，自由と責任】</t>
  </si>
  <si>
    <t>手品師が自分の夢よりも約束を選ぶことはとても難しいことだと捉えました。また，登場人物の行動を理解し，自分のこととして「誠実」について深く考えていました。</t>
    <rPh sb="0" eb="3">
      <t>テジナシ</t>
    </rPh>
    <rPh sb="4" eb="6">
      <t>ジブン</t>
    </rPh>
    <rPh sb="7" eb="8">
      <t>ユメ</t>
    </rPh>
    <rPh sb="11" eb="13">
      <t>ヤクソク</t>
    </rPh>
    <rPh sb="14" eb="15">
      <t>エラ</t>
    </rPh>
    <rPh sb="22" eb="23">
      <t>ムズカ</t>
    </rPh>
    <rPh sb="29" eb="30">
      <t>トラ</t>
    </rPh>
    <rPh sb="38" eb="40">
      <t>トウジョウ</t>
    </rPh>
    <rPh sb="40" eb="42">
      <t>ジンブツ</t>
    </rPh>
    <rPh sb="43" eb="45">
      <t>コウドウ</t>
    </rPh>
    <rPh sb="46" eb="48">
      <t>リカイ</t>
    </rPh>
    <rPh sb="50" eb="52">
      <t>ジブン</t>
    </rPh>
    <rPh sb="59" eb="61">
      <t>セイジツ</t>
    </rPh>
    <rPh sb="66" eb="67">
      <t>フカ</t>
    </rPh>
    <rPh sb="68" eb="69">
      <t>カンガ</t>
    </rPh>
    <phoneticPr fontId="1"/>
  </si>
  <si>
    <t>授業中のワークシートに，「いじめに対抗していくことは，難しいことだけど，これからは，いじめられた側の気持ちをしっかり考え，責任のある行動をとることの大切さについて考えていきたい。」と記述しており，これからいじめに向き合おうとする思いを新たにしていました。</t>
    <rPh sb="0" eb="2">
      <t>ジュギョウ</t>
    </rPh>
    <rPh sb="2" eb="3">
      <t>チュウ</t>
    </rPh>
    <rPh sb="17" eb="19">
      <t>タイコウ</t>
    </rPh>
    <rPh sb="27" eb="28">
      <t>ムズカ</t>
    </rPh>
    <rPh sb="91" eb="93">
      <t>キジュツ</t>
    </rPh>
    <rPh sb="106" eb="107">
      <t>ム</t>
    </rPh>
    <rPh sb="108" eb="109">
      <t>ア</t>
    </rPh>
    <rPh sb="114" eb="115">
      <t>オモ</t>
    </rPh>
    <rPh sb="117" eb="118">
      <t>アラ</t>
    </rPh>
    <phoneticPr fontId="1"/>
  </si>
  <si>
    <t>（とりわけ，読み物教材「わたしのせいじゃない」の授業においては，)</t>
    <phoneticPr fontId="1"/>
  </si>
  <si>
    <t>授業中のワークシートに，「いじめに対抗していくことは，難しいことだけど，これからは，いじめられた側の気持ちをしっかり考え，責任のある行動をとることの大切さについて考えていきたい。」と記述しており，これからいじめに向き合おうとする思いを新たにしていました。</t>
    <phoneticPr fontId="1"/>
  </si>
  <si>
    <t>道徳の授業を通して，自分自身に誠実な思いをもって生きていくことや限られた命を精一杯生きていくこと，相手への深い思いやりをもって生きていくことの難しさを感じた上で，これからは，これらの道徳的価値に係る自分の思いをしっかりともちたいと考えるようになりました。</t>
    <rPh sb="0" eb="2">
      <t>ドウトク</t>
    </rPh>
    <rPh sb="3" eb="5">
      <t>ジュギョウ</t>
    </rPh>
    <rPh sb="6" eb="7">
      <t>トオ</t>
    </rPh>
    <rPh sb="10" eb="12">
      <t>ジブン</t>
    </rPh>
    <rPh sb="12" eb="14">
      <t>ジシン</t>
    </rPh>
    <rPh sb="18" eb="19">
      <t>オモ</t>
    </rPh>
    <rPh sb="24" eb="25">
      <t>イ</t>
    </rPh>
    <rPh sb="32" eb="33">
      <t>カギ</t>
    </rPh>
    <rPh sb="36" eb="37">
      <t>イノチ</t>
    </rPh>
    <rPh sb="38" eb="41">
      <t>セイイッパイ</t>
    </rPh>
    <rPh sb="41" eb="42">
      <t>イ</t>
    </rPh>
    <rPh sb="49" eb="51">
      <t>アイテ</t>
    </rPh>
    <rPh sb="53" eb="54">
      <t>フカ</t>
    </rPh>
    <rPh sb="55" eb="56">
      <t>オモ</t>
    </rPh>
    <rPh sb="63" eb="64">
      <t>イ</t>
    </rPh>
    <rPh sb="71" eb="72">
      <t>ムズカ</t>
    </rPh>
    <rPh sb="75" eb="76">
      <t>カン</t>
    </rPh>
    <rPh sb="78" eb="79">
      <t>ウエ</t>
    </rPh>
    <rPh sb="91" eb="94">
      <t>ドウトクテキ</t>
    </rPh>
    <rPh sb="94" eb="96">
      <t>カチ</t>
    </rPh>
    <rPh sb="97" eb="98">
      <t>カカ</t>
    </rPh>
    <rPh sb="99" eb="101">
      <t>ジブン</t>
    </rPh>
    <rPh sb="102" eb="103">
      <t>オモ</t>
    </rPh>
    <rPh sb="115" eb="116">
      <t>カンガ</t>
    </rPh>
    <phoneticPr fontId="1"/>
  </si>
  <si>
    <t>②自分のことをしっかり考えたか。　　　　</t>
    <phoneticPr fontId="1"/>
  </si>
  <si>
    <t>主題名
【内容項目】</t>
    <phoneticPr fontId="1"/>
  </si>
  <si>
    <t>道徳評価フォーマット</t>
    <phoneticPr fontId="1"/>
  </si>
  <si>
    <t>主題名
〈内容項目〉</t>
  </si>
  <si>
    <t>参考にする道徳評価フォーマットのＤ欄の参考例</t>
    <rPh sb="0" eb="2">
      <t>サンコウ</t>
    </rPh>
    <rPh sb="17" eb="18">
      <t>ラン</t>
    </rPh>
    <phoneticPr fontId="1"/>
  </si>
  <si>
    <t>参考にする道徳評価フォーマットのＥ欄の参考例</t>
    <rPh sb="0" eb="2">
      <t>サンコウ</t>
    </rPh>
    <rPh sb="17" eb="18">
      <t>ラン</t>
    </rPh>
    <phoneticPr fontId="1"/>
  </si>
  <si>
    <t>（とりわけ，読み物教材「○○○○○」の授業においては，)</t>
    <phoneticPr fontId="1"/>
  </si>
  <si>
    <t>（とりわけ，読み物教材「○○○○○」の授業においては，)</t>
    <phoneticPr fontId="1"/>
  </si>
  <si>
    <t>参考例【Ｄ欄―自分④】
・授業中のワークシートに「○○することは，自分にとっては，難しいなあと思いました。」と記述し，（道徳的価値）について，実現することが難しいことを自分のこととして捉えていました。</t>
    <phoneticPr fontId="1"/>
  </si>
  <si>
    <t>参考例【Ｄ欄―自分④】・授業中のワークシートに「○○することは，自分にとっては，難しいなあと思いました。」と記述し，（道徳的価値）について，実現することが難しいことを自分のこととして捉えていました。</t>
    <phoneticPr fontId="1"/>
  </si>
  <si>
    <t>参考例番【Ｄ欄―自分①】
・授業中のワークシートに「（登場人物）の行いは理解できるけど，自分だったら，そういう行いはしなと思います。」と記述しており，登場人物と自分を重ねて考えていました，</t>
    <phoneticPr fontId="1"/>
  </si>
  <si>
    <t>参考例【Ｄ欄―自分④】
・授業中のワークシートに「○○することは，自分にとっては，難しいなあと思いました。」と記述し，（道徳的価値）について，実現することが難しいことを自分のこととして捉えていました。</t>
    <phoneticPr fontId="1"/>
  </si>
  <si>
    <t>参考例【Ｄ欄―自分②】
・授業の振り返りでは，「これからは，○○しようと思います。」と記述しており，（登場人物）の思いに共感しながら，自分の生活を振り返っていました。</t>
    <phoneticPr fontId="1"/>
  </si>
  <si>
    <t xml:space="preserve">参考例【Ｅ欄―自分④】
・道徳の授業を通して，（道徳的価値を実現する）ことの難しさについて捉えた上で，自分の考えをもつことができるようになりました。
</t>
    <phoneticPr fontId="1"/>
  </si>
  <si>
    <r>
      <t xml:space="preserve">○登場人物の行動に共感するなど，実現することの難しさを自分のこととして捉えている。
</t>
    </r>
    <r>
      <rPr>
        <sz val="11"/>
        <color rgb="FFC00000"/>
        <rFont val="ＭＳ Ｐゴシック"/>
        <family val="3"/>
        <charset val="128"/>
        <scheme val="minor"/>
      </rPr>
      <t>■難しいけど～。　
■とても大変だけど～。
■できないなと思うけど～。</t>
    </r>
    <r>
      <rPr>
        <sz val="11"/>
        <color theme="1"/>
        <rFont val="ＭＳ Ｐゴシック"/>
        <family val="2"/>
        <charset val="128"/>
        <scheme val="minor"/>
      </rPr>
      <t xml:space="preserve">
</t>
    </r>
    <rPh sb="43" eb="44">
      <t>ムズカ</t>
    </rPh>
    <rPh sb="71" eb="72">
      <t>オモ</t>
    </rPh>
    <phoneticPr fontId="1"/>
  </si>
  <si>
    <t>入力する上で参考にする道徳評価フォーマットのＤ欄の参考例</t>
    <rPh sb="0" eb="2">
      <t>ニュウリョク</t>
    </rPh>
    <rPh sb="4" eb="5">
      <t>ウエ</t>
    </rPh>
    <rPh sb="6" eb="8">
      <t>サンコウ</t>
    </rPh>
    <rPh sb="11" eb="13">
      <t>ドウトク</t>
    </rPh>
    <rPh sb="23" eb="24">
      <t>ラン</t>
    </rPh>
    <rPh sb="25" eb="27">
      <t>サンコウ</t>
    </rPh>
    <rPh sb="27" eb="28">
      <t>レイ</t>
    </rPh>
    <phoneticPr fontId="1"/>
  </si>
  <si>
    <t>入力する上で参考にする道徳評価フォーマットのＥ欄の参考例</t>
    <phoneticPr fontId="1"/>
  </si>
  <si>
    <t>■難しいけど～。■とても大変だけど～。■できないなと思うけど～。</t>
    <phoneticPr fontId="1"/>
  </si>
  <si>
    <t>１単位時間の授業評価の
参考例</t>
    <phoneticPr fontId="1"/>
  </si>
  <si>
    <t>大くくりなまとまりを
踏まえた評価の参考例</t>
    <rPh sb="18" eb="20">
      <t>サンコウ</t>
    </rPh>
    <rPh sb="20" eb="21">
      <t>レイ</t>
    </rPh>
    <phoneticPr fontId="1"/>
  </si>
  <si>
    <r>
      <t>❖（登場人物）は○○したけど，自分には，</t>
    </r>
    <r>
      <rPr>
        <sz val="11"/>
        <color rgb="FFC00000"/>
        <rFont val="ＭＳ Ｐゴシック"/>
        <family val="3"/>
        <charset val="128"/>
        <scheme val="minor"/>
      </rPr>
      <t>なかなかできそうにないこと</t>
    </r>
    <r>
      <rPr>
        <sz val="11"/>
        <color theme="1"/>
        <rFont val="ＭＳ Ｐゴシック"/>
        <family val="2"/>
        <charset val="128"/>
        <scheme val="minor"/>
      </rPr>
      <t>だと思った。でも，自分にできることは○○だと思うので実現できるようにがんばりたい。</t>
    </r>
    <phoneticPr fontId="1"/>
  </si>
  <si>
    <r>
      <rPr>
        <b/>
        <sz val="11"/>
        <color theme="9" tint="-0.249977111117893"/>
        <rFont val="ＭＳ Ｐゴシック"/>
        <family val="3"/>
        <charset val="128"/>
        <scheme val="minor"/>
      </rPr>
      <t>参考例【Ｄ欄―自分④】</t>
    </r>
    <r>
      <rPr>
        <sz val="11"/>
        <color theme="1"/>
        <rFont val="ＭＳ Ｐゴシック"/>
        <family val="2"/>
        <charset val="128"/>
        <scheme val="minor"/>
      </rPr>
      <t xml:space="preserve">
・授業中のワークシートに「○○することは，自分にとっては，できそうにないと思いました。」と記述し，（道徳的価値）について，実現することが難しいことを自分のこととして捉えていました。</t>
    </r>
    <rPh sb="13" eb="15">
      <t>ジュギョウ</t>
    </rPh>
    <rPh sb="15" eb="16">
      <t>チュウ</t>
    </rPh>
    <rPh sb="33" eb="35">
      <t>ジブン</t>
    </rPh>
    <rPh sb="49" eb="50">
      <t>オモ</t>
    </rPh>
    <rPh sb="57" eb="59">
      <t>キジュツ</t>
    </rPh>
    <phoneticPr fontId="1"/>
  </si>
  <si>
    <r>
      <rPr>
        <b/>
        <sz val="11"/>
        <color theme="9" tint="-0.249977111117893"/>
        <rFont val="ＭＳ Ｐゴシック"/>
        <family val="3"/>
        <charset val="128"/>
        <scheme val="minor"/>
      </rPr>
      <t>参考例【Ｄ欄―多々②】</t>
    </r>
    <r>
      <rPr>
        <sz val="11"/>
        <color theme="1"/>
        <rFont val="ＭＳ Ｐゴシック"/>
        <family val="2"/>
        <charset val="128"/>
        <scheme val="minor"/>
      </rPr>
      <t xml:space="preserve">
・授業中のワークシートに，「（登場人物）の立場に立って考えたら，○○○○と思うと思いました。」と記述しており，相手の立場に立って考えていました。</t>
    </r>
    <rPh sb="13" eb="16">
      <t>ジュギョウチュウ</t>
    </rPh>
    <rPh sb="27" eb="29">
      <t>トウジョウ</t>
    </rPh>
    <rPh sb="29" eb="31">
      <t>ジンブツ</t>
    </rPh>
    <rPh sb="33" eb="35">
      <t>タチバ</t>
    </rPh>
    <rPh sb="36" eb="37">
      <t>タ</t>
    </rPh>
    <rPh sb="39" eb="40">
      <t>カンガ</t>
    </rPh>
    <rPh sb="49" eb="50">
      <t>オモ</t>
    </rPh>
    <rPh sb="52" eb="53">
      <t>オモ</t>
    </rPh>
    <rPh sb="60" eb="62">
      <t>キジュツ</t>
    </rPh>
    <rPh sb="67" eb="69">
      <t>アイテ</t>
    </rPh>
    <rPh sb="70" eb="72">
      <t>タチバ</t>
    </rPh>
    <rPh sb="73" eb="74">
      <t>タ</t>
    </rPh>
    <rPh sb="76" eb="77">
      <t>カンガ</t>
    </rPh>
    <phoneticPr fontId="1"/>
  </si>
  <si>
    <r>
      <rPr>
        <b/>
        <sz val="11"/>
        <color rgb="FFFF66FF"/>
        <rFont val="ＭＳ Ｐゴシック"/>
        <family val="3"/>
        <charset val="128"/>
        <scheme val="minor"/>
      </rPr>
      <t>参考例【Ｅ欄―自分④】</t>
    </r>
    <r>
      <rPr>
        <sz val="11"/>
        <color theme="1"/>
        <rFont val="ＭＳ Ｐゴシック"/>
        <family val="2"/>
        <charset val="128"/>
        <scheme val="minor"/>
      </rPr>
      <t xml:space="preserve">
・道徳の授業を通して，道徳的価値を実現することの難しさについて捉えた上で，自分の考えをもつことができるようになりました。
</t>
    </r>
    <phoneticPr fontId="1"/>
  </si>
  <si>
    <t>④考えたことをこれから大切にしていこうと思ったか。</t>
    <phoneticPr fontId="1"/>
  </si>
  <si>
    <t>道徳の授業を通して，自分自身に誠実な思いをもって生きていくことや限られた命を精一杯生きていくこと，相手への深い思いやりをもって生きていくことの難しさを感じた上で，これからは，これらの道徳的価値に係る自分の思いをしっかりともちたいと考えるようになりました。</t>
    <phoneticPr fontId="1"/>
  </si>
  <si>
    <t>　　　一面的な見方から多面的・多角的な
　　　　　　　　　見方へと発展しているか</t>
    <phoneticPr fontId="1"/>
  </si>
  <si>
    <t>　参考：日本文教出版「小学道徳　生きる力　６」</t>
    <phoneticPr fontId="1"/>
  </si>
  <si>
    <r>
      <rPr>
        <b/>
        <sz val="11"/>
        <color theme="9" tint="-0.249977111117893"/>
        <rFont val="ＭＳ Ｐゴシック"/>
        <family val="3"/>
        <charset val="128"/>
        <scheme val="minor"/>
      </rPr>
      <t>参考例【Ｄ欄―自分②】</t>
    </r>
    <r>
      <rPr>
        <sz val="11"/>
        <color theme="1"/>
        <rFont val="ＭＳ Ｐゴシック"/>
        <family val="2"/>
        <charset val="128"/>
        <scheme val="minor"/>
      </rPr>
      <t xml:space="preserve">
・授業の振り返りでは，「（登場人物）の○○という思いに触れ，これからは，○○しようという思いになりました。」と記述しており，（登場人物）の思いに共感しながら，自分の生活を振り返っていました。</t>
    </r>
    <rPh sb="13" eb="15">
      <t>ジュギョウ</t>
    </rPh>
    <rPh sb="16" eb="17">
      <t>フ</t>
    </rPh>
    <rPh sb="18" eb="19">
      <t>カエ</t>
    </rPh>
    <rPh sb="25" eb="27">
      <t>トウジョウ</t>
    </rPh>
    <rPh sb="27" eb="29">
      <t>ジンブツ</t>
    </rPh>
    <rPh sb="36" eb="37">
      <t>オモ</t>
    </rPh>
    <rPh sb="39" eb="40">
      <t>フ</t>
    </rPh>
    <rPh sb="56" eb="57">
      <t>オモ</t>
    </rPh>
    <phoneticPr fontId="1"/>
  </si>
  <si>
    <t>⑤教材や資料は心に響いたか。</t>
    <phoneticPr fontId="1"/>
  </si>
  <si>
    <t>３まあまあ</t>
    <phoneticPr fontId="1"/>
  </si>
  <si>
    <t>４大変</t>
    <phoneticPr fontId="1"/>
  </si>
  <si>
    <t>２あまり</t>
    <phoneticPr fontId="1"/>
  </si>
  <si>
    <t>１全く</t>
    <phoneticPr fontId="1"/>
  </si>
  <si>
    <t>○右足を切断する手術を受けた佐藤さんは，どのような気持ちになったのでしょう。
○佐藤さんが，自信を取り戻すまでの気持ちを想像してみましょう。
◎「もっと多くの人に，このすばらしさを広めていきたい。」という夢をもつ佐藤さんの気持ちを考えましょう。
○佐藤さんのどのような姿が「誇りある生き方」と言えるのでしょうか。
○尊敬する人のすごいところはどこでしょう。「誇りある生き方」について考えたことをまとめてみましょう。</t>
    <phoneticPr fontId="1"/>
  </si>
  <si>
    <t>参考例【Ｄ欄―多々①】
・（登場人物）が，○○した時の気持ちについて，「様々な友だちの気持ちを聞いて，○○という理由から，○○○○だと思いました。」と記述しており，様々な立場で考えようとしていました。</t>
  </si>
  <si>
    <t>参考例【Ｄ欄―多々①】
・（登場人物）が，○○した時の気持ちについて，「様々な友だちの気持ちを聞いて，○○という理由から，○○○○だと思いました。」と記述しており，様々な立場で考えようとしていました。</t>
    <rPh sb="82" eb="84">
      <t>サマザマ</t>
    </rPh>
    <rPh sb="85" eb="87">
      <t>タチバ</t>
    </rPh>
    <rPh sb="88" eb="89">
      <t>カンガ</t>
    </rPh>
    <phoneticPr fontId="1"/>
  </si>
  <si>
    <t>❖私は，○○と思っていたけど，（友だち）の考えを聞いて，納得した。</t>
    <rPh sb="21" eb="22">
      <t>カンガ</t>
    </rPh>
    <phoneticPr fontId="1"/>
  </si>
  <si>
    <t>参考例【Ｄ欄―多々②】
・授業の振り返りでは，「友だちの考えを聞いて，○○○○という考えを大切にしたいと思いました。」とワークシートに記入しており，自分とは異なる考えを理解しようとしていました。</t>
    <rPh sb="13" eb="15">
      <t>ジュギョウ</t>
    </rPh>
    <rPh sb="74" eb="76">
      <t>ジブン</t>
    </rPh>
    <rPh sb="78" eb="79">
      <t>コト</t>
    </rPh>
    <rPh sb="81" eb="82">
      <t>カンガ</t>
    </rPh>
    <rPh sb="84" eb="86">
      <t>リカイ</t>
    </rPh>
    <phoneticPr fontId="1"/>
  </si>
  <si>
    <t xml:space="preserve">参考例【Ｅ欄―多々②】
・道徳の授業を通して，友だちの考えを受け入れながら，自分の考えを広げることができるようになりました。
</t>
  </si>
  <si>
    <t xml:space="preserve">参考例【Ｄ欄―自分③】
・（道徳的価値）について，最初は，○○という考えだったが，友だちの考えを聞いて，○○という考えに発展しており，（道徳的価値）についてより深く理解しようとしていました。
</t>
    <rPh sb="68" eb="71">
      <t>ドウトクテキ</t>
    </rPh>
    <rPh sb="71" eb="73">
      <t>カチ</t>
    </rPh>
    <rPh sb="80" eb="81">
      <t>フカ</t>
    </rPh>
    <rPh sb="82" eb="84">
      <t>リカイ</t>
    </rPh>
    <phoneticPr fontId="1"/>
  </si>
  <si>
    <t xml:space="preserve">参考例【Ｅ欄―自分③】
・道徳の授業を通して，友だちの考えを聞いて，（道徳的価値）について深く考えることができるようになりました。
</t>
  </si>
  <si>
    <t>■友だちの意見 　■友だちの考え　■友だちの話</t>
  </si>
  <si>
    <t>■友だちの話を聞いて～。■～することは大切。</t>
  </si>
  <si>
    <t>授業所見欄において顕著な成長がみられた
授業の所見文</t>
    <rPh sb="0" eb="2">
      <t>ジュギョウ</t>
    </rPh>
    <rPh sb="2" eb="4">
      <t>ショケン</t>
    </rPh>
    <rPh sb="4" eb="5">
      <t>ラン</t>
    </rPh>
    <rPh sb="9" eb="11">
      <t>ケンチョ</t>
    </rPh>
    <rPh sb="12" eb="14">
      <t>セイチョウ</t>
    </rPh>
    <rPh sb="20" eb="22">
      <t>ジュギョウ</t>
    </rPh>
    <rPh sb="23" eb="25">
      <t>ショケン</t>
    </rPh>
    <rPh sb="25" eb="26">
      <t>ブン</t>
    </rPh>
    <phoneticPr fontId="1"/>
  </si>
  <si>
    <t>授業所見欄において顕著な成長がみられた
授業の所見文</t>
    <phoneticPr fontId="1"/>
  </si>
  <si>
    <r>
      <t>❖（登場人物）は，○○という考えと，○○という考えで迷っていたけど，最終的に私は，○○という</t>
    </r>
    <r>
      <rPr>
        <sz val="11"/>
        <color rgb="FFC00000"/>
        <rFont val="ＭＳ Ｐゴシック"/>
        <family val="3"/>
        <charset val="128"/>
        <scheme val="minor"/>
      </rPr>
      <t>理由</t>
    </r>
    <r>
      <rPr>
        <sz val="11"/>
        <color theme="1"/>
        <rFont val="ＭＳ Ｐゴシック"/>
        <family val="2"/>
        <charset val="128"/>
        <scheme val="minor"/>
      </rPr>
      <t>から，○○をしたと思う。</t>
    </r>
    <phoneticPr fontId="1"/>
  </si>
  <si>
    <r>
      <t xml:space="preserve">○友だちの意見を聞き，さらに理解を深めている。
</t>
    </r>
    <r>
      <rPr>
        <sz val="11"/>
        <color rgb="FFC00000"/>
        <rFont val="ＭＳ Ｐゴシック"/>
        <family val="3"/>
        <charset val="128"/>
        <scheme val="minor"/>
      </rPr>
      <t>■友だちの話を聞いて～。
■～することは大切</t>
    </r>
    <r>
      <rPr>
        <sz val="11"/>
        <color theme="1"/>
        <rFont val="ＭＳ Ｐゴシック"/>
        <family val="2"/>
        <charset val="128"/>
        <scheme val="minor"/>
      </rPr>
      <t xml:space="preserve">
</t>
    </r>
    <phoneticPr fontId="1"/>
  </si>
  <si>
    <r>
      <t xml:space="preserve">○「自分なら」と考えイメージして理解している。
</t>
    </r>
    <r>
      <rPr>
        <sz val="11"/>
        <color rgb="FFC00000"/>
        <rFont val="ＭＳ Ｐゴシック"/>
        <family val="3"/>
        <charset val="128"/>
        <scheme val="minor"/>
      </rPr>
      <t xml:space="preserve">■自分だったら
■自分は　
</t>
    </r>
    <r>
      <rPr>
        <sz val="11"/>
        <color theme="1"/>
        <rFont val="ＭＳ Ｐゴシック"/>
        <family val="2"/>
        <charset val="128"/>
        <scheme val="minor"/>
      </rPr>
      <t xml:space="preserve">
</t>
    </r>
    <phoneticPr fontId="1"/>
  </si>
  <si>
    <r>
      <t xml:space="preserve">○自分と違う友だちの意見を理解しようとしている。
</t>
    </r>
    <r>
      <rPr>
        <sz val="11"/>
        <color rgb="FFC00000"/>
        <rFont val="ＭＳ Ｐゴシック"/>
        <family val="3"/>
        <charset val="128"/>
        <scheme val="minor"/>
      </rPr>
      <t>■友だちの意見　
■友だちの考え
■友だちの話</t>
    </r>
    <r>
      <rPr>
        <sz val="11"/>
        <color theme="1"/>
        <rFont val="ＭＳ Ｐゴシック"/>
        <family val="2"/>
        <charset val="128"/>
        <scheme val="minor"/>
      </rPr>
      <t xml:space="preserve">
</t>
    </r>
    <phoneticPr fontId="1"/>
  </si>
  <si>
    <r>
      <t>❖（道徳的価値）について，</t>
    </r>
    <r>
      <rPr>
        <sz val="11"/>
        <color rgb="FFC00000"/>
        <rFont val="ＭＳ Ｐゴシック"/>
        <family val="3"/>
        <charset val="128"/>
        <scheme val="minor"/>
      </rPr>
      <t>（友だち）の考えを聞いて</t>
    </r>
    <r>
      <rPr>
        <sz val="11"/>
        <color theme="1"/>
        <rFont val="ＭＳ Ｐゴシック"/>
        <family val="2"/>
        <charset val="128"/>
        <scheme val="minor"/>
      </rPr>
      <t>，○○することがとても大切だと思った。</t>
    </r>
    <phoneticPr fontId="1"/>
  </si>
  <si>
    <t>■自分だったら　■自分は　 　</t>
  </si>
  <si>
    <t>第６学年１組　児童名簿</t>
    <rPh sb="0" eb="1">
      <t>ダイ</t>
    </rPh>
    <rPh sb="2" eb="4">
      <t>ガクネン</t>
    </rPh>
    <rPh sb="5" eb="6">
      <t>クミ</t>
    </rPh>
    <rPh sb="7" eb="9">
      <t>ジドウ</t>
    </rPh>
    <rPh sb="9" eb="11">
      <t>メイボ</t>
    </rPh>
    <phoneticPr fontId="1"/>
  </si>
  <si>
    <t>※授業所見欄の中で最も○の数が多かった視点を本児童に顕著な成長がみられた視点としましょう。</t>
    <rPh sb="1" eb="3">
      <t>ジュギョウ</t>
    </rPh>
    <rPh sb="3" eb="5">
      <t>ショケン</t>
    </rPh>
    <rPh sb="5" eb="6">
      <t>ラン</t>
    </rPh>
    <rPh sb="7" eb="8">
      <t>ナカ</t>
    </rPh>
    <rPh sb="9" eb="10">
      <t>モット</t>
    </rPh>
    <rPh sb="13" eb="14">
      <t>カズ</t>
    </rPh>
    <rPh sb="15" eb="16">
      <t>オオ</t>
    </rPh>
    <rPh sb="19" eb="21">
      <t>シテン</t>
    </rPh>
    <rPh sb="22" eb="23">
      <t>ホン</t>
    </rPh>
    <rPh sb="23" eb="25">
      <t>ジドウ</t>
    </rPh>
    <rPh sb="26" eb="28">
      <t>ケンチョ</t>
    </rPh>
    <rPh sb="29" eb="31">
      <t>セイチョウ</t>
    </rPh>
    <rPh sb="36" eb="38">
      <t>シテン</t>
    </rPh>
    <phoneticPr fontId="1"/>
  </si>
  <si>
    <t>※授業所見欄の中で最も○の数が多かった視点を本児童に顕著な成長がみられた視点として定めましょう。</t>
    <phoneticPr fontId="1"/>
  </si>
  <si>
    <t>○光祐くんは，どんな思いでつらい治療に耐えていたでしょう。
○光祐くんが，病気になって初めて見せた涙にはどんな思いがあったのでしょう。
○アサガオを見て久しぶりに光祐くんの顔が輝いていた時，どんな気持ちだったでしょう。
◎アサガオを大切に育てたお母さんの思いを考えてみましょう。
○限りある命を精一杯生きるとは，どんなことなのでしょう。</t>
    <rPh sb="19" eb="20">
      <t>タ</t>
    </rPh>
    <rPh sb="88" eb="89">
      <t>カガヤ</t>
    </rPh>
    <phoneticPr fontId="1"/>
  </si>
  <si>
    <t>○なつみに，「自由に考えていいんでしょ。ほんとうのことだし。」と言われ，（ほんとうのことだけど……。）と迷ってしまったみえ子はどんな思いだったのでしょう。
◎すっきりしない気持ちでいたみえ子が，去年の記事を読んで，「もう一度考えてみようよ。」となつみに言ったのは，どのような考えからでしょう。
○「自由と責任」について，どんな考え方が大切でしょう。</t>
    <phoneticPr fontId="1"/>
  </si>
  <si>
    <t>pp.190‐199
「生きる喜びを感じて」</t>
    <phoneticPr fontId="1"/>
  </si>
  <si>
    <t>pp.96‐98
「自他の生命を尊重して」</t>
    <phoneticPr fontId="1"/>
  </si>
  <si>
    <t>pp.28‐33
「自律的で責任ある行動」</t>
    <phoneticPr fontId="1"/>
  </si>
  <si>
    <r>
      <rPr>
        <b/>
        <sz val="11"/>
        <color theme="9" tint="-0.249977111117893"/>
        <rFont val="ＭＳ Ｐゴシック"/>
        <family val="3"/>
        <charset val="128"/>
        <scheme val="minor"/>
      </rPr>
      <t>参考例番【Ｄ欄―自分①】</t>
    </r>
    <r>
      <rPr>
        <sz val="11"/>
        <color theme="1"/>
        <rFont val="ＭＳ Ｐゴシック"/>
        <family val="2"/>
        <charset val="128"/>
        <scheme val="minor"/>
      </rPr>
      <t xml:space="preserve">
・授業中のワークシートに「（登場人物）の行いは理解できるけど，自分だったら，そういう行いはしないと思います。」と記述しており，登場人物と自分を重ねて考えていました。</t>
    </r>
    <rPh sb="14" eb="16">
      <t>ジュギョウ</t>
    </rPh>
    <rPh sb="16" eb="17">
      <t>チュウ</t>
    </rPh>
    <rPh sb="33" eb="34">
      <t>オコナ</t>
    </rPh>
    <rPh sb="36" eb="38">
      <t>リカイ</t>
    </rPh>
    <rPh sb="44" eb="46">
      <t>ジブン</t>
    </rPh>
    <rPh sb="55" eb="56">
      <t>オコナ</t>
    </rPh>
    <rPh sb="62" eb="63">
      <t>オモ</t>
    </rPh>
    <rPh sb="69" eb="71">
      <t>キジュツ</t>
    </rPh>
    <rPh sb="76" eb="78">
      <t>トウジョウ</t>
    </rPh>
    <rPh sb="78" eb="80">
      <t>ジンブツ</t>
    </rPh>
    <rPh sb="81" eb="83">
      <t>ジブン</t>
    </rPh>
    <rPh sb="84" eb="85">
      <t>カサ</t>
    </rPh>
    <rPh sb="87" eb="88">
      <t>カンガ</t>
    </rPh>
    <phoneticPr fontId="1"/>
  </si>
  <si>
    <t>道徳的価値の理解を　　　　　　　　　　　　　　　　　　　　　　　　　
　　　　　　　　　　自分自身との関わりの中で深めているか</t>
    <phoneticPr fontId="1"/>
  </si>
  <si>
    <t>「わたしのせいじゃない」と言っている子供たちの考え方から，いじめに対する傍観者としての無責任な気持ちがいじめを生んでいることを理解し，いじめを断ち切るために社会正義を貫こうとする態度を養う。</t>
    <rPh sb="19" eb="20">
      <t>ドモ</t>
    </rPh>
    <phoneticPr fontId="1"/>
  </si>
  <si>
    <t>ロベーヌがジョルジュじいさんからしてもらったことを通して，親切にされる側の喜びと相手の立場になって親切にする側にも喜びがあることに気付き，進んで親切にしようとする心情を育てる。</t>
    <rPh sb="66" eb="67">
      <t>ツ</t>
    </rPh>
    <phoneticPr fontId="1"/>
  </si>
  <si>
    <t>授業中のワークシートに，「友だちの考えを聞いて，名前をふせてお金をあげたことは，ジョルジュじいさんのロベーヌへの深い思いやりだということに気付きました。「でも，私には，ジョルジュじいさんのような深い思いやりの気持ちをもつことは，難しいと思いました。これから，しっかりと考えていきたいと思います。」と記述し，深い思いやりの難しさについて捉えていました。</t>
    <rPh sb="0" eb="2">
      <t>ジュギョウ</t>
    </rPh>
    <rPh sb="2" eb="3">
      <t>チュウ</t>
    </rPh>
    <rPh sb="17" eb="18">
      <t>カンガ</t>
    </rPh>
    <rPh sb="20" eb="21">
      <t>キ</t>
    </rPh>
    <rPh sb="24" eb="26">
      <t>ナマエ</t>
    </rPh>
    <rPh sb="31" eb="32">
      <t>カネ</t>
    </rPh>
    <rPh sb="56" eb="57">
      <t>フカ</t>
    </rPh>
    <rPh sb="58" eb="59">
      <t>オモ</t>
    </rPh>
    <rPh sb="69" eb="71">
      <t>キヅ</t>
    </rPh>
    <rPh sb="80" eb="81">
      <t>ワタシ</t>
    </rPh>
    <rPh sb="97" eb="98">
      <t>フカ</t>
    </rPh>
    <rPh sb="99" eb="100">
      <t>オモ</t>
    </rPh>
    <rPh sb="104" eb="106">
      <t>キモ</t>
    </rPh>
    <rPh sb="114" eb="115">
      <t>ムズカ</t>
    </rPh>
    <rPh sb="118" eb="119">
      <t>オモ</t>
    </rPh>
    <rPh sb="134" eb="135">
      <t>カンガ</t>
    </rPh>
    <rPh sb="142" eb="143">
      <t>オモ</t>
    </rPh>
    <rPh sb="149" eb="151">
      <t>キジュツ</t>
    </rPh>
    <rPh sb="153" eb="154">
      <t>フカ</t>
    </rPh>
    <rPh sb="155" eb="156">
      <t>オモ</t>
    </rPh>
    <rPh sb="160" eb="161">
      <t>ムズカ</t>
    </rPh>
    <rPh sb="167" eb="168">
      <t>トラ</t>
    </rPh>
    <phoneticPr fontId="1"/>
  </si>
  <si>
    <t>③周囲の考えを聞いて、なるほどと思う考えやなっとくの
　いく考えがあったか。</t>
    <phoneticPr fontId="1"/>
  </si>
  <si>
    <t>授業中のワークシートに，「もし，自分自身がこうすけ君であれば，死を予感したしゅん間から，前向きに生きることができそうにないなと思いました。」と記述しており，限られた命を精一杯生きることは，難しいことを捉えていました。</t>
    <rPh sb="0" eb="2">
      <t>ジュギョウ</t>
    </rPh>
    <rPh sb="2" eb="3">
      <t>チュウ</t>
    </rPh>
    <rPh sb="31" eb="32">
      <t>シ</t>
    </rPh>
    <rPh sb="33" eb="35">
      <t>ヨカン</t>
    </rPh>
    <rPh sb="40" eb="41">
      <t>アイダ</t>
    </rPh>
    <rPh sb="44" eb="46">
      <t>マエム</t>
    </rPh>
    <rPh sb="48" eb="49">
      <t>イ</t>
    </rPh>
    <rPh sb="63" eb="64">
      <t>オモ</t>
    </rPh>
    <rPh sb="71" eb="73">
      <t>キジュツ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</si>
</sst>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41" x14ac:knownFonts="1">
    <font>
      <sz val="11"/>
      <color theme="1"/>
      <name val="ＭＳ Ｐゴシック"/>
      <family val="2"/>
      <charset val="128"/>
      <scheme val="minor"/>
    </font>
    <font>
      <sz val="6"/>
      <name val="ＭＳ Ｐゴシック"/>
      <family val="2"/>
      <charset val="128"/>
      <scheme val="minor"/>
    </font>
    <font>
      <sz val="8"/>
      <color theme="1"/>
      <name val="ＭＳ 明朝"/>
      <family val="1"/>
      <charset val="128"/>
    </font>
    <font>
      <sz val="8"/>
      <color rgb="FF000000"/>
      <name val="ＭＳ 明朝"/>
      <family val="1"/>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1"/>
      <color theme="1"/>
      <name val="ＭＳ Ｐゴシック"/>
      <family val="3"/>
      <charset val="128"/>
      <scheme val="minor"/>
    </font>
    <font>
      <sz val="10.5"/>
      <color theme="1"/>
      <name val="Century"/>
      <family val="1"/>
    </font>
    <font>
      <sz val="12"/>
      <color theme="1"/>
      <name val="ＭＳ ゴシック"/>
      <family val="3"/>
      <charset val="128"/>
    </font>
    <font>
      <sz val="10.5"/>
      <color theme="1"/>
      <name val="ＭＳ ゴシック"/>
      <family val="3"/>
      <charset val="128"/>
    </font>
    <font>
      <sz val="20"/>
      <color theme="0"/>
      <name val="ＭＳ Ｐゴシック"/>
      <family val="3"/>
      <charset val="128"/>
    </font>
    <font>
      <sz val="11"/>
      <color rgb="FFFF66FF"/>
      <name val="ＭＳ Ｐゴシック"/>
      <family val="3"/>
      <charset val="128"/>
      <scheme val="minor"/>
    </font>
    <font>
      <sz val="8"/>
      <color theme="9" tint="-0.499984740745262"/>
      <name val="ＭＳ Ｐゴシック"/>
      <family val="3"/>
      <charset val="128"/>
      <scheme val="minor"/>
    </font>
    <font>
      <sz val="8"/>
      <color rgb="FFFF66FF"/>
      <name val="ＭＳ Ｐゴシック"/>
      <family val="3"/>
      <charset val="128"/>
      <scheme val="minor"/>
    </font>
    <font>
      <sz val="12"/>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8"/>
      <color rgb="FFFF000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sz val="12"/>
      <color rgb="FFFF0000"/>
      <name val="ＭＳ Ｐゴシック"/>
      <family val="3"/>
      <charset val="128"/>
      <scheme val="minor"/>
    </font>
    <font>
      <sz val="8"/>
      <color theme="1"/>
      <name val="ＭＳ ゴシック"/>
      <family val="3"/>
      <charset val="128"/>
    </font>
    <font>
      <sz val="12"/>
      <color rgb="FF000000"/>
      <name val="ＭＳ ゴシック"/>
      <family val="3"/>
      <charset val="128"/>
    </font>
    <font>
      <b/>
      <sz val="11"/>
      <color theme="9" tint="-0.249977111117893"/>
      <name val="ＭＳ Ｐゴシック"/>
      <family val="3"/>
      <charset val="128"/>
      <scheme val="minor"/>
    </font>
    <font>
      <b/>
      <sz val="12"/>
      <color rgb="FF000000"/>
      <name val="ＭＳ ゴシック"/>
      <family val="3"/>
      <charset val="128"/>
    </font>
    <font>
      <b/>
      <sz val="12"/>
      <color rgb="FF0070C0"/>
      <name val="ＭＳ ゴシック"/>
      <family val="3"/>
      <charset val="128"/>
    </font>
    <font>
      <b/>
      <sz val="12"/>
      <color rgb="FFC00000"/>
      <name val="ＭＳ ゴシック"/>
      <family val="3"/>
      <charset val="128"/>
    </font>
    <font>
      <b/>
      <sz val="12"/>
      <color rgb="FF00B050"/>
      <name val="ＭＳ ゴシック"/>
      <family val="3"/>
      <charset val="128"/>
    </font>
    <font>
      <b/>
      <sz val="12"/>
      <color rgb="FFC45911"/>
      <name val="ＭＳ ゴシック"/>
      <family val="3"/>
      <charset val="128"/>
    </font>
    <font>
      <b/>
      <sz val="12"/>
      <color rgb="FFFF00FF"/>
      <name val="ＭＳ ゴシック"/>
      <family val="3"/>
      <charset val="128"/>
    </font>
    <font>
      <b/>
      <sz val="11"/>
      <color rgb="FFFF66FF"/>
      <name val="ＭＳ Ｐゴシック"/>
      <family val="3"/>
      <charset val="128"/>
      <scheme val="minor"/>
    </font>
    <font>
      <sz val="11"/>
      <color rgb="FFC00000"/>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12"/>
      <color rgb="FF000000"/>
      <name val="ＭＳ Ｐゴシック"/>
      <family val="3"/>
      <charset val="128"/>
      <scheme val="minor"/>
    </font>
    <font>
      <sz val="8"/>
      <color rgb="FF000000"/>
      <name val="ＭＳ Ｐゴシック"/>
      <family val="3"/>
      <charset val="128"/>
      <scheme val="minor"/>
    </font>
    <font>
      <sz val="6"/>
      <color theme="1"/>
      <name val="ＭＳ ゴシック"/>
      <family val="3"/>
      <charset val="128"/>
    </font>
    <font>
      <sz val="6"/>
      <color rgb="FF000000"/>
      <name val="ＭＳ Ｐゴシック"/>
      <family val="3"/>
      <charset val="128"/>
      <scheme val="minor"/>
    </font>
    <font>
      <sz val="12"/>
      <color theme="1"/>
      <name val="ＭＳ Ｐゴシック"/>
      <family val="2"/>
      <charset val="128"/>
      <scheme val="minor"/>
    </font>
  </fonts>
  <fills count="13">
    <fill>
      <patternFill patternType="none"/>
    </fill>
    <fill>
      <patternFill patternType="gray125"/>
    </fill>
    <fill>
      <patternFill patternType="solid">
        <fgColor rgb="FFD9D9D9"/>
        <bgColor indexed="64"/>
      </patternFill>
    </fill>
    <fill>
      <patternFill patternType="solid">
        <fgColor theme="0" tint="-0.14996795556505021"/>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rgb="FFFFCCFF"/>
      </patternFill>
    </fill>
    <fill>
      <patternFill patternType="solid">
        <fgColor theme="0" tint="-0.14999847407452621"/>
        <bgColor indexed="64"/>
      </patternFill>
    </fill>
    <fill>
      <patternFill patternType="solid">
        <fgColor rgb="FF92D050"/>
        <bgColor indexed="64"/>
      </patternFill>
    </fill>
    <fill>
      <patternFill patternType="solid">
        <fgColor theme="1"/>
        <bgColor indexed="64"/>
      </patternFill>
    </fill>
    <fill>
      <patternFill patternType="solid">
        <fgColor theme="0"/>
        <bgColor rgb="FFFFCCFF"/>
      </patternFill>
    </fill>
    <fill>
      <patternFill patternType="solid">
        <fgColor rgb="FFFFCCFF"/>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bottom style="thin">
        <color auto="1"/>
      </bottom>
      <diagonal/>
    </border>
    <border>
      <left/>
      <right style="thick">
        <color auto="1"/>
      </right>
      <top style="thin">
        <color auto="1"/>
      </top>
      <bottom/>
      <diagonal/>
    </border>
    <border>
      <left/>
      <right style="thick">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right style="thick">
        <color indexed="64"/>
      </right>
      <top style="thick">
        <color indexed="64"/>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ck">
        <color auto="1"/>
      </top>
      <bottom/>
      <diagonal/>
    </border>
    <border>
      <left/>
      <right/>
      <top style="thick">
        <color auto="1"/>
      </top>
      <bottom/>
      <diagonal/>
    </border>
    <border>
      <left/>
      <right/>
      <top/>
      <bottom style="thick">
        <color auto="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top style="thick">
        <color theme="1"/>
      </top>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diagonal/>
    </border>
    <border>
      <left/>
      <right style="thick">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ck">
        <color auto="1"/>
      </right>
      <top/>
      <bottom/>
      <diagonal/>
    </border>
    <border>
      <left style="thin">
        <color auto="1"/>
      </left>
      <right/>
      <top/>
      <bottom style="thick">
        <color auto="1"/>
      </bottom>
      <diagonal/>
    </border>
    <border>
      <left/>
      <right style="thick">
        <color auto="1"/>
      </right>
      <top/>
      <bottom style="thick">
        <color auto="1"/>
      </bottom>
      <diagonal/>
    </border>
    <border>
      <left style="thick">
        <color auto="1"/>
      </left>
      <right/>
      <top style="thin">
        <color auto="1"/>
      </top>
      <bottom style="thin">
        <color auto="1"/>
      </bottom>
      <diagonal/>
    </border>
    <border>
      <left style="thick">
        <color auto="1"/>
      </left>
      <right/>
      <top style="thin">
        <color auto="1"/>
      </top>
      <bottom/>
      <diagonal/>
    </border>
    <border>
      <left style="thick">
        <color rgb="FFC00000"/>
      </left>
      <right style="thick">
        <color auto="1"/>
      </right>
      <top style="thick">
        <color rgb="FFC00000"/>
      </top>
      <bottom style="thin">
        <color auto="1"/>
      </bottom>
      <diagonal/>
    </border>
    <border>
      <left style="thick">
        <color auto="1"/>
      </left>
      <right style="thick">
        <color auto="1"/>
      </right>
      <top style="thick">
        <color rgb="FFC00000"/>
      </top>
      <bottom style="thin">
        <color auto="1"/>
      </bottom>
      <diagonal/>
    </border>
    <border>
      <left style="thick">
        <color auto="1"/>
      </left>
      <right style="thick">
        <color rgb="FFC00000"/>
      </right>
      <top style="thick">
        <color rgb="FFC00000"/>
      </top>
      <bottom style="thin">
        <color auto="1"/>
      </bottom>
      <diagonal/>
    </border>
    <border>
      <left style="thick">
        <color rgb="FFC00000"/>
      </left>
      <right style="thick">
        <color auto="1"/>
      </right>
      <top style="thin">
        <color auto="1"/>
      </top>
      <bottom style="thin">
        <color auto="1"/>
      </bottom>
      <diagonal/>
    </border>
    <border>
      <left style="thick">
        <color auto="1"/>
      </left>
      <right style="thick">
        <color rgb="FFC00000"/>
      </right>
      <top style="thin">
        <color auto="1"/>
      </top>
      <bottom style="thin">
        <color auto="1"/>
      </bottom>
      <diagonal/>
    </border>
    <border>
      <left style="thick">
        <color rgb="FFC00000"/>
      </left>
      <right style="thick">
        <color auto="1"/>
      </right>
      <top style="thin">
        <color auto="1"/>
      </top>
      <bottom/>
      <diagonal/>
    </border>
    <border>
      <left style="thick">
        <color auto="1"/>
      </left>
      <right style="thick">
        <color rgb="FFC00000"/>
      </right>
      <top style="thin">
        <color auto="1"/>
      </top>
      <bottom/>
      <diagonal/>
    </border>
    <border>
      <left style="thick">
        <color rgb="FFC00000"/>
      </left>
      <right style="thick">
        <color auto="1"/>
      </right>
      <top style="thin">
        <color auto="1"/>
      </top>
      <bottom style="thick">
        <color rgb="FFC00000"/>
      </bottom>
      <diagonal/>
    </border>
    <border>
      <left style="thick">
        <color auto="1"/>
      </left>
      <right style="thick">
        <color auto="1"/>
      </right>
      <top style="thin">
        <color auto="1"/>
      </top>
      <bottom style="thick">
        <color rgb="FFC00000"/>
      </bottom>
      <diagonal/>
    </border>
    <border>
      <left style="thick">
        <color auto="1"/>
      </left>
      <right style="thick">
        <color rgb="FFC00000"/>
      </right>
      <top style="thin">
        <color auto="1"/>
      </top>
      <bottom style="thick">
        <color rgb="FFC00000"/>
      </bottom>
      <diagonal/>
    </border>
    <border>
      <left style="thin">
        <color auto="1"/>
      </left>
      <right/>
      <top/>
      <bottom style="thin">
        <color auto="1"/>
      </bottom>
      <diagonal/>
    </border>
    <border>
      <left style="thick">
        <color theme="1"/>
      </left>
      <right style="thick">
        <color theme="1"/>
      </right>
      <top style="thick">
        <color theme="1"/>
      </top>
      <bottom style="thick">
        <color theme="1"/>
      </bottom>
      <diagonal/>
    </border>
    <border>
      <left style="thick">
        <color theme="1"/>
      </left>
      <right style="thick">
        <color indexed="64"/>
      </right>
      <top style="thick">
        <color indexed="64"/>
      </top>
      <bottom style="thick">
        <color theme="1"/>
      </bottom>
      <diagonal/>
    </border>
    <border>
      <left style="thin">
        <color auto="1"/>
      </left>
      <right/>
      <top style="thick">
        <color auto="1"/>
      </top>
      <bottom/>
      <diagonal/>
    </border>
    <border>
      <left style="thin">
        <color auto="1"/>
      </left>
      <right style="thin">
        <color auto="1"/>
      </right>
      <top style="thick">
        <color theme="1"/>
      </top>
      <bottom style="thin">
        <color auto="1"/>
      </bottom>
      <diagonal/>
    </border>
    <border>
      <left style="thick">
        <color auto="1"/>
      </left>
      <right style="thin">
        <color auto="1"/>
      </right>
      <top style="thin">
        <color auto="1"/>
      </top>
      <bottom/>
      <diagonal/>
    </border>
    <border>
      <left style="thin">
        <color auto="1"/>
      </left>
      <right style="thick">
        <color auto="1"/>
      </right>
      <top style="thick">
        <color auto="1"/>
      </top>
      <bottom/>
      <diagonal/>
    </border>
    <border>
      <left style="thick">
        <color rgb="FFC00000"/>
      </left>
      <right/>
      <top style="thin">
        <color auto="1"/>
      </top>
      <bottom style="thin">
        <color auto="1"/>
      </bottom>
      <diagonal/>
    </border>
    <border>
      <left/>
      <right style="thick">
        <color rgb="FFC00000"/>
      </right>
      <top style="thin">
        <color auto="1"/>
      </top>
      <bottom style="thin">
        <color auto="1"/>
      </bottom>
      <diagonal/>
    </border>
    <border>
      <left/>
      <right style="thick">
        <color rgb="FFC00000"/>
      </right>
      <top style="thin">
        <color auto="1"/>
      </top>
      <bottom/>
      <diagonal/>
    </border>
    <border>
      <left/>
      <right style="thick">
        <color rgb="FFC00000"/>
      </right>
      <top/>
      <bottom/>
      <diagonal/>
    </border>
    <border>
      <left/>
      <right style="thick">
        <color rgb="FFC00000"/>
      </right>
      <top/>
      <bottom style="thin">
        <color auto="1"/>
      </bottom>
      <diagonal/>
    </border>
  </borders>
  <cellStyleXfs count="1">
    <xf numFmtId="0" fontId="0" fillId="0" borderId="0">
      <alignment vertical="center"/>
    </xf>
  </cellStyleXfs>
  <cellXfs count="246">
    <xf numFmtId="0" fontId="0" fillId="0" borderId="0" xfId="0">
      <alignment vertical="center"/>
    </xf>
    <xf numFmtId="0" fontId="4" fillId="0" borderId="0" xfId="0" applyFont="1" applyAlignment="1">
      <alignment vertical="center" shrinkToFit="1"/>
    </xf>
    <xf numFmtId="0" fontId="0" fillId="0" borderId="1" xfId="0" applyBorder="1">
      <alignment vertical="center"/>
    </xf>
    <xf numFmtId="0" fontId="0" fillId="0" borderId="0" xfId="0" applyAlignment="1">
      <alignment vertical="center"/>
    </xf>
    <xf numFmtId="0" fontId="0" fillId="0" borderId="0" xfId="0" applyBorder="1">
      <alignment vertical="center"/>
    </xf>
    <xf numFmtId="0" fontId="5" fillId="4" borderId="10" xfId="0" applyFont="1" applyFill="1" applyBorder="1" applyAlignment="1">
      <alignment horizontal="center" vertical="center" wrapText="1" shrinkToFit="1"/>
    </xf>
    <xf numFmtId="0" fontId="5" fillId="4" borderId="11" xfId="0" applyFont="1" applyFill="1" applyBorder="1" applyAlignment="1">
      <alignment vertical="center" shrinkToFit="1"/>
    </xf>
    <xf numFmtId="0" fontId="5" fillId="3" borderId="11" xfId="0" applyFont="1" applyFill="1" applyBorder="1" applyAlignment="1">
      <alignment horizontal="center" vertical="center" shrinkToFit="1"/>
    </xf>
    <xf numFmtId="0" fontId="5" fillId="0" borderId="11" xfId="0" applyFont="1" applyBorder="1" applyAlignment="1">
      <alignment horizontal="center" vertical="center" shrinkToFit="1"/>
    </xf>
    <xf numFmtId="0" fontId="5" fillId="5" borderId="12" xfId="0" applyFont="1" applyFill="1" applyBorder="1" applyAlignment="1">
      <alignment horizontal="center" vertical="center" wrapText="1" shrinkToFit="1"/>
    </xf>
    <xf numFmtId="0" fontId="5" fillId="3" borderId="13" xfId="0" applyFont="1" applyFill="1" applyBorder="1" applyAlignment="1">
      <alignment vertical="center" shrinkToFit="1"/>
    </xf>
    <xf numFmtId="0" fontId="5" fillId="3" borderId="11" xfId="0" applyFont="1" applyFill="1" applyBorder="1" applyAlignment="1">
      <alignment horizontal="center" vertical="center" wrapText="1" shrinkToFit="1"/>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5" fillId="0" borderId="7"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horizontal="center"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horizontal="center" vertical="center" wrapText="1"/>
    </xf>
    <xf numFmtId="0" fontId="0" fillId="5" borderId="0" xfId="0" applyFill="1">
      <alignment vertical="center"/>
    </xf>
    <xf numFmtId="0" fontId="12" fillId="5" borderId="30" xfId="0" applyFont="1" applyFill="1" applyBorder="1" applyAlignment="1">
      <alignment horizontal="left"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8" fillId="6" borderId="1" xfId="0" applyFont="1" applyFill="1" applyBorder="1" applyAlignment="1">
      <alignment vertical="center" shrinkToFit="1"/>
    </xf>
    <xf numFmtId="0" fontId="6" fillId="9" borderId="13"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8" fillId="6" borderId="2" xfId="0" applyFont="1" applyFill="1" applyBorder="1" applyAlignment="1">
      <alignment vertical="center" shrinkToFit="1"/>
    </xf>
    <xf numFmtId="0" fontId="0" fillId="0" borderId="29" xfId="0" applyBorder="1">
      <alignment vertical="center"/>
    </xf>
    <xf numFmtId="0" fontId="8" fillId="6" borderId="21" xfId="0" applyFont="1" applyFill="1" applyBorder="1" applyAlignment="1">
      <alignment vertical="center" shrinkToFit="1"/>
    </xf>
    <xf numFmtId="0" fontId="10" fillId="0" borderId="0" xfId="0" applyFont="1" applyAlignment="1">
      <alignment horizontal="left" vertical="center"/>
    </xf>
    <xf numFmtId="0" fontId="0" fillId="5" borderId="0" xfId="0" applyFill="1" applyBorder="1" applyAlignment="1">
      <alignment horizontal="center" vertical="center"/>
    </xf>
    <xf numFmtId="0" fontId="0" fillId="11" borderId="0" xfId="0" applyFill="1" applyBorder="1" applyAlignment="1">
      <alignment horizontal="center" vertical="center"/>
    </xf>
    <xf numFmtId="0" fontId="0" fillId="5" borderId="0" xfId="0" applyFill="1" applyBorder="1">
      <alignment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9" fillId="0" borderId="11" xfId="0" applyFont="1" applyBorder="1" applyAlignment="1">
      <alignment horizontal="center" vertical="center" shrinkToFit="1"/>
    </xf>
    <xf numFmtId="0" fontId="20" fillId="4" borderId="11" xfId="0" applyFont="1" applyFill="1" applyBorder="1" applyAlignment="1">
      <alignment horizontal="center" vertical="center" shrinkToFit="1"/>
    </xf>
    <xf numFmtId="0" fontId="19" fillId="4" borderId="11" xfId="0" applyFont="1" applyFill="1" applyBorder="1" applyAlignment="1">
      <alignment horizontal="center" vertical="center" shrinkToFit="1"/>
    </xf>
    <xf numFmtId="0" fontId="0" fillId="0" borderId="0" xfId="0" applyAlignment="1">
      <alignment horizontal="center" vertical="center"/>
    </xf>
    <xf numFmtId="56" fontId="19" fillId="0" borderId="11" xfId="0" applyNumberFormat="1" applyFont="1" applyBorder="1" applyAlignment="1">
      <alignment horizontal="center" vertical="center" shrinkToFit="1"/>
    </xf>
    <xf numFmtId="0" fontId="19" fillId="5" borderId="12" xfId="0" applyFont="1" applyFill="1" applyBorder="1" applyAlignment="1">
      <alignment horizontal="center" vertical="center" wrapText="1" shrinkToFit="1"/>
    </xf>
    <xf numFmtId="0" fontId="18" fillId="0" borderId="21" xfId="0" applyFont="1" applyBorder="1" applyAlignment="1">
      <alignment horizontal="center" vertical="center"/>
    </xf>
    <xf numFmtId="0" fontId="22" fillId="0" borderId="1" xfId="0" applyFont="1" applyBorder="1" applyAlignment="1">
      <alignment horizontal="center" vertical="center"/>
    </xf>
    <xf numFmtId="0" fontId="22" fillId="0" borderId="21" xfId="0" applyFont="1" applyBorder="1" applyAlignment="1">
      <alignment horizontal="center" vertical="center"/>
    </xf>
    <xf numFmtId="0" fontId="22" fillId="0" borderId="6" xfId="0" applyFont="1" applyBorder="1" applyAlignment="1">
      <alignment horizontal="center" vertical="center" wrapText="1"/>
    </xf>
    <xf numFmtId="0" fontId="22" fillId="0" borderId="26" xfId="0" applyFont="1" applyBorder="1" applyAlignment="1">
      <alignment horizontal="center" vertical="center" wrapText="1"/>
    </xf>
    <xf numFmtId="56" fontId="2"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left" vertical="top" wrapText="1"/>
    </xf>
    <xf numFmtId="0" fontId="2" fillId="5" borderId="1" xfId="0" applyFont="1" applyFill="1" applyBorder="1" applyAlignment="1">
      <alignment horizontal="justify" vertical="top" wrapText="1"/>
    </xf>
    <xf numFmtId="0" fontId="3" fillId="5"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vertical="center" wrapText="1"/>
    </xf>
    <xf numFmtId="0" fontId="2" fillId="5" borderId="1" xfId="0" applyFont="1" applyFill="1" applyBorder="1" applyAlignment="1">
      <alignment vertical="top" wrapText="1"/>
    </xf>
    <xf numFmtId="0" fontId="2" fillId="4" borderId="1" xfId="0" applyFont="1" applyFill="1" applyBorder="1" applyAlignment="1">
      <alignment horizontal="center" vertical="center" wrapText="1"/>
    </xf>
    <xf numFmtId="0" fontId="23" fillId="4" borderId="1" xfId="0" applyFont="1" applyFill="1" applyBorder="1" applyAlignment="1">
      <alignment horizontal="justify" vertical="center" wrapText="1"/>
    </xf>
    <xf numFmtId="0" fontId="23" fillId="4" borderId="1" xfId="0" applyFont="1" applyFill="1" applyBorder="1" applyAlignment="1">
      <alignment horizontal="center" vertical="center" wrapText="1"/>
    </xf>
    <xf numFmtId="176" fontId="5" fillId="0" borderId="11" xfId="0" applyNumberFormat="1" applyFont="1" applyBorder="1" applyAlignment="1">
      <alignment horizontal="justify" vertical="center" shrinkToFit="1"/>
    </xf>
    <xf numFmtId="0" fontId="24" fillId="9" borderId="1" xfId="0" applyFont="1" applyFill="1" applyBorder="1" applyAlignment="1">
      <alignment horizontal="center" vertical="center" textRotation="255" wrapText="1"/>
    </xf>
    <xf numFmtId="0" fontId="10" fillId="9" borderId="1" xfId="0" applyFont="1" applyFill="1" applyBorder="1" applyAlignment="1">
      <alignment horizontal="center" vertical="center" textRotation="255" wrapText="1"/>
    </xf>
    <xf numFmtId="0" fontId="0" fillId="0" borderId="1" xfId="0" applyBorder="1" applyAlignment="1">
      <alignment vertical="top" wrapText="1"/>
    </xf>
    <xf numFmtId="0" fontId="8" fillId="0" borderId="1" xfId="0" applyFont="1" applyBorder="1" applyAlignment="1">
      <alignment vertical="top" wrapText="1"/>
    </xf>
    <xf numFmtId="0" fontId="2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0" fillId="4" borderId="1" xfId="0" applyFill="1" applyBorder="1">
      <alignment vertical="center"/>
    </xf>
    <xf numFmtId="0" fontId="17" fillId="4" borderId="1" xfId="0" applyFont="1" applyFill="1" applyBorder="1" applyAlignment="1">
      <alignment horizontal="center" vertical="center"/>
    </xf>
    <xf numFmtId="0" fontId="4" fillId="0" borderId="0" xfId="0" applyFont="1">
      <alignment vertical="center"/>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0" fillId="5" borderId="0" xfId="0" applyFont="1" applyFill="1" applyBorder="1" applyAlignment="1">
      <alignment horizontal="center" vertical="center" wrapText="1"/>
    </xf>
    <xf numFmtId="0" fontId="0" fillId="8" borderId="56" xfId="0" applyFont="1" applyFill="1" applyBorder="1" applyAlignment="1">
      <alignment horizontal="center" vertical="center" wrapText="1"/>
    </xf>
    <xf numFmtId="0" fontId="17" fillId="5" borderId="7" xfId="0" applyFont="1" applyFill="1" applyBorder="1" applyAlignment="1">
      <alignment horizontal="center" vertical="center"/>
    </xf>
    <xf numFmtId="0" fontId="0" fillId="5" borderId="0" xfId="0" applyFont="1" applyFill="1" applyBorder="1" applyAlignment="1">
      <alignment vertical="center" wrapText="1"/>
    </xf>
    <xf numFmtId="0" fontId="0" fillId="8" borderId="57" xfId="0" applyFont="1" applyFill="1" applyBorder="1" applyAlignment="1">
      <alignment horizontal="center" vertical="center" wrapText="1"/>
    </xf>
    <xf numFmtId="0" fontId="0" fillId="5" borderId="0" xfId="0" applyFill="1" applyAlignment="1">
      <alignment vertical="center"/>
    </xf>
    <xf numFmtId="0" fontId="0" fillId="8" borderId="57" xfId="0" applyFont="1" applyFill="1" applyBorder="1" applyAlignment="1">
      <alignment horizontal="center" vertical="center"/>
    </xf>
    <xf numFmtId="0" fontId="8" fillId="5" borderId="0" xfId="0" applyFont="1" applyFill="1" applyBorder="1" applyAlignment="1">
      <alignment horizontal="center" vertical="center"/>
    </xf>
    <xf numFmtId="176" fontId="5" fillId="0" borderId="12" xfId="0" applyNumberFormat="1" applyFont="1" applyBorder="1" applyAlignment="1">
      <alignment horizontal="justify" vertical="center" shrinkToFit="1"/>
    </xf>
    <xf numFmtId="0" fontId="0" fillId="0" borderId="59" xfId="0" applyBorder="1">
      <alignment vertical="center"/>
    </xf>
    <xf numFmtId="0" fontId="2" fillId="4" borderId="2" xfId="0" applyFont="1" applyFill="1" applyBorder="1" applyAlignment="1">
      <alignment horizontal="center" vertical="center" wrapText="1"/>
    </xf>
    <xf numFmtId="56" fontId="2" fillId="5" borderId="2" xfId="0" applyNumberFormat="1" applyFont="1" applyFill="1" applyBorder="1" applyAlignment="1">
      <alignment horizontal="center" vertical="center" wrapText="1"/>
    </xf>
    <xf numFmtId="0" fontId="2" fillId="5" borderId="2" xfId="0" applyFont="1" applyFill="1" applyBorder="1" applyAlignment="1">
      <alignment horizontal="justify" vertical="center" wrapText="1"/>
    </xf>
    <xf numFmtId="0" fontId="2" fillId="5" borderId="2" xfId="0" applyFont="1" applyFill="1" applyBorder="1" applyAlignment="1">
      <alignment horizontal="justify" vertical="top" wrapText="1"/>
    </xf>
    <xf numFmtId="0" fontId="6" fillId="9" borderId="10" xfId="0" applyFont="1" applyFill="1" applyBorder="1" applyAlignment="1">
      <alignment horizontal="center" vertical="center" wrapText="1"/>
    </xf>
    <xf numFmtId="0" fontId="8" fillId="0" borderId="11" xfId="0" applyFont="1" applyBorder="1" applyAlignment="1">
      <alignment horizontal="center" vertical="center"/>
    </xf>
    <xf numFmtId="0" fontId="8" fillId="6" borderId="11" xfId="0" applyFont="1" applyFill="1" applyBorder="1" applyAlignment="1">
      <alignment vertical="center" shrinkToFit="1"/>
    </xf>
    <xf numFmtId="0" fontId="6" fillId="5" borderId="30" xfId="0" applyFont="1" applyFill="1" applyBorder="1" applyAlignment="1">
      <alignment horizontal="center" vertical="center" wrapText="1"/>
    </xf>
    <xf numFmtId="0" fontId="5" fillId="5" borderId="30" xfId="0" applyFont="1" applyFill="1" applyBorder="1" applyAlignment="1">
      <alignment horizontal="left" vertical="center" shrinkToFit="1"/>
    </xf>
    <xf numFmtId="0" fontId="8" fillId="5" borderId="30" xfId="0" applyFont="1" applyFill="1" applyBorder="1" applyAlignment="1">
      <alignment horizontal="center" vertical="center"/>
    </xf>
    <xf numFmtId="0" fontId="8" fillId="5" borderId="30" xfId="0" applyFont="1" applyFill="1" applyBorder="1" applyAlignment="1">
      <alignment vertical="center" shrinkToFit="1"/>
    </xf>
    <xf numFmtId="0" fontId="8" fillId="12" borderId="1" xfId="0" applyFont="1" applyFill="1" applyBorder="1" applyAlignment="1">
      <alignment vertical="center" shrinkToFit="1"/>
    </xf>
    <xf numFmtId="0" fontId="8" fillId="12" borderId="21" xfId="0" applyFont="1" applyFill="1" applyBorder="1" applyAlignment="1">
      <alignment vertical="center" shrinkToFit="1"/>
    </xf>
    <xf numFmtId="0" fontId="38" fillId="4" borderId="1" xfId="0" applyFont="1" applyFill="1" applyBorder="1" applyAlignment="1">
      <alignment horizontal="justify" vertical="center" wrapText="1"/>
    </xf>
    <xf numFmtId="0" fontId="7" fillId="0" borderId="0" xfId="0" applyFont="1">
      <alignment vertical="center"/>
    </xf>
    <xf numFmtId="0" fontId="0" fillId="0" borderId="0" xfId="0" applyAlignment="1">
      <alignment vertical="center" wrapText="1"/>
    </xf>
    <xf numFmtId="0" fontId="5" fillId="0" borderId="12" xfId="0" applyFont="1" applyBorder="1" applyAlignment="1">
      <alignment horizontal="center" vertical="center" shrinkToFit="1"/>
    </xf>
    <xf numFmtId="0" fontId="0" fillId="11" borderId="0" xfId="0" applyFill="1" applyBorder="1" applyAlignment="1">
      <alignment horizontal="center" vertical="center"/>
    </xf>
    <xf numFmtId="0" fontId="0" fillId="5" borderId="0" xfId="0" applyFont="1" applyFill="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Alignment="1">
      <alignment horizontal="right" vertical="center" wrapText="1"/>
    </xf>
    <xf numFmtId="0" fontId="0" fillId="0" borderId="0" xfId="0" applyAlignment="1">
      <alignment horizontal="right" vertical="center"/>
    </xf>
    <xf numFmtId="0" fontId="40" fillId="0" borderId="9" xfId="0" applyFont="1" applyBorder="1" applyAlignment="1">
      <alignment horizontal="center" vertical="center"/>
    </xf>
    <xf numFmtId="0" fontId="16" fillId="0" borderId="9" xfId="0" applyFont="1" applyBorder="1" applyAlignment="1">
      <alignment horizontal="center" vertical="center"/>
    </xf>
    <xf numFmtId="0" fontId="0" fillId="9" borderId="1" xfId="0" applyFill="1" applyBorder="1" applyAlignment="1">
      <alignment vertical="center" textRotation="255" wrapText="1"/>
    </xf>
    <xf numFmtId="0" fontId="0" fillId="9" borderId="1" xfId="0" applyFill="1" applyBorder="1" applyAlignment="1">
      <alignment vertical="center" textRotation="255"/>
    </xf>
    <xf numFmtId="0" fontId="34" fillId="0" borderId="0" xfId="0" applyFont="1" applyBorder="1" applyAlignment="1">
      <alignment horizontal="center" vertical="center"/>
    </xf>
    <xf numFmtId="0" fontId="35" fillId="0" borderId="0" xfId="0" applyFont="1" applyBorder="1" applyAlignment="1">
      <alignment horizontal="center" vertical="center"/>
    </xf>
    <xf numFmtId="0" fontId="26" fillId="2" borderId="1" xfId="0" applyFont="1" applyFill="1" applyBorder="1" applyAlignment="1">
      <alignment horizontal="center" vertical="center" wrapText="1"/>
    </xf>
    <xf numFmtId="0" fontId="37" fillId="0" borderId="1" xfId="0" applyFont="1" applyBorder="1" applyAlignment="1">
      <alignment horizontal="center" vertical="center" textRotation="255" wrapText="1"/>
    </xf>
    <xf numFmtId="0" fontId="39" fillId="0" borderId="1" xfId="0" applyFont="1" applyBorder="1" applyAlignment="1">
      <alignment horizontal="center" vertical="center" textRotation="255" wrapText="1"/>
    </xf>
    <xf numFmtId="0" fontId="36" fillId="0" borderId="1" xfId="0" applyFont="1" applyBorder="1" applyAlignment="1">
      <alignment horizontal="center" vertical="top" textRotation="255" wrapText="1"/>
    </xf>
    <xf numFmtId="0" fontId="36" fillId="0" borderId="1" xfId="0" applyFont="1" applyBorder="1" applyAlignment="1">
      <alignment horizontal="center" vertical="center" textRotation="255" wrapText="1"/>
    </xf>
    <xf numFmtId="0" fontId="8" fillId="6" borderId="2"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27" xfId="0" applyFont="1" applyBorder="1" applyAlignment="1">
      <alignment horizontal="left" vertical="center" shrinkToFit="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shrinkToFit="1"/>
    </xf>
    <xf numFmtId="0" fontId="5" fillId="0" borderId="14" xfId="0" applyFont="1" applyBorder="1" applyAlignment="1">
      <alignment horizontal="center" vertical="center" shrinkToFit="1"/>
    </xf>
    <xf numFmtId="0" fontId="12" fillId="10" borderId="31" xfId="0" applyFont="1" applyFill="1" applyBorder="1" applyAlignment="1">
      <alignment horizontal="left" vertical="center"/>
    </xf>
    <xf numFmtId="0" fontId="12" fillId="10" borderId="32" xfId="0" applyFont="1" applyFill="1" applyBorder="1" applyAlignment="1">
      <alignment horizontal="left" vertical="center"/>
    </xf>
    <xf numFmtId="0" fontId="12" fillId="10" borderId="33" xfId="0" applyFont="1" applyFill="1" applyBorder="1" applyAlignment="1">
      <alignment horizontal="left" vertical="center"/>
    </xf>
    <xf numFmtId="0" fontId="5" fillId="2"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3" fillId="12" borderId="2" xfId="0" applyFont="1" applyFill="1" applyBorder="1" applyAlignment="1">
      <alignment horizontal="center" vertical="center"/>
    </xf>
    <xf numFmtId="0" fontId="13" fillId="12" borderId="18" xfId="0" applyFont="1" applyFill="1" applyBorder="1" applyAlignment="1">
      <alignment horizontal="center" vertical="center"/>
    </xf>
    <xf numFmtId="0" fontId="13" fillId="12" borderId="4"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22" xfId="0" applyFont="1" applyFill="1" applyBorder="1" applyAlignment="1">
      <alignment horizontal="center" vertical="center"/>
    </xf>
    <xf numFmtId="0" fontId="13" fillId="12" borderId="23" xfId="0" applyFont="1" applyFill="1" applyBorder="1" applyAlignment="1">
      <alignment horizontal="center" vertical="center"/>
    </xf>
    <xf numFmtId="0" fontId="5" fillId="0" borderId="11" xfId="0" applyFont="1" applyBorder="1" applyAlignment="1">
      <alignment horizontal="left" vertical="center" wrapText="1"/>
    </xf>
    <xf numFmtId="0" fontId="8" fillId="6" borderId="28" xfId="0" applyFont="1" applyFill="1" applyBorder="1" applyAlignment="1">
      <alignment horizontal="center" vertical="center"/>
    </xf>
    <xf numFmtId="0" fontId="8" fillId="6" borderId="61" xfId="0" applyFont="1" applyFill="1" applyBorder="1" applyAlignment="1">
      <alignment horizontal="center" vertical="center"/>
    </xf>
    <xf numFmtId="0" fontId="6" fillId="2" borderId="6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0" fillId="11" borderId="0" xfId="0" applyFill="1" applyBorder="1" applyAlignment="1">
      <alignment horizontal="center" vertical="center"/>
    </xf>
    <xf numFmtId="0" fontId="0" fillId="5" borderId="0" xfId="0" applyFont="1" applyFill="1" applyBorder="1" applyAlignment="1">
      <alignment horizontal="center" vertical="center" wrapText="1"/>
    </xf>
    <xf numFmtId="0" fontId="16" fillId="0" borderId="34" xfId="0" applyFont="1" applyBorder="1" applyAlignment="1">
      <alignment horizontal="left" vertical="center" wrapText="1"/>
    </xf>
    <xf numFmtId="0" fontId="16" fillId="0" borderId="0" xfId="0" applyFont="1" applyAlignment="1">
      <alignment horizontal="left" vertical="center" wrapText="1"/>
    </xf>
    <xf numFmtId="0" fontId="8" fillId="12" borderId="45" xfId="0" applyFont="1" applyFill="1" applyBorder="1" applyAlignment="1">
      <alignment horizontal="center" vertical="center"/>
    </xf>
    <xf numFmtId="0" fontId="8" fillId="12" borderId="46" xfId="0" applyFont="1" applyFill="1" applyBorder="1" applyAlignment="1">
      <alignment horizontal="center" vertical="center"/>
    </xf>
    <xf numFmtId="0" fontId="8" fillId="12" borderId="47" xfId="0" applyFont="1" applyFill="1" applyBorder="1" applyAlignment="1">
      <alignment horizontal="center" vertical="center"/>
    </xf>
    <xf numFmtId="0" fontId="8" fillId="12" borderId="48" xfId="0" applyFont="1" applyFill="1" applyBorder="1" applyAlignment="1">
      <alignment horizontal="center" vertical="center"/>
    </xf>
    <xf numFmtId="0" fontId="8" fillId="12" borderId="35" xfId="0" applyFont="1" applyFill="1" applyBorder="1" applyAlignment="1">
      <alignment horizontal="center" vertical="center"/>
    </xf>
    <xf numFmtId="0" fontId="8" fillId="12" borderId="49" xfId="0" applyFont="1" applyFill="1" applyBorder="1" applyAlignment="1">
      <alignment horizontal="center" vertical="center"/>
    </xf>
    <xf numFmtId="0" fontId="8" fillId="12" borderId="50" xfId="0" applyFont="1" applyFill="1" applyBorder="1" applyAlignment="1">
      <alignment horizontal="center" vertical="center"/>
    </xf>
    <xf numFmtId="0" fontId="8" fillId="12" borderId="36" xfId="0" applyFont="1" applyFill="1" applyBorder="1" applyAlignment="1">
      <alignment horizontal="center" vertical="center"/>
    </xf>
    <xf numFmtId="0" fontId="8" fillId="12" borderId="51"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49"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53" xfId="0" applyFont="1" applyFill="1" applyBorder="1" applyAlignment="1">
      <alignment horizontal="center" vertical="center"/>
    </xf>
    <xf numFmtId="0" fontId="8" fillId="6" borderId="54" xfId="0" applyFont="1" applyFill="1" applyBorder="1" applyAlignment="1">
      <alignment horizontal="center" vertical="center"/>
    </xf>
    <xf numFmtId="0" fontId="0" fillId="0" borderId="14" xfId="0" applyBorder="1" applyAlignment="1">
      <alignment horizontal="center" vertical="center" wrapText="1"/>
    </xf>
    <xf numFmtId="0" fontId="0" fillId="0" borderId="35" xfId="0" applyBorder="1" applyAlignment="1">
      <alignment horizontal="center" vertical="center" wrapText="1"/>
    </xf>
    <xf numFmtId="0" fontId="0" fillId="0" borderId="43" xfId="0" applyBorder="1" applyAlignment="1">
      <alignment horizontal="center" vertical="center" wrapText="1"/>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0" fontId="0" fillId="0" borderId="18" xfId="0"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6"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0" borderId="6" xfId="0" applyBorder="1" applyAlignment="1">
      <alignment horizontal="center" vertical="center"/>
    </xf>
    <xf numFmtId="0" fontId="21" fillId="5" borderId="62"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63" xfId="0" applyFont="1" applyFill="1" applyBorder="1" applyAlignment="1">
      <alignment horizontal="center" vertical="center"/>
    </xf>
    <xf numFmtId="0" fontId="10" fillId="0" borderId="0" xfId="0" applyFont="1" applyAlignment="1">
      <alignment horizontal="left" vertical="center"/>
    </xf>
    <xf numFmtId="0" fontId="20" fillId="6" borderId="2" xfId="0" applyFont="1" applyFill="1" applyBorder="1" applyAlignment="1">
      <alignment horizontal="left" vertical="top" wrapText="1"/>
    </xf>
    <xf numFmtId="0" fontId="20" fillId="6" borderId="18" xfId="0" applyFont="1" applyFill="1" applyBorder="1" applyAlignment="1">
      <alignment horizontal="left" vertical="top" wrapText="1"/>
    </xf>
    <xf numFmtId="0" fontId="20" fillId="6" borderId="4" xfId="0" applyFont="1" applyFill="1" applyBorder="1" applyAlignment="1">
      <alignment horizontal="left" vertical="top" wrapText="1"/>
    </xf>
    <xf numFmtId="0" fontId="20" fillId="6" borderId="19" xfId="0" applyFont="1" applyFill="1" applyBorder="1" applyAlignment="1">
      <alignment horizontal="left" vertical="top" wrapText="1"/>
    </xf>
    <xf numFmtId="0" fontId="20" fillId="6" borderId="22" xfId="0" applyFont="1" applyFill="1" applyBorder="1" applyAlignment="1">
      <alignment horizontal="left" vertical="top" wrapText="1"/>
    </xf>
    <xf numFmtId="0" fontId="20" fillId="6" borderId="23" xfId="0" applyFont="1" applyFill="1" applyBorder="1" applyAlignment="1">
      <alignment horizontal="left" vertical="top" wrapText="1"/>
    </xf>
    <xf numFmtId="0" fontId="19" fillId="0" borderId="1" xfId="0" applyFont="1" applyBorder="1" applyAlignment="1">
      <alignment horizontal="left" vertical="center" wrapText="1" shrinkToFit="1"/>
    </xf>
    <xf numFmtId="0" fontId="19" fillId="0" borderId="14" xfId="0" applyFont="1" applyBorder="1" applyAlignment="1">
      <alignment horizontal="left" vertical="center" wrapText="1" shrinkToFit="1"/>
    </xf>
    <xf numFmtId="0" fontId="19" fillId="0" borderId="7" xfId="0" applyFont="1" applyBorder="1" applyAlignment="1">
      <alignment horizontal="left" vertical="center" wrapText="1" shrinkToFit="1"/>
    </xf>
    <xf numFmtId="0" fontId="19" fillId="0" borderId="6" xfId="0" applyFont="1" applyBorder="1" applyAlignment="1">
      <alignment horizontal="left" vertical="center" wrapText="1" shrinkToFit="1"/>
    </xf>
    <xf numFmtId="0" fontId="19" fillId="0" borderId="37" xfId="0" applyFont="1" applyBorder="1" applyAlignment="1">
      <alignment horizontal="left" vertical="center" wrapText="1" shrinkToFit="1"/>
    </xf>
    <xf numFmtId="0" fontId="0" fillId="0" borderId="38" xfId="0" applyBorder="1" applyAlignment="1">
      <alignment horizontal="center" vertical="center" wrapText="1"/>
    </xf>
    <xf numFmtId="0" fontId="0" fillId="0" borderId="5" xfId="0" applyBorder="1" applyAlignment="1">
      <alignment horizontal="center" vertical="center" wrapText="1"/>
    </xf>
    <xf numFmtId="0" fontId="0" fillId="0" borderId="64" xfId="0" applyBorder="1" applyAlignment="1">
      <alignment horizontal="center" vertical="center" wrapText="1"/>
    </xf>
    <xf numFmtId="0" fontId="0" fillId="0" borderId="39" xfId="0" applyBorder="1" applyAlignment="1">
      <alignment horizontal="center" vertical="center" wrapText="1"/>
    </xf>
    <xf numFmtId="0" fontId="0" fillId="0" borderId="0" xfId="0" applyBorder="1" applyAlignment="1">
      <alignment horizontal="center" vertical="center" wrapText="1"/>
    </xf>
    <xf numFmtId="0" fontId="0" fillId="0" borderId="65" xfId="0" applyBorder="1" applyAlignment="1">
      <alignment horizontal="center" vertical="center" wrapText="1"/>
    </xf>
    <xf numFmtId="0" fontId="0" fillId="0" borderId="55" xfId="0" applyBorder="1" applyAlignment="1">
      <alignment horizontal="center" vertical="center" wrapText="1"/>
    </xf>
    <xf numFmtId="0" fontId="0" fillId="0" borderId="9" xfId="0" applyBorder="1" applyAlignment="1">
      <alignment horizontal="center" vertical="center" wrapText="1"/>
    </xf>
    <xf numFmtId="0" fontId="0" fillId="0" borderId="66" xfId="0" applyBorder="1" applyAlignment="1">
      <alignment horizontal="center" vertical="center" wrapText="1"/>
    </xf>
    <xf numFmtId="0" fontId="8" fillId="6" borderId="48" xfId="0" applyFont="1" applyFill="1" applyBorder="1" applyAlignment="1">
      <alignment horizontal="left" vertical="top" wrapText="1"/>
    </xf>
    <xf numFmtId="0" fontId="8" fillId="6" borderId="35" xfId="0" applyFont="1" applyFill="1" applyBorder="1" applyAlignment="1">
      <alignment horizontal="left" vertical="top" wrapText="1"/>
    </xf>
    <xf numFmtId="0" fontId="8" fillId="6" borderId="49" xfId="0" applyFont="1" applyFill="1" applyBorder="1" applyAlignment="1">
      <alignment horizontal="left" vertical="top" wrapText="1"/>
    </xf>
    <xf numFmtId="0" fontId="8" fillId="6" borderId="52" xfId="0" applyFont="1" applyFill="1" applyBorder="1" applyAlignment="1">
      <alignment horizontal="left" vertical="top" wrapText="1"/>
    </xf>
    <xf numFmtId="0" fontId="8" fillId="6" borderId="53" xfId="0" applyFont="1" applyFill="1" applyBorder="1" applyAlignment="1">
      <alignment horizontal="left" vertical="top" wrapText="1"/>
    </xf>
    <xf numFmtId="0" fontId="8" fillId="6" borderId="54" xfId="0" applyFont="1" applyFill="1" applyBorder="1" applyAlignment="1">
      <alignment horizontal="left" vertical="top" wrapText="1"/>
    </xf>
    <xf numFmtId="0" fontId="5" fillId="2" borderId="29" xfId="0" applyFont="1" applyFill="1" applyBorder="1" applyAlignment="1">
      <alignment horizontal="center" vertical="center" wrapText="1"/>
    </xf>
    <xf numFmtId="0" fontId="8" fillId="12" borderId="38" xfId="0" applyFont="1" applyFill="1" applyBorder="1" applyAlignment="1">
      <alignment horizontal="left" vertical="top" wrapText="1"/>
    </xf>
    <xf numFmtId="0" fontId="8" fillId="12" borderId="16" xfId="0" applyFont="1" applyFill="1" applyBorder="1" applyAlignment="1">
      <alignment horizontal="left" vertical="top" wrapText="1"/>
    </xf>
    <xf numFmtId="0" fontId="8" fillId="12" borderId="39" xfId="0" applyFont="1" applyFill="1" applyBorder="1" applyAlignment="1">
      <alignment horizontal="left" vertical="top" wrapText="1"/>
    </xf>
    <xf numFmtId="0" fontId="8" fillId="12" borderId="40" xfId="0" applyFont="1" applyFill="1" applyBorder="1" applyAlignment="1">
      <alignment horizontal="left" vertical="top" wrapText="1"/>
    </xf>
    <xf numFmtId="0" fontId="8" fillId="12" borderId="41" xfId="0" applyFont="1" applyFill="1" applyBorder="1" applyAlignment="1">
      <alignment horizontal="left" vertical="top" wrapText="1"/>
    </xf>
    <xf numFmtId="0" fontId="8" fillId="12" borderId="42" xfId="0" applyFont="1" applyFill="1" applyBorder="1" applyAlignment="1">
      <alignment horizontal="left" vertical="top" wrapText="1"/>
    </xf>
    <xf numFmtId="0" fontId="16" fillId="0" borderId="34" xfId="0" applyFont="1" applyBorder="1" applyAlignment="1">
      <alignment horizontal="left" vertical="top" wrapText="1"/>
    </xf>
    <xf numFmtId="0" fontId="16" fillId="0" borderId="0" xfId="0" applyFont="1" applyAlignment="1">
      <alignment horizontal="left" vertical="top" wrapText="1"/>
    </xf>
    <xf numFmtId="0" fontId="8" fillId="12" borderId="45" xfId="0" applyFont="1" applyFill="1" applyBorder="1" applyAlignment="1">
      <alignment horizontal="left" vertical="top" wrapText="1"/>
    </xf>
    <xf numFmtId="0" fontId="8" fillId="12" borderId="46" xfId="0" applyFont="1" applyFill="1" applyBorder="1" applyAlignment="1">
      <alignment horizontal="left" vertical="top" wrapText="1"/>
    </xf>
    <xf numFmtId="0" fontId="8" fillId="12" borderId="47" xfId="0" applyFont="1" applyFill="1" applyBorder="1" applyAlignment="1">
      <alignment horizontal="left" vertical="top" wrapText="1"/>
    </xf>
    <xf numFmtId="0" fontId="8" fillId="12" borderId="48" xfId="0" applyFont="1" applyFill="1" applyBorder="1" applyAlignment="1">
      <alignment horizontal="left" vertical="top" wrapText="1"/>
    </xf>
    <xf numFmtId="0" fontId="8" fillId="12" borderId="35" xfId="0" applyFont="1" applyFill="1" applyBorder="1" applyAlignment="1">
      <alignment horizontal="left" vertical="top" wrapText="1"/>
    </xf>
    <xf numFmtId="0" fontId="8" fillId="12" borderId="49" xfId="0" applyFont="1" applyFill="1" applyBorder="1" applyAlignment="1">
      <alignment horizontal="left" vertical="top" wrapText="1"/>
    </xf>
    <xf numFmtId="0" fontId="8" fillId="12" borderId="50" xfId="0" applyFont="1" applyFill="1" applyBorder="1" applyAlignment="1">
      <alignment horizontal="left" vertical="top" wrapText="1"/>
    </xf>
    <xf numFmtId="0" fontId="8" fillId="12" borderId="36" xfId="0" applyFont="1" applyFill="1" applyBorder="1" applyAlignment="1">
      <alignment horizontal="left" vertical="top" wrapText="1"/>
    </xf>
    <xf numFmtId="0" fontId="8" fillId="12" borderId="51" xfId="0" applyFont="1" applyFill="1" applyBorder="1" applyAlignment="1">
      <alignment horizontal="left" vertical="top" wrapText="1"/>
    </xf>
    <xf numFmtId="0" fontId="21" fillId="5" borderId="3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FFCCFF"/>
      <color rgb="FFFF00FF"/>
      <color rgb="FFFF66FF"/>
      <color rgb="FF66FFFF"/>
      <color rgb="FFCCEC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1450066</xdr:rowOff>
    </xdr:from>
    <xdr:to>
      <xdr:col>8</xdr:col>
      <xdr:colOff>209550</xdr:colOff>
      <xdr:row>6</xdr:row>
      <xdr:rowOff>62139</xdr:rowOff>
    </xdr:to>
    <xdr:sp macro="" textlink="">
      <xdr:nvSpPr>
        <xdr:cNvPr id="2" name="テキスト ボックス 1"/>
        <xdr:cNvSpPr txBox="1"/>
      </xdr:nvSpPr>
      <xdr:spPr>
        <a:xfrm>
          <a:off x="0" y="5194752"/>
          <a:ext cx="6926036"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t>～～～～～</a:t>
          </a:r>
          <a:r>
            <a:rPr kumimoji="1" lang="ja-JP" altLang="ja-JP" sz="1400">
              <a:solidFill>
                <a:schemeClr val="dk1"/>
              </a:solidFill>
              <a:effectLst/>
              <a:latin typeface="+mn-lt"/>
              <a:ea typeface="+mn-ea"/>
              <a:cs typeface="+mn-cs"/>
            </a:rPr>
            <a:t>～～～～～～～～～～～～～～～～～～～～～～～～～～～～～～～～～</a:t>
          </a:r>
          <a:endParaRPr lang="ja-JP" altLang="ja-JP" sz="14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400">
              <a:effectLst/>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946727</xdr:colOff>
      <xdr:row>0</xdr:row>
      <xdr:rowOff>101600</xdr:rowOff>
    </xdr:from>
    <xdr:to>
      <xdr:col>3</xdr:col>
      <xdr:colOff>406401</xdr:colOff>
      <xdr:row>0</xdr:row>
      <xdr:rowOff>652780</xdr:rowOff>
    </xdr:to>
    <xdr:pic>
      <xdr:nvPicPr>
        <xdr:cNvPr id="4" name="図 3" descr="C:\Users\11302\Desktop\中野データ\ラーン\顔だけ：にっこり.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2227" y="101600"/>
          <a:ext cx="615374" cy="551180"/>
        </a:xfrm>
        <a:prstGeom prst="rect">
          <a:avLst/>
        </a:prstGeom>
        <a:noFill/>
        <a:ln>
          <a:noFill/>
        </a:ln>
      </xdr:spPr>
    </xdr:pic>
    <xdr:clientData/>
  </xdr:twoCellAnchor>
  <xdr:oneCellAnchor>
    <xdr:from>
      <xdr:col>0</xdr:col>
      <xdr:colOff>69619</xdr:colOff>
      <xdr:row>3</xdr:row>
      <xdr:rowOff>68235</xdr:rowOff>
    </xdr:from>
    <xdr:ext cx="385555" cy="899852"/>
    <xdr:sp macro="" textlink="">
      <xdr:nvSpPr>
        <xdr:cNvPr id="2" name="テキスト ボックス 1"/>
        <xdr:cNvSpPr txBox="1"/>
      </xdr:nvSpPr>
      <xdr:spPr>
        <a:xfrm>
          <a:off x="69619" y="2125635"/>
          <a:ext cx="385555" cy="89985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100" b="1"/>
            <a:t>視点「多々」</a:t>
          </a:r>
        </a:p>
      </xdr:txBody>
    </xdr:sp>
    <xdr:clientData/>
  </xdr:oneCellAnchor>
  <xdr:oneCellAnchor>
    <xdr:from>
      <xdr:col>0</xdr:col>
      <xdr:colOff>57150</xdr:colOff>
      <xdr:row>6</xdr:row>
      <xdr:rowOff>133350</xdr:rowOff>
    </xdr:from>
    <xdr:ext cx="385555" cy="899852"/>
    <xdr:sp macro="" textlink="">
      <xdr:nvSpPr>
        <xdr:cNvPr id="5" name="テキスト ボックス 4"/>
        <xdr:cNvSpPr txBox="1"/>
      </xdr:nvSpPr>
      <xdr:spPr>
        <a:xfrm>
          <a:off x="57150" y="6858000"/>
          <a:ext cx="385555" cy="89985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100" b="1"/>
            <a:t>視点「自分」</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24277</xdr:colOff>
      <xdr:row>0</xdr:row>
      <xdr:rowOff>59411</xdr:rowOff>
    </xdr:from>
    <xdr:to>
      <xdr:col>12</xdr:col>
      <xdr:colOff>156474</xdr:colOff>
      <xdr:row>27</xdr:row>
      <xdr:rowOff>99878</xdr:rowOff>
    </xdr:to>
    <xdr:sp macro="" textlink="">
      <xdr:nvSpPr>
        <xdr:cNvPr id="6" name="テキスト ボックス 6152"/>
        <xdr:cNvSpPr txBox="1"/>
      </xdr:nvSpPr>
      <xdr:spPr>
        <a:xfrm>
          <a:off x="4569383" y="59411"/>
          <a:ext cx="1960997" cy="6477126"/>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49712</xdr:colOff>
      <xdr:row>22</xdr:row>
      <xdr:rowOff>1357745</xdr:rowOff>
    </xdr:from>
    <xdr:to>
      <xdr:col>7</xdr:col>
      <xdr:colOff>303415</xdr:colOff>
      <xdr:row>27</xdr:row>
      <xdr:rowOff>97019</xdr:rowOff>
    </xdr:to>
    <xdr:sp macro="" textlink="">
      <xdr:nvSpPr>
        <xdr:cNvPr id="10" name="対角する 2 つの角を丸めた四角形 9"/>
        <xdr:cNvSpPr/>
      </xdr:nvSpPr>
      <xdr:spPr>
        <a:xfrm>
          <a:off x="1823094" y="5015345"/>
          <a:ext cx="1763848" cy="1413201"/>
        </a:xfrm>
        <a:prstGeom prst="round2Diag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387928</xdr:colOff>
      <xdr:row>0</xdr:row>
      <xdr:rowOff>65315</xdr:rowOff>
    </xdr:from>
    <xdr:to>
      <xdr:col>8</xdr:col>
      <xdr:colOff>484042</xdr:colOff>
      <xdr:row>28</xdr:row>
      <xdr:rowOff>1</xdr:rowOff>
    </xdr:to>
    <xdr:sp macro="" textlink="">
      <xdr:nvSpPr>
        <xdr:cNvPr id="12" name="テキスト ボックス 11"/>
        <xdr:cNvSpPr txBox="1"/>
      </xdr:nvSpPr>
      <xdr:spPr>
        <a:xfrm>
          <a:off x="3671455" y="65315"/>
          <a:ext cx="719569" cy="6432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lang="ja-JP" altLang="ja-JP" sz="1200">
              <a:solidFill>
                <a:schemeClr val="dk1"/>
              </a:solidFill>
              <a:effectLst/>
              <a:latin typeface="+mn-ea"/>
              <a:ea typeface="+mn-ea"/>
              <a:cs typeface="+mn-cs"/>
            </a:rPr>
            <a:t>○（記入例）</a:t>
          </a:r>
          <a:r>
            <a:rPr lang="en-US" altLang="ja-JP" sz="1200">
              <a:solidFill>
                <a:schemeClr val="dk1"/>
              </a:solidFill>
              <a:effectLst/>
              <a:latin typeface="+mn-ea"/>
              <a:ea typeface="+mn-ea"/>
              <a:cs typeface="+mn-cs"/>
            </a:rPr>
            <a:t> </a:t>
          </a:r>
          <a:r>
            <a:rPr lang="ja-JP" altLang="ja-JP" sz="1200">
              <a:solidFill>
                <a:schemeClr val="dk1"/>
              </a:solidFill>
              <a:effectLst/>
              <a:latin typeface="+mn-ea"/>
              <a:ea typeface="+mn-ea"/>
              <a:cs typeface="+mn-cs"/>
            </a:rPr>
            <a:t>友</a:t>
          </a:r>
          <a:r>
            <a:rPr lang="ja-JP" altLang="en-US" sz="1200">
              <a:solidFill>
                <a:schemeClr val="dk1"/>
              </a:solidFill>
              <a:effectLst/>
              <a:latin typeface="+mn-ea"/>
              <a:ea typeface="+mn-ea"/>
              <a:cs typeface="+mn-cs"/>
            </a:rPr>
            <a:t>だち</a:t>
          </a:r>
          <a:r>
            <a:rPr lang="ja-JP" altLang="ja-JP" sz="1200">
              <a:solidFill>
                <a:schemeClr val="dk1"/>
              </a:solidFill>
              <a:effectLst/>
              <a:latin typeface="+mn-ea"/>
              <a:ea typeface="+mn-ea"/>
              <a:cs typeface="+mn-cs"/>
            </a:rPr>
            <a:t>と議論して、自分にはない考えや納得した考えを書いてみ</a:t>
          </a:r>
          <a:r>
            <a:rPr lang="ja-JP" altLang="en-US" sz="1200">
              <a:solidFill>
                <a:schemeClr val="dk1"/>
              </a:solidFill>
              <a:effectLst/>
              <a:latin typeface="+mn-ea"/>
              <a:ea typeface="+mn-ea"/>
              <a:cs typeface="+mn-cs"/>
            </a:rPr>
            <a:t>よう。</a:t>
          </a:r>
          <a:endParaRPr kumimoji="1" lang="ja-JP" altLang="en-US" sz="1200">
            <a:latin typeface="+mn-ea"/>
            <a:ea typeface="+mn-ea"/>
          </a:endParaRPr>
        </a:p>
      </xdr:txBody>
    </xdr:sp>
    <xdr:clientData/>
  </xdr:twoCellAnchor>
  <xdr:twoCellAnchor>
    <xdr:from>
      <xdr:col>12</xdr:col>
      <xdr:colOff>383019</xdr:colOff>
      <xdr:row>0</xdr:row>
      <xdr:rowOff>43543</xdr:rowOff>
    </xdr:from>
    <xdr:to>
      <xdr:col>13</xdr:col>
      <xdr:colOff>90342</xdr:colOff>
      <xdr:row>28</xdr:row>
      <xdr:rowOff>0</xdr:rowOff>
    </xdr:to>
    <xdr:sp macro="" textlink="">
      <xdr:nvSpPr>
        <xdr:cNvPr id="14" name="テキスト ボックス 13"/>
        <xdr:cNvSpPr txBox="1"/>
      </xdr:nvSpPr>
      <xdr:spPr>
        <a:xfrm>
          <a:off x="6860019" y="43543"/>
          <a:ext cx="327809" cy="6368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mn-ea"/>
              <a:ea typeface="+mn-ea"/>
              <a:cs typeface="+mn-cs"/>
            </a:rPr>
            <a:t>○（記入例）自分が考える（　　　　　　）について書いてみよう。</a:t>
          </a:r>
        </a:p>
        <a:p>
          <a:endParaRPr lang="en-US" altLang="ja-JP" sz="1100">
            <a:solidFill>
              <a:schemeClr val="dk1"/>
            </a:solidFill>
            <a:effectLst/>
            <a:latin typeface="+mn-ea"/>
            <a:ea typeface="+mn-ea"/>
            <a:cs typeface="+mn-cs"/>
          </a:endParaRPr>
        </a:p>
      </xdr:txBody>
    </xdr:sp>
    <xdr:clientData/>
  </xdr:twoCellAnchor>
  <xdr:twoCellAnchor>
    <xdr:from>
      <xdr:col>13</xdr:col>
      <xdr:colOff>311729</xdr:colOff>
      <xdr:row>1</xdr:row>
      <xdr:rowOff>57726</xdr:rowOff>
    </xdr:from>
    <xdr:to>
      <xdr:col>14</xdr:col>
      <xdr:colOff>489239</xdr:colOff>
      <xdr:row>28</xdr:row>
      <xdr:rowOff>0</xdr:rowOff>
    </xdr:to>
    <xdr:sp macro="" textlink="">
      <xdr:nvSpPr>
        <xdr:cNvPr id="15" name="テキスト ボックス 14"/>
        <xdr:cNvSpPr txBox="1"/>
      </xdr:nvSpPr>
      <xdr:spPr>
        <a:xfrm>
          <a:off x="8243456" y="230908"/>
          <a:ext cx="870238" cy="6694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l"/>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a:t>
          </a:r>
          <a:r>
            <a:rPr lang="en-US" altLang="ja-JP" sz="1200">
              <a:solidFill>
                <a:schemeClr val="dk1"/>
              </a:solidFill>
              <a:effectLst/>
              <a:latin typeface="+mn-ea"/>
              <a:ea typeface="+mn-ea"/>
              <a:cs typeface="+mn-cs"/>
            </a:rPr>
            <a:t> </a:t>
          </a:r>
          <a:r>
            <a:rPr lang="ja-JP" altLang="ja-JP" sz="1200">
              <a:solidFill>
                <a:schemeClr val="dk1"/>
              </a:solidFill>
              <a:effectLst/>
              <a:latin typeface="+mn-ea"/>
              <a:ea typeface="+mn-ea"/>
              <a:cs typeface="+mn-cs"/>
            </a:rPr>
            <a:t>教　材　名　）</a:t>
          </a:r>
          <a:r>
            <a:rPr lang="en-US" altLang="ja-JP" sz="1200">
              <a:solidFill>
                <a:schemeClr val="dk1"/>
              </a:solidFill>
              <a:effectLst/>
              <a:latin typeface="+mn-ea"/>
              <a:ea typeface="+mn-ea"/>
              <a:cs typeface="+mn-cs"/>
            </a:rPr>
            <a:t> </a:t>
          </a:r>
        </a:p>
        <a:p>
          <a:pPr algn="ctr"/>
          <a:endParaRPr lang="ja-JP" altLang="ja-JP" sz="1200">
            <a:solidFill>
              <a:schemeClr val="dk1"/>
            </a:solidFill>
            <a:effectLst/>
            <a:latin typeface="+mn-ea"/>
            <a:ea typeface="+mn-ea"/>
            <a:cs typeface="+mn-cs"/>
          </a:endParaRPr>
        </a:p>
        <a:p>
          <a:pPr algn="r"/>
          <a:r>
            <a:rPr lang="ja-JP" altLang="ja-JP" sz="1200">
              <a:solidFill>
                <a:schemeClr val="dk1"/>
              </a:solidFill>
              <a:effectLst/>
              <a:latin typeface="+mn-ea"/>
              <a:ea typeface="+mn-ea"/>
              <a:cs typeface="+mn-cs"/>
            </a:rPr>
            <a:t>（　　）年（　　）組　（　）番（　　</a:t>
          </a:r>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　　　　　　　）</a:t>
          </a:r>
        </a:p>
        <a:p>
          <a:endParaRPr lang="en-US" altLang="ja-JP" sz="1200">
            <a:solidFill>
              <a:schemeClr val="dk1"/>
            </a:solidFill>
            <a:effectLst/>
            <a:latin typeface="+mn-ea"/>
            <a:ea typeface="+mn-ea"/>
            <a:cs typeface="+mn-cs"/>
          </a:endParaRPr>
        </a:p>
      </xdr:txBody>
    </xdr:sp>
    <xdr:clientData/>
  </xdr:twoCellAnchor>
  <xdr:twoCellAnchor>
    <xdr:from>
      <xdr:col>0</xdr:col>
      <xdr:colOff>0</xdr:colOff>
      <xdr:row>22</xdr:row>
      <xdr:rowOff>1392670</xdr:rowOff>
    </xdr:from>
    <xdr:to>
      <xdr:col>4</xdr:col>
      <xdr:colOff>3264</xdr:colOff>
      <xdr:row>27</xdr:row>
      <xdr:rowOff>131944</xdr:rowOff>
    </xdr:to>
    <xdr:sp macro="" textlink="">
      <xdr:nvSpPr>
        <xdr:cNvPr id="28" name="対角する 2 つの角を丸めた四角形 27"/>
        <xdr:cNvSpPr/>
      </xdr:nvSpPr>
      <xdr:spPr>
        <a:xfrm>
          <a:off x="0" y="5050270"/>
          <a:ext cx="1776646" cy="1413201"/>
        </a:xfrm>
        <a:prstGeom prst="round2Diag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536864</xdr:colOff>
      <xdr:row>29</xdr:row>
      <xdr:rowOff>17317</xdr:rowOff>
    </xdr:from>
    <xdr:to>
      <xdr:col>10</xdr:col>
      <xdr:colOff>345498</xdr:colOff>
      <xdr:row>48</xdr:row>
      <xdr:rowOff>34637</xdr:rowOff>
    </xdr:to>
    <xdr:sp macro="" textlink="">
      <xdr:nvSpPr>
        <xdr:cNvPr id="30" name="テキスト ボックス 29"/>
        <xdr:cNvSpPr txBox="1"/>
      </xdr:nvSpPr>
      <xdr:spPr>
        <a:xfrm>
          <a:off x="5697682" y="7221681"/>
          <a:ext cx="501361" cy="68406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mn-ea"/>
              <a:ea typeface="+mn-ea"/>
              <a:cs typeface="+mn-cs"/>
            </a:rPr>
            <a:t>○（記入例）道徳の</a:t>
          </a:r>
          <a:r>
            <a:rPr lang="ja-JP" altLang="en-US" sz="1200">
              <a:solidFill>
                <a:schemeClr val="dk1"/>
              </a:solidFill>
              <a:effectLst/>
              <a:latin typeface="+mn-ea"/>
              <a:ea typeface="+mn-ea"/>
              <a:cs typeface="+mn-cs"/>
            </a:rPr>
            <a:t>授業</a:t>
          </a:r>
          <a:r>
            <a:rPr lang="ja-JP" altLang="ja-JP" sz="1200">
              <a:solidFill>
                <a:schemeClr val="dk1"/>
              </a:solidFill>
              <a:effectLst/>
              <a:latin typeface="+mn-ea"/>
              <a:ea typeface="+mn-ea"/>
              <a:cs typeface="+mn-cs"/>
            </a:rPr>
            <a:t>で感じたこと</a:t>
          </a:r>
          <a:r>
            <a:rPr lang="ja-JP" altLang="en-US" sz="1200">
              <a:solidFill>
                <a:schemeClr val="dk1"/>
              </a:solidFill>
              <a:effectLst/>
              <a:latin typeface="+mn-ea"/>
              <a:ea typeface="+mn-ea"/>
              <a:cs typeface="+mn-cs"/>
            </a:rPr>
            <a:t>を書いてみよう。</a:t>
          </a:r>
          <a:endParaRPr lang="ja-JP" altLang="ja-JP" sz="1200">
            <a:effectLst/>
            <a:latin typeface="+mn-ea"/>
            <a:ea typeface="+mn-ea"/>
          </a:endParaRPr>
        </a:p>
        <a:p>
          <a:endParaRPr kumimoji="1" lang="ja-JP" altLang="en-US" sz="1100">
            <a:latin typeface="+mn-ea"/>
            <a:ea typeface="+mn-ea"/>
          </a:endParaRPr>
        </a:p>
      </xdr:txBody>
    </xdr:sp>
    <xdr:clientData/>
  </xdr:twoCellAnchor>
  <xdr:twoCellAnchor>
    <xdr:from>
      <xdr:col>13</xdr:col>
      <xdr:colOff>554182</xdr:colOff>
      <xdr:row>29</xdr:row>
      <xdr:rowOff>17317</xdr:rowOff>
    </xdr:from>
    <xdr:to>
      <xdr:col>14</xdr:col>
      <xdr:colOff>362815</xdr:colOff>
      <xdr:row>48</xdr:row>
      <xdr:rowOff>34637</xdr:rowOff>
    </xdr:to>
    <xdr:sp macro="" textlink="">
      <xdr:nvSpPr>
        <xdr:cNvPr id="32" name="テキスト ボックス 31"/>
        <xdr:cNvSpPr txBox="1"/>
      </xdr:nvSpPr>
      <xdr:spPr>
        <a:xfrm>
          <a:off x="8485909" y="7221681"/>
          <a:ext cx="501361" cy="68406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lang="ja-JP" altLang="ja-JP" sz="1200">
              <a:solidFill>
                <a:schemeClr val="dk1"/>
              </a:solidFill>
              <a:effectLst/>
              <a:latin typeface="+mn-ea"/>
              <a:ea typeface="+mn-ea"/>
              <a:cs typeface="+mn-cs"/>
            </a:rPr>
            <a:t>○（記入例）もう一度、自分なりに考えた（　　　　　　　）について書いてみよう。</a:t>
          </a:r>
          <a:endParaRPr lang="ja-JP" altLang="ja-JP" sz="1200">
            <a:effectLst/>
            <a:latin typeface="+mn-ea"/>
            <a:ea typeface="+mn-ea"/>
          </a:endParaRPr>
        </a:p>
        <a:p>
          <a:r>
            <a:rPr lang="en-US" altLang="ja-JP" sz="1200">
              <a:solidFill>
                <a:schemeClr val="dk1"/>
              </a:solidFill>
              <a:effectLst/>
              <a:latin typeface="+mn-ea"/>
              <a:ea typeface="+mn-ea"/>
              <a:cs typeface="+mn-cs"/>
            </a:rPr>
            <a:t> </a:t>
          </a:r>
          <a:endParaRPr lang="ja-JP" altLang="ja-JP" sz="1200">
            <a:effectLst/>
            <a:latin typeface="+mn-ea"/>
            <a:ea typeface="+mn-ea"/>
          </a:endParaRPr>
        </a:p>
      </xdr:txBody>
    </xdr:sp>
    <xdr:clientData/>
  </xdr:twoCellAnchor>
  <xdr:twoCellAnchor>
    <xdr:from>
      <xdr:col>10</xdr:col>
      <xdr:colOff>604057</xdr:colOff>
      <xdr:row>29</xdr:row>
      <xdr:rowOff>138544</xdr:rowOff>
    </xdr:from>
    <xdr:to>
      <xdr:col>13</xdr:col>
      <xdr:colOff>277090</xdr:colOff>
      <xdr:row>48</xdr:row>
      <xdr:rowOff>27213</xdr:rowOff>
    </xdr:to>
    <xdr:sp macro="" textlink="">
      <xdr:nvSpPr>
        <xdr:cNvPr id="33" name="テキスト ボックス 6154"/>
        <xdr:cNvSpPr txBox="1"/>
      </xdr:nvSpPr>
      <xdr:spPr>
        <a:xfrm>
          <a:off x="6019700" y="7105401"/>
          <a:ext cx="1591640" cy="7290955"/>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329045</xdr:colOff>
      <xdr:row>29</xdr:row>
      <xdr:rowOff>119147</xdr:rowOff>
    </xdr:from>
    <xdr:to>
      <xdr:col>9</xdr:col>
      <xdr:colOff>330431</xdr:colOff>
      <xdr:row>48</xdr:row>
      <xdr:rowOff>0</xdr:rowOff>
    </xdr:to>
    <xdr:sp macro="" textlink="">
      <xdr:nvSpPr>
        <xdr:cNvPr id="34" name="テキスト ボックス 6153"/>
        <xdr:cNvSpPr txBox="1"/>
      </xdr:nvSpPr>
      <xdr:spPr>
        <a:xfrm>
          <a:off x="3104902" y="7086004"/>
          <a:ext cx="2001636" cy="7283139"/>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80132</xdr:colOff>
      <xdr:row>20</xdr:row>
      <xdr:rowOff>69276</xdr:rowOff>
    </xdr:from>
    <xdr:to>
      <xdr:col>7</xdr:col>
      <xdr:colOff>258383</xdr:colOff>
      <xdr:row>22</xdr:row>
      <xdr:rowOff>1149968</xdr:rowOff>
    </xdr:to>
    <xdr:sp macro="" textlink="">
      <xdr:nvSpPr>
        <xdr:cNvPr id="20" name="対角する 2 つの角を丸めた四角形 19"/>
        <xdr:cNvSpPr/>
      </xdr:nvSpPr>
      <xdr:spPr>
        <a:xfrm>
          <a:off x="1853514" y="3394367"/>
          <a:ext cx="1688396" cy="1413201"/>
        </a:xfrm>
        <a:prstGeom prst="round2Diag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110825</xdr:colOff>
      <xdr:row>20</xdr:row>
      <xdr:rowOff>76492</xdr:rowOff>
    </xdr:from>
    <xdr:to>
      <xdr:col>4</xdr:col>
      <xdr:colOff>38090</xdr:colOff>
      <xdr:row>22</xdr:row>
      <xdr:rowOff>1157184</xdr:rowOff>
    </xdr:to>
    <xdr:sp macro="" textlink="">
      <xdr:nvSpPr>
        <xdr:cNvPr id="21" name="対角する 2 つの角を丸めた四角形 20"/>
        <xdr:cNvSpPr/>
      </xdr:nvSpPr>
      <xdr:spPr>
        <a:xfrm>
          <a:off x="110825" y="3401583"/>
          <a:ext cx="1700647" cy="1413201"/>
        </a:xfrm>
        <a:prstGeom prst="round2Diag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107642</xdr:colOff>
      <xdr:row>10</xdr:row>
      <xdr:rowOff>83129</xdr:rowOff>
    </xdr:from>
    <xdr:to>
      <xdr:col>7</xdr:col>
      <xdr:colOff>258381</xdr:colOff>
      <xdr:row>19</xdr:row>
      <xdr:rowOff>39</xdr:rowOff>
    </xdr:to>
    <xdr:sp macro="" textlink="">
      <xdr:nvSpPr>
        <xdr:cNvPr id="22" name="対角する 2 つの角を丸めた四角形 21"/>
        <xdr:cNvSpPr/>
      </xdr:nvSpPr>
      <xdr:spPr>
        <a:xfrm>
          <a:off x="1881024" y="1745674"/>
          <a:ext cx="1660884" cy="1413201"/>
        </a:xfrm>
        <a:prstGeom prst="round2Diag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166244</xdr:colOff>
      <xdr:row>10</xdr:row>
      <xdr:rowOff>90345</xdr:rowOff>
    </xdr:from>
    <xdr:to>
      <xdr:col>4</xdr:col>
      <xdr:colOff>65797</xdr:colOff>
      <xdr:row>19</xdr:row>
      <xdr:rowOff>7255</xdr:rowOff>
    </xdr:to>
    <xdr:sp macro="" textlink="">
      <xdr:nvSpPr>
        <xdr:cNvPr id="23" name="対角する 2 つの角を丸めた四角形 22"/>
        <xdr:cNvSpPr/>
      </xdr:nvSpPr>
      <xdr:spPr>
        <a:xfrm>
          <a:off x="166244" y="1752890"/>
          <a:ext cx="1672935" cy="1413201"/>
        </a:xfrm>
        <a:prstGeom prst="round2Diag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121397</xdr:colOff>
      <xdr:row>0</xdr:row>
      <xdr:rowOff>110836</xdr:rowOff>
    </xdr:from>
    <xdr:to>
      <xdr:col>7</xdr:col>
      <xdr:colOff>258381</xdr:colOff>
      <xdr:row>9</xdr:row>
      <xdr:rowOff>27746</xdr:rowOff>
    </xdr:to>
    <xdr:sp macro="" textlink="">
      <xdr:nvSpPr>
        <xdr:cNvPr id="24" name="対角する 2 つの角を丸めた四角形 23"/>
        <xdr:cNvSpPr/>
      </xdr:nvSpPr>
      <xdr:spPr>
        <a:xfrm>
          <a:off x="1894779" y="110836"/>
          <a:ext cx="1647129" cy="1413201"/>
        </a:xfrm>
        <a:prstGeom prst="round2Diag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180099</xdr:colOff>
      <xdr:row>0</xdr:row>
      <xdr:rowOff>118052</xdr:rowOff>
    </xdr:from>
    <xdr:to>
      <xdr:col>4</xdr:col>
      <xdr:colOff>65798</xdr:colOff>
      <xdr:row>9</xdr:row>
      <xdr:rowOff>34962</xdr:rowOff>
    </xdr:to>
    <xdr:sp macro="" textlink="">
      <xdr:nvSpPr>
        <xdr:cNvPr id="31" name="対角する 2 つの角を丸めた四角形 30"/>
        <xdr:cNvSpPr/>
      </xdr:nvSpPr>
      <xdr:spPr>
        <a:xfrm>
          <a:off x="180099" y="118052"/>
          <a:ext cx="1659081" cy="1413201"/>
        </a:xfrm>
        <a:prstGeom prst="round2Diag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381000</xdr:colOff>
      <xdr:row>40</xdr:row>
      <xdr:rowOff>55417</xdr:rowOff>
    </xdr:from>
    <xdr:to>
      <xdr:col>4</xdr:col>
      <xdr:colOff>188423</xdr:colOff>
      <xdr:row>41</xdr:row>
      <xdr:rowOff>166254</xdr:rowOff>
    </xdr:to>
    <xdr:sp macro="" textlink="">
      <xdr:nvSpPr>
        <xdr:cNvPr id="2" name="四角形吹き出し 1"/>
        <xdr:cNvSpPr/>
      </xdr:nvSpPr>
      <xdr:spPr>
        <a:xfrm>
          <a:off x="381000" y="12034057"/>
          <a:ext cx="1605743" cy="392777"/>
        </a:xfrm>
        <a:prstGeom prst="wedgeRectCallout">
          <a:avLst>
            <a:gd name="adj1" fmla="val 73834"/>
            <a:gd name="adj2" fmla="val 89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t>４　大変当てはまる</a:t>
          </a:r>
        </a:p>
      </xdr:txBody>
    </xdr:sp>
    <xdr:clientData/>
  </xdr:twoCellAnchor>
  <xdr:twoCellAnchor>
    <xdr:from>
      <xdr:col>0</xdr:col>
      <xdr:colOff>369917</xdr:colOff>
      <xdr:row>42</xdr:row>
      <xdr:rowOff>67887</xdr:rowOff>
    </xdr:from>
    <xdr:to>
      <xdr:col>4</xdr:col>
      <xdr:colOff>177340</xdr:colOff>
      <xdr:row>43</xdr:row>
      <xdr:rowOff>178725</xdr:rowOff>
    </xdr:to>
    <xdr:sp macro="" textlink="">
      <xdr:nvSpPr>
        <xdr:cNvPr id="19" name="四角形吹き出し 18"/>
        <xdr:cNvSpPr/>
      </xdr:nvSpPr>
      <xdr:spPr>
        <a:xfrm>
          <a:off x="369917" y="12610407"/>
          <a:ext cx="1605743" cy="392778"/>
        </a:xfrm>
        <a:prstGeom prst="wedgeRectCallout">
          <a:avLst>
            <a:gd name="adj1" fmla="val 73834"/>
            <a:gd name="adj2" fmla="val 89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t>３　まあまあ当てはまる</a:t>
          </a:r>
        </a:p>
      </xdr:txBody>
    </xdr:sp>
    <xdr:clientData/>
  </xdr:twoCellAnchor>
  <xdr:twoCellAnchor>
    <xdr:from>
      <xdr:col>0</xdr:col>
      <xdr:colOff>366454</xdr:colOff>
      <xdr:row>44</xdr:row>
      <xdr:rowOff>67890</xdr:rowOff>
    </xdr:from>
    <xdr:to>
      <xdr:col>4</xdr:col>
      <xdr:colOff>173877</xdr:colOff>
      <xdr:row>45</xdr:row>
      <xdr:rowOff>178727</xdr:rowOff>
    </xdr:to>
    <xdr:sp macro="" textlink="">
      <xdr:nvSpPr>
        <xdr:cNvPr id="25" name="四角形吹き出し 24"/>
        <xdr:cNvSpPr/>
      </xdr:nvSpPr>
      <xdr:spPr>
        <a:xfrm>
          <a:off x="366454" y="13174290"/>
          <a:ext cx="1605743" cy="392777"/>
        </a:xfrm>
        <a:prstGeom prst="wedgeRectCallout">
          <a:avLst>
            <a:gd name="adj1" fmla="val 73834"/>
            <a:gd name="adj2" fmla="val 89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t>２　あまり当てはまらない</a:t>
          </a:r>
        </a:p>
      </xdr:txBody>
    </xdr:sp>
    <xdr:clientData/>
  </xdr:twoCellAnchor>
  <xdr:twoCellAnchor>
    <xdr:from>
      <xdr:col>0</xdr:col>
      <xdr:colOff>358834</xdr:colOff>
      <xdr:row>46</xdr:row>
      <xdr:rowOff>83130</xdr:rowOff>
    </xdr:from>
    <xdr:to>
      <xdr:col>4</xdr:col>
      <xdr:colOff>166257</xdr:colOff>
      <xdr:row>47</xdr:row>
      <xdr:rowOff>193967</xdr:rowOff>
    </xdr:to>
    <xdr:sp macro="" textlink="">
      <xdr:nvSpPr>
        <xdr:cNvPr id="26" name="四角形吹き出し 25"/>
        <xdr:cNvSpPr/>
      </xdr:nvSpPr>
      <xdr:spPr>
        <a:xfrm>
          <a:off x="358834" y="13753410"/>
          <a:ext cx="1605743" cy="392777"/>
        </a:xfrm>
        <a:prstGeom prst="wedgeRectCallout">
          <a:avLst>
            <a:gd name="adj1" fmla="val 73834"/>
            <a:gd name="adj2" fmla="val 89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t>１　全く当てはまらない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74023</xdr:colOff>
      <xdr:row>123</xdr:row>
      <xdr:rowOff>21775</xdr:rowOff>
    </xdr:from>
    <xdr:to>
      <xdr:col>5</xdr:col>
      <xdr:colOff>251551</xdr:colOff>
      <xdr:row>125</xdr:row>
      <xdr:rowOff>495302</xdr:rowOff>
    </xdr:to>
    <xdr:sp macro="" textlink="">
      <xdr:nvSpPr>
        <xdr:cNvPr id="2" name="V 字形矢印 1"/>
        <xdr:cNvSpPr/>
      </xdr:nvSpPr>
      <xdr:spPr>
        <a:xfrm rot="16200000" flipH="1">
          <a:off x="2848838" y="22828389"/>
          <a:ext cx="974270" cy="798014"/>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979718</xdr:colOff>
      <xdr:row>140</xdr:row>
      <xdr:rowOff>21775</xdr:rowOff>
    </xdr:from>
    <xdr:to>
      <xdr:col>5</xdr:col>
      <xdr:colOff>79560</xdr:colOff>
      <xdr:row>145</xdr:row>
      <xdr:rowOff>141519</xdr:rowOff>
    </xdr:to>
    <xdr:sp macro="" textlink="">
      <xdr:nvSpPr>
        <xdr:cNvPr id="8" name="V 字形矢印 7"/>
        <xdr:cNvSpPr/>
      </xdr:nvSpPr>
      <xdr:spPr>
        <a:xfrm rot="16200000" flipH="1">
          <a:off x="2663238" y="26662883"/>
          <a:ext cx="1001487" cy="798014"/>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74023</xdr:colOff>
      <xdr:row>122</xdr:row>
      <xdr:rowOff>107577</xdr:rowOff>
    </xdr:from>
    <xdr:to>
      <xdr:col>5</xdr:col>
      <xdr:colOff>251551</xdr:colOff>
      <xdr:row>125</xdr:row>
      <xdr:rowOff>495303</xdr:rowOff>
    </xdr:to>
    <xdr:sp macro="" textlink="">
      <xdr:nvSpPr>
        <xdr:cNvPr id="7" name="V 字形矢印 6"/>
        <xdr:cNvSpPr/>
      </xdr:nvSpPr>
      <xdr:spPr>
        <a:xfrm rot="16200000" flipH="1">
          <a:off x="2731174" y="22939326"/>
          <a:ext cx="1218306" cy="802368"/>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330378</xdr:colOff>
      <xdr:row>139</xdr:row>
      <xdr:rowOff>170982</xdr:rowOff>
    </xdr:from>
    <xdr:to>
      <xdr:col>7</xdr:col>
      <xdr:colOff>2439678</xdr:colOff>
      <xdr:row>142</xdr:row>
      <xdr:rowOff>49168</xdr:rowOff>
    </xdr:to>
    <xdr:sp macro="" textlink="">
      <xdr:nvSpPr>
        <xdr:cNvPr id="9" name="テキスト ボックス 8"/>
        <xdr:cNvSpPr txBox="1"/>
      </xdr:nvSpPr>
      <xdr:spPr>
        <a:xfrm>
          <a:off x="4918253" y="27190232"/>
          <a:ext cx="2744300" cy="402061"/>
        </a:xfrm>
        <a:prstGeom prst="upArrowCallou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rPr>
            <a:t>指導要録の所見文として活用可能</a:t>
          </a:r>
        </a:p>
      </xdr:txBody>
    </xdr:sp>
    <xdr:clientData/>
  </xdr:twoCellAnchor>
  <xdr:twoCellAnchor>
    <xdr:from>
      <xdr:col>5</xdr:col>
      <xdr:colOff>371811</xdr:colOff>
      <xdr:row>165</xdr:row>
      <xdr:rowOff>13987</xdr:rowOff>
    </xdr:from>
    <xdr:to>
      <xdr:col>7</xdr:col>
      <xdr:colOff>1876343</xdr:colOff>
      <xdr:row>167</xdr:row>
      <xdr:rowOff>88571</xdr:rowOff>
    </xdr:to>
    <xdr:sp macro="" textlink="">
      <xdr:nvSpPr>
        <xdr:cNvPr id="10" name="テキスト ボックス 9"/>
        <xdr:cNvSpPr txBox="1"/>
      </xdr:nvSpPr>
      <xdr:spPr>
        <a:xfrm>
          <a:off x="4277061" y="31875112"/>
          <a:ext cx="2822157" cy="423834"/>
        </a:xfrm>
        <a:prstGeom prst="upArrowCallou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rPr>
            <a:t>通知表の所見文として活用可能</a:t>
          </a:r>
        </a:p>
        <a:p>
          <a:pPr algn="ctr"/>
          <a:endParaRPr kumimoji="1" lang="ja-JP" altLang="en-US" sz="1200">
            <a:solidFill>
              <a:schemeClr val="bg1"/>
            </a:solidFill>
          </a:endParaRPr>
        </a:p>
      </xdr:txBody>
    </xdr:sp>
    <xdr:clientData/>
  </xdr:twoCellAnchor>
  <xdr:twoCellAnchor>
    <xdr:from>
      <xdr:col>6</xdr:col>
      <xdr:colOff>12425</xdr:colOff>
      <xdr:row>133</xdr:row>
      <xdr:rowOff>15875</xdr:rowOff>
    </xdr:from>
    <xdr:to>
      <xdr:col>7</xdr:col>
      <xdr:colOff>2599360</xdr:colOff>
      <xdr:row>139</xdr:row>
      <xdr:rowOff>158750</xdr:rowOff>
    </xdr:to>
    <xdr:sp macro="" textlink="">
      <xdr:nvSpPr>
        <xdr:cNvPr id="11" name="正方形/長方形 10"/>
        <xdr:cNvSpPr/>
      </xdr:nvSpPr>
      <xdr:spPr>
        <a:xfrm>
          <a:off x="4600300" y="25987375"/>
          <a:ext cx="3221935" cy="1190625"/>
        </a:xfrm>
        <a:prstGeom prst="rect">
          <a:avLst/>
        </a:prstGeom>
        <a:solidFill>
          <a:srgbClr val="FF0000">
            <a:alpha val="16000"/>
          </a:srgbClr>
        </a:solidFill>
        <a:ln w="603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74023</xdr:colOff>
      <xdr:row>63</xdr:row>
      <xdr:rowOff>21775</xdr:rowOff>
    </xdr:from>
    <xdr:to>
      <xdr:col>5</xdr:col>
      <xdr:colOff>251551</xdr:colOff>
      <xdr:row>65</xdr:row>
      <xdr:rowOff>495302</xdr:rowOff>
    </xdr:to>
    <xdr:sp macro="" textlink="">
      <xdr:nvSpPr>
        <xdr:cNvPr id="2" name="V 字形矢印 1"/>
        <xdr:cNvSpPr/>
      </xdr:nvSpPr>
      <xdr:spPr>
        <a:xfrm rot="16200000" flipH="1">
          <a:off x="2962593" y="23048825"/>
          <a:ext cx="976447" cy="825228"/>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206828</xdr:colOff>
      <xdr:row>79</xdr:row>
      <xdr:rowOff>141514</xdr:rowOff>
    </xdr:from>
    <xdr:to>
      <xdr:col>7</xdr:col>
      <xdr:colOff>2321650</xdr:colOff>
      <xdr:row>82</xdr:row>
      <xdr:rowOff>21771</xdr:rowOff>
    </xdr:to>
    <xdr:sp macro="" textlink="">
      <xdr:nvSpPr>
        <xdr:cNvPr id="3" name="テキスト ボックス 2"/>
        <xdr:cNvSpPr txBox="1"/>
      </xdr:nvSpPr>
      <xdr:spPr>
        <a:xfrm>
          <a:off x="4451168" y="26765794"/>
          <a:ext cx="2693942" cy="413657"/>
        </a:xfrm>
        <a:prstGeom prst="upArrowCallout">
          <a:avLst/>
        </a:prstGeom>
        <a:solidFill>
          <a:srgbClr val="00B0F0"/>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rPr>
            <a:t>指導要録の所見文として活用可能</a:t>
          </a:r>
        </a:p>
      </xdr:txBody>
    </xdr:sp>
    <xdr:clientData/>
  </xdr:twoCellAnchor>
  <xdr:twoCellAnchor>
    <xdr:from>
      <xdr:col>3</xdr:col>
      <xdr:colOff>979718</xdr:colOff>
      <xdr:row>80</xdr:row>
      <xdr:rowOff>21775</xdr:rowOff>
    </xdr:from>
    <xdr:to>
      <xdr:col>5</xdr:col>
      <xdr:colOff>79560</xdr:colOff>
      <xdr:row>85</xdr:row>
      <xdr:rowOff>141519</xdr:rowOff>
    </xdr:to>
    <xdr:sp macro="" textlink="">
      <xdr:nvSpPr>
        <xdr:cNvPr id="4" name="V 字形矢印 3"/>
        <xdr:cNvSpPr/>
      </xdr:nvSpPr>
      <xdr:spPr>
        <a:xfrm rot="16200000" flipH="1">
          <a:off x="2755767" y="26889306"/>
          <a:ext cx="1003664" cy="867682"/>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348343</xdr:colOff>
      <xdr:row>104</xdr:row>
      <xdr:rowOff>163286</xdr:rowOff>
    </xdr:from>
    <xdr:to>
      <xdr:col>7</xdr:col>
      <xdr:colOff>1853565</xdr:colOff>
      <xdr:row>107</xdr:row>
      <xdr:rowOff>65315</xdr:rowOff>
    </xdr:to>
    <xdr:sp macro="" textlink="">
      <xdr:nvSpPr>
        <xdr:cNvPr id="5" name="テキスト ボックス 4"/>
        <xdr:cNvSpPr txBox="1"/>
      </xdr:nvSpPr>
      <xdr:spPr>
        <a:xfrm>
          <a:off x="3960223" y="31207166"/>
          <a:ext cx="2716802" cy="420189"/>
        </a:xfrm>
        <a:prstGeom prst="upArrowCallou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rPr>
            <a:t>通知表の所見文として活用可能</a:t>
          </a:r>
        </a:p>
        <a:p>
          <a:pPr algn="ctr"/>
          <a:endParaRPr kumimoji="1" lang="ja-JP" altLang="en-US" sz="1200">
            <a:solidFill>
              <a:schemeClr val="bg1"/>
            </a:solidFill>
          </a:endParaRPr>
        </a:p>
      </xdr:txBody>
    </xdr:sp>
    <xdr:clientData/>
  </xdr:twoCellAnchor>
  <xdr:twoCellAnchor>
    <xdr:from>
      <xdr:col>0</xdr:col>
      <xdr:colOff>0</xdr:colOff>
      <xdr:row>15</xdr:row>
      <xdr:rowOff>5653</xdr:rowOff>
    </xdr:from>
    <xdr:to>
      <xdr:col>7</xdr:col>
      <xdr:colOff>2457450</xdr:colOff>
      <xdr:row>17</xdr:row>
      <xdr:rowOff>28576</xdr:rowOff>
    </xdr:to>
    <xdr:sp macro="" textlink="">
      <xdr:nvSpPr>
        <xdr:cNvPr id="12" name="正方形/長方形 11"/>
        <xdr:cNvSpPr/>
      </xdr:nvSpPr>
      <xdr:spPr>
        <a:xfrm>
          <a:off x="0" y="2844103"/>
          <a:ext cx="7391400" cy="603948"/>
        </a:xfrm>
        <a:prstGeom prst="rect">
          <a:avLst/>
        </a:prstGeom>
        <a:solidFill>
          <a:srgbClr val="FF0000">
            <a:alpha val="16000"/>
          </a:srgbClr>
        </a:solidFill>
        <a:ln w="603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198120</xdr:colOff>
      <xdr:row>7</xdr:row>
      <xdr:rowOff>163285</xdr:rowOff>
    </xdr:from>
    <xdr:to>
      <xdr:col>4</xdr:col>
      <xdr:colOff>360045</xdr:colOff>
      <xdr:row>12</xdr:row>
      <xdr:rowOff>141552</xdr:rowOff>
    </xdr:to>
    <xdr:sp macro="" textlink="">
      <xdr:nvSpPr>
        <xdr:cNvPr id="15" name="四角形吹き出し 14"/>
        <xdr:cNvSpPr/>
      </xdr:nvSpPr>
      <xdr:spPr>
        <a:xfrm>
          <a:off x="198120" y="1698171"/>
          <a:ext cx="3046639" cy="849124"/>
        </a:xfrm>
        <a:prstGeom prst="wedgeRectCallout">
          <a:avLst>
            <a:gd name="adj1" fmla="val -23564"/>
            <a:gd name="adj2" fmla="val 112540"/>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kumimoji="1" lang="ja-JP" altLang="en-US" sz="1000">
              <a:solidFill>
                <a:schemeClr val="bg1"/>
              </a:solidFill>
            </a:rPr>
            <a:t>②　道徳の年間指導計画の道徳科番号を入力すると「シート１　道徳の年間指導計画（様式）」と連動し，期日，教材名，主題名（内容項目），指導のねらいが自動的に入るようになっている。</a:t>
          </a:r>
        </a:p>
      </xdr:txBody>
    </xdr:sp>
    <xdr:clientData/>
  </xdr:twoCellAnchor>
  <xdr:twoCellAnchor>
    <xdr:from>
      <xdr:col>4</xdr:col>
      <xdr:colOff>0</xdr:colOff>
      <xdr:row>17</xdr:row>
      <xdr:rowOff>47624</xdr:rowOff>
    </xdr:from>
    <xdr:to>
      <xdr:col>5</xdr:col>
      <xdr:colOff>28575</xdr:colOff>
      <xdr:row>26</xdr:row>
      <xdr:rowOff>32845</xdr:rowOff>
    </xdr:to>
    <xdr:sp macro="" textlink="">
      <xdr:nvSpPr>
        <xdr:cNvPr id="33" name="正方形/長方形 32"/>
        <xdr:cNvSpPr/>
      </xdr:nvSpPr>
      <xdr:spPr>
        <a:xfrm>
          <a:off x="2910052" y="3456917"/>
          <a:ext cx="744592" cy="1528928"/>
        </a:xfrm>
        <a:prstGeom prst="rect">
          <a:avLst/>
        </a:prstGeom>
        <a:solidFill>
          <a:srgbClr val="FF0000">
            <a:alpha val="16000"/>
          </a:srgbClr>
        </a:solidFill>
        <a:ln w="603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630621</xdr:colOff>
      <xdr:row>18</xdr:row>
      <xdr:rowOff>131380</xdr:rowOff>
    </xdr:from>
    <xdr:to>
      <xdr:col>8</xdr:col>
      <xdr:colOff>0</xdr:colOff>
      <xdr:row>26</xdr:row>
      <xdr:rowOff>32657</xdr:rowOff>
    </xdr:to>
    <xdr:sp macro="" textlink="">
      <xdr:nvSpPr>
        <xdr:cNvPr id="34" name="正方形/長方形 33"/>
        <xdr:cNvSpPr/>
      </xdr:nvSpPr>
      <xdr:spPr>
        <a:xfrm>
          <a:off x="4256690" y="3704897"/>
          <a:ext cx="3048000" cy="1280760"/>
        </a:xfrm>
        <a:prstGeom prst="rect">
          <a:avLst/>
        </a:prstGeom>
        <a:solidFill>
          <a:srgbClr val="FF0000">
            <a:alpha val="16000"/>
          </a:srgbClr>
        </a:solidFill>
        <a:ln w="603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500902</xdr:colOff>
      <xdr:row>25</xdr:row>
      <xdr:rowOff>124327</xdr:rowOff>
    </xdr:from>
    <xdr:to>
      <xdr:col>7</xdr:col>
      <xdr:colOff>2313215</xdr:colOff>
      <xdr:row>28</xdr:row>
      <xdr:rowOff>99391</xdr:rowOff>
    </xdr:to>
    <xdr:sp macro="" textlink="">
      <xdr:nvSpPr>
        <xdr:cNvPr id="16" name="四角形吹き出し 15"/>
        <xdr:cNvSpPr/>
      </xdr:nvSpPr>
      <xdr:spPr>
        <a:xfrm>
          <a:off x="5072902" y="4953088"/>
          <a:ext cx="2441791" cy="480303"/>
        </a:xfrm>
        <a:prstGeom prst="wedgeRectCallout">
          <a:avLst>
            <a:gd name="adj1" fmla="val 15802"/>
            <a:gd name="adj2" fmla="val -108782"/>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kumimoji="1" lang="ja-JP" altLang="en-US" sz="1000">
              <a:solidFill>
                <a:schemeClr val="bg1"/>
              </a:solidFill>
            </a:rPr>
            <a:t>➃右の欄外に反映された参考例を基に，児童の学習状況を入力する。</a:t>
          </a:r>
        </a:p>
      </xdr:txBody>
    </xdr:sp>
    <xdr:clientData/>
  </xdr:twoCellAnchor>
  <xdr:twoCellAnchor>
    <xdr:from>
      <xdr:col>2</xdr:col>
      <xdr:colOff>538370</xdr:colOff>
      <xdr:row>27</xdr:row>
      <xdr:rowOff>77466</xdr:rowOff>
    </xdr:from>
    <xdr:to>
      <xdr:col>5</xdr:col>
      <xdr:colOff>149088</xdr:colOff>
      <xdr:row>33</xdr:row>
      <xdr:rowOff>141514</xdr:rowOff>
    </xdr:to>
    <xdr:sp macro="" textlink="">
      <xdr:nvSpPr>
        <xdr:cNvPr id="17" name="四角形吹き出し 16"/>
        <xdr:cNvSpPr/>
      </xdr:nvSpPr>
      <xdr:spPr>
        <a:xfrm>
          <a:off x="1768456" y="5106666"/>
          <a:ext cx="1972918" cy="1207048"/>
        </a:xfrm>
        <a:prstGeom prst="wedgeRectCallout">
          <a:avLst>
            <a:gd name="adj1" fmla="val 37509"/>
            <a:gd name="adj2" fmla="val -67048"/>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kumimoji="1" lang="ja-JP" altLang="en-US" sz="1000">
              <a:solidFill>
                <a:schemeClr val="bg1"/>
              </a:solidFill>
            </a:rPr>
            <a:t>③　「シート４　道徳評価フォーマット」のＣ欄を参考に，授業中の児童のワークシートへの記述内容を基にして評価の視点を定め，○印を付けると，右の欄外に</a:t>
          </a:r>
          <a:r>
            <a:rPr kumimoji="1" lang="ja-JP" altLang="en-US" sz="1000">
              <a:solidFill>
                <a:schemeClr val="bg1"/>
              </a:solidFill>
              <a:latin typeface="+mn-ea"/>
              <a:ea typeface="+mn-ea"/>
            </a:rPr>
            <a:t>シート４の</a:t>
          </a:r>
          <a:r>
            <a:rPr kumimoji="1" lang="en-US" altLang="ja-JP" sz="1000">
              <a:solidFill>
                <a:schemeClr val="bg1"/>
              </a:solidFill>
              <a:latin typeface="+mn-ea"/>
              <a:ea typeface="+mn-ea"/>
            </a:rPr>
            <a:t>Ⅾ</a:t>
          </a:r>
          <a:r>
            <a:rPr kumimoji="1" lang="ja-JP" altLang="en-US" sz="1000">
              <a:solidFill>
                <a:schemeClr val="bg1"/>
              </a:solidFill>
              <a:latin typeface="+mn-ea"/>
              <a:ea typeface="+mn-ea"/>
            </a:rPr>
            <a:t>欄の参考例が反映される。</a:t>
          </a:r>
        </a:p>
      </xdr:txBody>
    </xdr:sp>
    <xdr:clientData/>
  </xdr:twoCellAnchor>
  <xdr:twoCellAnchor>
    <xdr:from>
      <xdr:col>4</xdr:col>
      <xdr:colOff>13608</xdr:colOff>
      <xdr:row>73</xdr:row>
      <xdr:rowOff>27684</xdr:rowOff>
    </xdr:from>
    <xdr:to>
      <xdr:col>4</xdr:col>
      <xdr:colOff>683172</xdr:colOff>
      <xdr:row>80</xdr:row>
      <xdr:rowOff>19707</xdr:rowOff>
    </xdr:to>
    <xdr:sp macro="" textlink="">
      <xdr:nvSpPr>
        <xdr:cNvPr id="35" name="正方形/長方形 34"/>
        <xdr:cNvSpPr/>
      </xdr:nvSpPr>
      <xdr:spPr>
        <a:xfrm>
          <a:off x="2923660" y="14098408"/>
          <a:ext cx="669564" cy="1470040"/>
        </a:xfrm>
        <a:prstGeom prst="rect">
          <a:avLst/>
        </a:prstGeom>
        <a:solidFill>
          <a:srgbClr val="FF0000">
            <a:alpha val="16000"/>
          </a:srgbClr>
        </a:solidFill>
        <a:ln w="603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72</xdr:row>
      <xdr:rowOff>415722</xdr:rowOff>
    </xdr:from>
    <xdr:to>
      <xdr:col>7</xdr:col>
      <xdr:colOff>2592457</xdr:colOff>
      <xdr:row>79</xdr:row>
      <xdr:rowOff>138885</xdr:rowOff>
    </xdr:to>
    <xdr:sp macro="" textlink="">
      <xdr:nvSpPr>
        <xdr:cNvPr id="37" name="正方形/長方形 36"/>
        <xdr:cNvSpPr/>
      </xdr:nvSpPr>
      <xdr:spPr>
        <a:xfrm>
          <a:off x="4572000" y="14670092"/>
          <a:ext cx="3221935" cy="1454228"/>
        </a:xfrm>
        <a:prstGeom prst="rect">
          <a:avLst/>
        </a:prstGeom>
        <a:solidFill>
          <a:srgbClr val="FF0000">
            <a:alpha val="16000"/>
          </a:srgbClr>
        </a:solidFill>
        <a:ln w="603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27215</xdr:colOff>
      <xdr:row>73</xdr:row>
      <xdr:rowOff>13607</xdr:rowOff>
    </xdr:from>
    <xdr:to>
      <xdr:col>2</xdr:col>
      <xdr:colOff>591206</xdr:colOff>
      <xdr:row>80</xdr:row>
      <xdr:rowOff>39414</xdr:rowOff>
    </xdr:to>
    <xdr:sp macro="" textlink="">
      <xdr:nvSpPr>
        <xdr:cNvPr id="38" name="正方形/長方形 37"/>
        <xdr:cNvSpPr/>
      </xdr:nvSpPr>
      <xdr:spPr>
        <a:xfrm>
          <a:off x="1262181" y="14084331"/>
          <a:ext cx="563991" cy="1503824"/>
        </a:xfrm>
        <a:prstGeom prst="rect">
          <a:avLst/>
        </a:prstGeom>
        <a:solidFill>
          <a:srgbClr val="FF0000">
            <a:alpha val="16000"/>
          </a:srgbClr>
        </a:solidFill>
        <a:ln w="603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8282</xdr:colOff>
      <xdr:row>89</xdr:row>
      <xdr:rowOff>217714</xdr:rowOff>
    </xdr:from>
    <xdr:to>
      <xdr:col>8</xdr:col>
      <xdr:colOff>8281</xdr:colOff>
      <xdr:row>105</xdr:row>
      <xdr:rowOff>24848</xdr:rowOff>
    </xdr:to>
    <xdr:sp macro="" textlink="">
      <xdr:nvSpPr>
        <xdr:cNvPr id="39" name="正方形/長方形 38"/>
        <xdr:cNvSpPr/>
      </xdr:nvSpPr>
      <xdr:spPr>
        <a:xfrm>
          <a:off x="2892996" y="17667514"/>
          <a:ext cx="4343399" cy="2680963"/>
        </a:xfrm>
        <a:prstGeom prst="rect">
          <a:avLst/>
        </a:prstGeom>
        <a:solidFill>
          <a:srgbClr val="C00000">
            <a:alpha val="16000"/>
          </a:srgbClr>
        </a:solidFill>
        <a:ln w="603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247725</xdr:colOff>
      <xdr:row>105</xdr:row>
      <xdr:rowOff>155295</xdr:rowOff>
    </xdr:from>
    <xdr:to>
      <xdr:col>4</xdr:col>
      <xdr:colOff>663903</xdr:colOff>
      <xdr:row>108</xdr:row>
      <xdr:rowOff>102758</xdr:rowOff>
    </xdr:to>
    <xdr:sp macro="" textlink="">
      <xdr:nvSpPr>
        <xdr:cNvPr id="31" name="四角形吹き出し 30"/>
        <xdr:cNvSpPr/>
      </xdr:nvSpPr>
      <xdr:spPr>
        <a:xfrm>
          <a:off x="247725" y="20335157"/>
          <a:ext cx="3326230" cy="459842"/>
        </a:xfrm>
        <a:prstGeom prst="wedgeRectCallout">
          <a:avLst>
            <a:gd name="adj1" fmla="val 39375"/>
            <a:gd name="adj2" fmla="val -142108"/>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r>
            <a:rPr kumimoji="1" lang="ja-JP" altLang="en-US" sz="1000">
              <a:solidFill>
                <a:schemeClr val="bg1"/>
              </a:solidFill>
              <a:effectLst/>
              <a:latin typeface="+mn-lt"/>
              <a:ea typeface="+mn-ea"/>
              <a:cs typeface="+mn-cs"/>
            </a:rPr>
            <a:t>⑨　</a:t>
          </a:r>
          <a:r>
            <a:rPr kumimoji="1" lang="ja-JP" altLang="en-US" sz="1000">
              <a:solidFill>
                <a:schemeClr val="bg1"/>
              </a:solidFill>
              <a:effectLst/>
              <a:latin typeface="+mj-ea"/>
              <a:ea typeface="+mj-ea"/>
              <a:cs typeface="+mn-cs"/>
            </a:rPr>
            <a:t>➃</a:t>
          </a:r>
          <a:r>
            <a:rPr kumimoji="1" lang="ja-JP" altLang="en-US" sz="1000">
              <a:solidFill>
                <a:schemeClr val="bg1"/>
              </a:solidFill>
              <a:effectLst/>
              <a:latin typeface="+mn-lt"/>
              <a:ea typeface="+mn-ea"/>
              <a:cs typeface="+mn-cs"/>
            </a:rPr>
            <a:t>授業所見欄の記述の中から，顕著な成長がみられた所見を１つ選択し，貼り付ける。</a:t>
          </a:r>
          <a:endParaRPr kumimoji="1" lang="ja-JP" altLang="en-US" sz="1000">
            <a:solidFill>
              <a:schemeClr val="bg1"/>
            </a:solidFill>
          </a:endParaRPr>
        </a:p>
      </xdr:txBody>
    </xdr:sp>
    <xdr:clientData/>
  </xdr:twoCellAnchor>
  <xdr:twoCellAnchor>
    <xdr:from>
      <xdr:col>5</xdr:col>
      <xdr:colOff>413942</xdr:colOff>
      <xdr:row>64</xdr:row>
      <xdr:rowOff>39047</xdr:rowOff>
    </xdr:from>
    <xdr:to>
      <xdr:col>7</xdr:col>
      <xdr:colOff>1640478</xdr:colOff>
      <xdr:row>65</xdr:row>
      <xdr:rowOff>338544</xdr:rowOff>
    </xdr:to>
    <xdr:sp macro="" textlink="">
      <xdr:nvSpPr>
        <xdr:cNvPr id="29" name="四角形吹き出し 28"/>
        <xdr:cNvSpPr/>
      </xdr:nvSpPr>
      <xdr:spPr>
        <a:xfrm>
          <a:off x="4002962" y="11933867"/>
          <a:ext cx="2438116" cy="726217"/>
        </a:xfrm>
        <a:prstGeom prst="wedgeRectCallout">
          <a:avLst>
            <a:gd name="adj1" fmla="val -80309"/>
            <a:gd name="adj2" fmla="val 337569"/>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kumimoji="1" lang="ja-JP" altLang="en-US" sz="1000">
              <a:solidFill>
                <a:schemeClr val="bg1"/>
              </a:solidFill>
            </a:rPr>
            <a:t>⑥　左の欄の○の数が最も多かった視点に○を付ける（複数可）と，右の欄外にシート４のＥ欄の参考例が反映される。</a:t>
          </a:r>
        </a:p>
      </xdr:txBody>
    </xdr:sp>
    <xdr:clientData/>
  </xdr:twoCellAnchor>
  <xdr:twoCellAnchor>
    <xdr:from>
      <xdr:col>6</xdr:col>
      <xdr:colOff>327660</xdr:colOff>
      <xdr:row>87</xdr:row>
      <xdr:rowOff>182880</xdr:rowOff>
    </xdr:from>
    <xdr:to>
      <xdr:col>7</xdr:col>
      <xdr:colOff>2201780</xdr:colOff>
      <xdr:row>89</xdr:row>
      <xdr:rowOff>136717</xdr:rowOff>
    </xdr:to>
    <xdr:sp macro="" textlink="">
      <xdr:nvSpPr>
        <xdr:cNvPr id="32" name="四角形吹き出し 31"/>
        <xdr:cNvSpPr/>
      </xdr:nvSpPr>
      <xdr:spPr>
        <a:xfrm>
          <a:off x="4549140" y="17495520"/>
          <a:ext cx="2453240" cy="235777"/>
        </a:xfrm>
        <a:prstGeom prst="wedgeRectCallout">
          <a:avLst>
            <a:gd name="adj1" fmla="val 3997"/>
            <a:gd name="adj2" fmla="val 121228"/>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r>
            <a:rPr kumimoji="1" lang="ja-JP" altLang="en-US" sz="1000">
              <a:solidFill>
                <a:schemeClr val="bg1"/>
              </a:solidFill>
            </a:rPr>
            <a:t>⑧　⑦で記述した所見を貼り付ける。</a:t>
          </a:r>
        </a:p>
      </xdr:txBody>
    </xdr:sp>
    <xdr:clientData/>
  </xdr:twoCellAnchor>
  <xdr:twoCellAnchor>
    <xdr:from>
      <xdr:col>4</xdr:col>
      <xdr:colOff>74023</xdr:colOff>
      <xdr:row>62</xdr:row>
      <xdr:rowOff>107577</xdr:rowOff>
    </xdr:from>
    <xdr:to>
      <xdr:col>5</xdr:col>
      <xdr:colOff>251551</xdr:colOff>
      <xdr:row>65</xdr:row>
      <xdr:rowOff>495303</xdr:rowOff>
    </xdr:to>
    <xdr:sp macro="" textlink="">
      <xdr:nvSpPr>
        <xdr:cNvPr id="22" name="V 字形矢印 21"/>
        <xdr:cNvSpPr/>
      </xdr:nvSpPr>
      <xdr:spPr>
        <a:xfrm rot="16200000" flipH="1">
          <a:off x="2731174" y="22939326"/>
          <a:ext cx="1218306" cy="802368"/>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0</xdr:colOff>
      <xdr:row>0</xdr:row>
      <xdr:rowOff>298174</xdr:rowOff>
    </xdr:from>
    <xdr:to>
      <xdr:col>8</xdr:col>
      <xdr:colOff>16565</xdr:colOff>
      <xdr:row>2</xdr:row>
      <xdr:rowOff>8282</xdr:rowOff>
    </xdr:to>
    <xdr:sp macro="" textlink="">
      <xdr:nvSpPr>
        <xdr:cNvPr id="25" name="正方形/長方形 24"/>
        <xdr:cNvSpPr/>
      </xdr:nvSpPr>
      <xdr:spPr>
        <a:xfrm>
          <a:off x="0" y="298174"/>
          <a:ext cx="7835348" cy="265043"/>
        </a:xfrm>
        <a:prstGeom prst="rect">
          <a:avLst/>
        </a:prstGeom>
        <a:solidFill>
          <a:srgbClr val="FF0000">
            <a:alpha val="16000"/>
          </a:srgbClr>
        </a:solidFill>
        <a:ln w="603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579119</xdr:colOff>
      <xdr:row>0</xdr:row>
      <xdr:rowOff>0</xdr:rowOff>
    </xdr:from>
    <xdr:to>
      <xdr:col>7</xdr:col>
      <xdr:colOff>2423160</xdr:colOff>
      <xdr:row>0</xdr:row>
      <xdr:rowOff>274320</xdr:rowOff>
    </xdr:to>
    <xdr:sp macro="" textlink="">
      <xdr:nvSpPr>
        <xdr:cNvPr id="24" name="四角形吹き出し 23"/>
        <xdr:cNvSpPr/>
      </xdr:nvSpPr>
      <xdr:spPr>
        <a:xfrm>
          <a:off x="1805939" y="0"/>
          <a:ext cx="5417821" cy="274320"/>
        </a:xfrm>
        <a:prstGeom prst="wedgeRectCallout">
          <a:avLst>
            <a:gd name="adj1" fmla="val -15265"/>
            <a:gd name="adj2" fmla="val 96491"/>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kumimoji="1" lang="ja-JP" altLang="en-US" sz="1000">
              <a:solidFill>
                <a:schemeClr val="bg1"/>
              </a:solidFill>
            </a:rPr>
            <a:t>①　番号を入力すると「シート３　児童名簿（様式）」と連動し，学年，組，氏名が自動的に入る。</a:t>
          </a:r>
        </a:p>
      </xdr:txBody>
    </xdr:sp>
    <xdr:clientData/>
  </xdr:twoCellAnchor>
  <xdr:twoCellAnchor>
    <xdr:from>
      <xdr:col>0</xdr:col>
      <xdr:colOff>174469</xdr:colOff>
      <xdr:row>81</xdr:row>
      <xdr:rowOff>58012</xdr:rowOff>
    </xdr:from>
    <xdr:to>
      <xdr:col>3</xdr:col>
      <xdr:colOff>695639</xdr:colOff>
      <xdr:row>84</xdr:row>
      <xdr:rowOff>119743</xdr:rowOff>
    </xdr:to>
    <xdr:sp macro="" textlink="">
      <xdr:nvSpPr>
        <xdr:cNvPr id="27" name="四角形吹き出し 26"/>
        <xdr:cNvSpPr/>
      </xdr:nvSpPr>
      <xdr:spPr>
        <a:xfrm>
          <a:off x="174469" y="16242892"/>
          <a:ext cx="2327110" cy="564651"/>
        </a:xfrm>
        <a:prstGeom prst="wedgeRectCallout">
          <a:avLst>
            <a:gd name="adj1" fmla="val 7767"/>
            <a:gd name="adj2" fmla="val -95058"/>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kumimoji="1" lang="ja-JP" altLang="en-US" sz="1000">
              <a:solidFill>
                <a:schemeClr val="bg1"/>
              </a:solidFill>
            </a:rPr>
            <a:t>⑤　授業所見欄の評価の視点の総数が自動的に入る。</a:t>
          </a:r>
        </a:p>
      </xdr:txBody>
    </xdr:sp>
    <xdr:clientData/>
  </xdr:twoCellAnchor>
  <xdr:twoCellAnchor>
    <xdr:from>
      <xdr:col>7</xdr:col>
      <xdr:colOff>111950</xdr:colOff>
      <xdr:row>68</xdr:row>
      <xdr:rowOff>51683</xdr:rowOff>
    </xdr:from>
    <xdr:to>
      <xdr:col>7</xdr:col>
      <xdr:colOff>2367216</xdr:colOff>
      <xdr:row>71</xdr:row>
      <xdr:rowOff>10181</xdr:rowOff>
    </xdr:to>
    <xdr:sp macro="" textlink="">
      <xdr:nvSpPr>
        <xdr:cNvPr id="30" name="四角形吹き出し 29"/>
        <xdr:cNvSpPr/>
      </xdr:nvSpPr>
      <xdr:spPr>
        <a:xfrm>
          <a:off x="4912550" y="13478123"/>
          <a:ext cx="2255266" cy="484278"/>
        </a:xfrm>
        <a:prstGeom prst="wedgeRectCallout">
          <a:avLst>
            <a:gd name="adj1" fmla="val 6670"/>
            <a:gd name="adj2" fmla="val 193339"/>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kumimoji="1" lang="ja-JP" altLang="en-US" sz="1000">
              <a:solidFill>
                <a:schemeClr val="bg1"/>
              </a:solidFill>
            </a:rPr>
            <a:t>⑦右の欄外に反映された参考例を基に，児童の学習状況を入力する。</a:t>
          </a:r>
        </a:p>
      </xdr:txBody>
    </xdr:sp>
    <xdr:clientData/>
  </xdr:twoCellAnchor>
  <mc:AlternateContent xmlns:mc="http://schemas.openxmlformats.org/markup-compatibility/2006">
    <mc:Choice xmlns:a14="http://schemas.microsoft.com/office/drawing/2010/main" Requires="a14">
      <xdr:twoCellAnchor editAs="oneCell">
        <xdr:from>
          <xdr:col>22</xdr:col>
          <xdr:colOff>60960</xdr:colOff>
          <xdr:row>10</xdr:row>
          <xdr:rowOff>30480</xdr:rowOff>
        </xdr:from>
        <xdr:to>
          <xdr:col>33</xdr:col>
          <xdr:colOff>22860</xdr:colOff>
          <xdr:row>11</xdr:row>
          <xdr:rowOff>106680</xdr:rowOff>
        </xdr:to>
        <xdr:pic>
          <xdr:nvPicPr>
            <xdr:cNvPr id="26" name="図 25"/>
            <xdr:cNvPicPr>
              <a:picLocks noChangeAspect="1" noChangeArrowheads="1"/>
              <a:extLst>
                <a:ext uri="{84589F7E-364E-4C9E-8A38-B11213B215E9}">
                  <a14:cameraTool cellRange="$I$29" spid="_x0000_s5160"/>
                </a:ext>
              </a:extLst>
            </xdr:cNvPicPr>
          </xdr:nvPicPr>
          <xdr:blipFill>
            <a:blip xmlns:r="http://schemas.openxmlformats.org/officeDocument/2006/relationships" r:embed="rId1"/>
            <a:srcRect/>
            <a:stretch>
              <a:fillRect/>
            </a:stretch>
          </xdr:blipFill>
          <xdr:spPr bwMode="auto">
            <a:xfrm>
              <a:off x="22425660" y="2095500"/>
              <a:ext cx="6918960" cy="25146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4084320</xdr:colOff>
          <xdr:row>94</xdr:row>
          <xdr:rowOff>0</xdr:rowOff>
        </xdr:from>
        <xdr:to>
          <xdr:col>8</xdr:col>
          <xdr:colOff>4724400</xdr:colOff>
          <xdr:row>95</xdr:row>
          <xdr:rowOff>7620</xdr:rowOff>
        </xdr:to>
        <xdr:pic>
          <xdr:nvPicPr>
            <xdr:cNvPr id="28" name="図 27"/>
            <xdr:cNvPicPr>
              <a:picLocks noChangeAspect="1" noChangeArrowheads="1"/>
              <a:extLst>
                <a:ext uri="{84589F7E-364E-4C9E-8A38-B11213B215E9}">
                  <a14:cameraTool cellRange="$W$18" spid="_x0000_s5161"/>
                </a:ext>
              </a:extLst>
            </xdr:cNvPicPr>
          </xdr:nvPicPr>
          <xdr:blipFill>
            <a:blip xmlns:r="http://schemas.openxmlformats.org/officeDocument/2006/relationships" r:embed="rId2"/>
            <a:srcRect/>
            <a:stretch>
              <a:fillRect/>
            </a:stretch>
          </xdr:blipFill>
          <xdr:spPr bwMode="auto">
            <a:xfrm>
              <a:off x="11315700" y="18844260"/>
              <a:ext cx="640080" cy="17526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xdr:row>
          <xdr:rowOff>0</xdr:rowOff>
        </xdr:from>
        <xdr:to>
          <xdr:col>21</xdr:col>
          <xdr:colOff>-1</xdr:colOff>
          <xdr:row>5</xdr:row>
          <xdr:rowOff>166255</xdr:rowOff>
        </xdr:to>
        <xdr:pic>
          <xdr:nvPicPr>
            <xdr:cNvPr id="36" name="図 35"/>
            <xdr:cNvPicPr>
              <a:picLocks noChangeAspect="1" noChangeArrowheads="1"/>
              <a:extLst>
                <a:ext uri="{84589F7E-364E-4C9E-8A38-B11213B215E9}">
                  <a14:cameraTool cellRange="$W$18" spid="_x0000_s5162"/>
                </a:ext>
              </a:extLst>
            </xdr:cNvPicPr>
          </xdr:nvPicPr>
          <xdr:blipFill>
            <a:blip xmlns:r="http://schemas.openxmlformats.org/officeDocument/2006/relationships" r:embed="rId2"/>
            <a:srcRect/>
            <a:stretch>
              <a:fillRect/>
            </a:stretch>
          </xdr:blipFill>
          <xdr:spPr bwMode="auto">
            <a:xfrm>
              <a:off x="21169745" y="1205345"/>
              <a:ext cx="637309" cy="16625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74023</xdr:colOff>
      <xdr:row>123</xdr:row>
      <xdr:rowOff>21775</xdr:rowOff>
    </xdr:from>
    <xdr:to>
      <xdr:col>5</xdr:col>
      <xdr:colOff>251551</xdr:colOff>
      <xdr:row>125</xdr:row>
      <xdr:rowOff>495302</xdr:rowOff>
    </xdr:to>
    <xdr:sp macro="" textlink="">
      <xdr:nvSpPr>
        <xdr:cNvPr id="2" name="V 字形矢印 1"/>
        <xdr:cNvSpPr/>
      </xdr:nvSpPr>
      <xdr:spPr>
        <a:xfrm rot="16200000" flipH="1">
          <a:off x="2962593" y="23185985"/>
          <a:ext cx="976447" cy="825228"/>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979718</xdr:colOff>
      <xdr:row>140</xdr:row>
      <xdr:rowOff>21775</xdr:rowOff>
    </xdr:from>
    <xdr:to>
      <xdr:col>5</xdr:col>
      <xdr:colOff>79560</xdr:colOff>
      <xdr:row>145</xdr:row>
      <xdr:rowOff>141519</xdr:rowOff>
    </xdr:to>
    <xdr:sp macro="" textlink="">
      <xdr:nvSpPr>
        <xdr:cNvPr id="3" name="V 字形矢印 2"/>
        <xdr:cNvSpPr/>
      </xdr:nvSpPr>
      <xdr:spPr>
        <a:xfrm rot="16200000" flipH="1">
          <a:off x="2755767" y="27026466"/>
          <a:ext cx="1003664" cy="867682"/>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74023</xdr:colOff>
      <xdr:row>122</xdr:row>
      <xdr:rowOff>107577</xdr:rowOff>
    </xdr:from>
    <xdr:to>
      <xdr:col>5</xdr:col>
      <xdr:colOff>251551</xdr:colOff>
      <xdr:row>125</xdr:row>
      <xdr:rowOff>495303</xdr:rowOff>
    </xdr:to>
    <xdr:sp macro="" textlink="">
      <xdr:nvSpPr>
        <xdr:cNvPr id="4" name="V 字形矢印 3"/>
        <xdr:cNvSpPr/>
      </xdr:nvSpPr>
      <xdr:spPr>
        <a:xfrm rot="16200000" flipH="1">
          <a:off x="2841664" y="23065056"/>
          <a:ext cx="1218306" cy="825228"/>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330378</xdr:colOff>
      <xdr:row>139</xdr:row>
      <xdr:rowOff>170982</xdr:rowOff>
    </xdr:from>
    <xdr:to>
      <xdr:col>7</xdr:col>
      <xdr:colOff>2439678</xdr:colOff>
      <xdr:row>142</xdr:row>
      <xdr:rowOff>49168</xdr:rowOff>
    </xdr:to>
    <xdr:sp macro="" textlink="">
      <xdr:nvSpPr>
        <xdr:cNvPr id="5" name="テキスト ボックス 4"/>
        <xdr:cNvSpPr txBox="1"/>
      </xdr:nvSpPr>
      <xdr:spPr>
        <a:xfrm>
          <a:off x="4574718" y="26932422"/>
          <a:ext cx="2688420" cy="411586"/>
        </a:xfrm>
        <a:prstGeom prst="upArrowCallou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rPr>
            <a:t>指導要録の所見文として活用可能</a:t>
          </a:r>
        </a:p>
      </xdr:txBody>
    </xdr:sp>
    <xdr:clientData/>
  </xdr:twoCellAnchor>
  <xdr:twoCellAnchor>
    <xdr:from>
      <xdr:col>5</xdr:col>
      <xdr:colOff>371811</xdr:colOff>
      <xdr:row>165</xdr:row>
      <xdr:rowOff>13987</xdr:rowOff>
    </xdr:from>
    <xdr:to>
      <xdr:col>7</xdr:col>
      <xdr:colOff>1876343</xdr:colOff>
      <xdr:row>167</xdr:row>
      <xdr:rowOff>88571</xdr:rowOff>
    </xdr:to>
    <xdr:sp macro="" textlink="">
      <xdr:nvSpPr>
        <xdr:cNvPr id="6" name="テキスト ボックス 5"/>
        <xdr:cNvSpPr txBox="1"/>
      </xdr:nvSpPr>
      <xdr:spPr>
        <a:xfrm>
          <a:off x="3983691" y="31537927"/>
          <a:ext cx="2716112" cy="417484"/>
        </a:xfrm>
        <a:prstGeom prst="upArrowCallou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rPr>
            <a:t>通知表の所見文として活用可能</a:t>
          </a:r>
        </a:p>
        <a:p>
          <a:pPr algn="ctr"/>
          <a:endParaRPr kumimoji="1" lang="ja-JP" altLang="en-US" sz="1200">
            <a:solidFill>
              <a:schemeClr val="bg1"/>
            </a:solidFill>
          </a:endParaRPr>
        </a:p>
      </xdr:txBody>
    </xdr:sp>
    <xdr:clientData/>
  </xdr:twoCellAnchor>
  <xdr:twoCellAnchor>
    <xdr:from>
      <xdr:col>6</xdr:col>
      <xdr:colOff>12425</xdr:colOff>
      <xdr:row>133</xdr:row>
      <xdr:rowOff>15875</xdr:rowOff>
    </xdr:from>
    <xdr:to>
      <xdr:col>7</xdr:col>
      <xdr:colOff>2599360</xdr:colOff>
      <xdr:row>139</xdr:row>
      <xdr:rowOff>158750</xdr:rowOff>
    </xdr:to>
    <xdr:sp macro="" textlink="">
      <xdr:nvSpPr>
        <xdr:cNvPr id="7" name="正方形/長方形 6"/>
        <xdr:cNvSpPr/>
      </xdr:nvSpPr>
      <xdr:spPr>
        <a:xfrm>
          <a:off x="4256765" y="25771475"/>
          <a:ext cx="3028895" cy="1148715"/>
        </a:xfrm>
        <a:prstGeom prst="rect">
          <a:avLst/>
        </a:prstGeom>
        <a:solidFill>
          <a:srgbClr val="FF0000">
            <a:alpha val="16000"/>
          </a:srgbClr>
        </a:solidFill>
        <a:ln w="603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74023</xdr:colOff>
      <xdr:row>123</xdr:row>
      <xdr:rowOff>21775</xdr:rowOff>
    </xdr:from>
    <xdr:to>
      <xdr:col>5</xdr:col>
      <xdr:colOff>251551</xdr:colOff>
      <xdr:row>125</xdr:row>
      <xdr:rowOff>495302</xdr:rowOff>
    </xdr:to>
    <xdr:sp macro="" textlink="">
      <xdr:nvSpPr>
        <xdr:cNvPr id="2" name="V 字形矢印 1"/>
        <xdr:cNvSpPr/>
      </xdr:nvSpPr>
      <xdr:spPr>
        <a:xfrm rot="16200000" flipH="1">
          <a:off x="2962593" y="23185985"/>
          <a:ext cx="976447" cy="825228"/>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979718</xdr:colOff>
      <xdr:row>140</xdr:row>
      <xdr:rowOff>21775</xdr:rowOff>
    </xdr:from>
    <xdr:to>
      <xdr:col>5</xdr:col>
      <xdr:colOff>79560</xdr:colOff>
      <xdr:row>145</xdr:row>
      <xdr:rowOff>141519</xdr:rowOff>
    </xdr:to>
    <xdr:sp macro="" textlink="">
      <xdr:nvSpPr>
        <xdr:cNvPr id="3" name="V 字形矢印 2"/>
        <xdr:cNvSpPr/>
      </xdr:nvSpPr>
      <xdr:spPr>
        <a:xfrm rot="16200000" flipH="1">
          <a:off x="2755767" y="27026466"/>
          <a:ext cx="1003664" cy="867682"/>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74023</xdr:colOff>
      <xdr:row>122</xdr:row>
      <xdr:rowOff>107577</xdr:rowOff>
    </xdr:from>
    <xdr:to>
      <xdr:col>5</xdr:col>
      <xdr:colOff>251551</xdr:colOff>
      <xdr:row>125</xdr:row>
      <xdr:rowOff>495303</xdr:rowOff>
    </xdr:to>
    <xdr:sp macro="" textlink="">
      <xdr:nvSpPr>
        <xdr:cNvPr id="4" name="V 字形矢印 3"/>
        <xdr:cNvSpPr/>
      </xdr:nvSpPr>
      <xdr:spPr>
        <a:xfrm rot="16200000" flipH="1">
          <a:off x="2841664" y="23065056"/>
          <a:ext cx="1218306" cy="825228"/>
        </a:xfrm>
        <a:prstGeom prst="notchedRightArrow">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254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330378</xdr:colOff>
      <xdr:row>139</xdr:row>
      <xdr:rowOff>170982</xdr:rowOff>
    </xdr:from>
    <xdr:to>
      <xdr:col>7</xdr:col>
      <xdr:colOff>2439678</xdr:colOff>
      <xdr:row>142</xdr:row>
      <xdr:rowOff>49168</xdr:rowOff>
    </xdr:to>
    <xdr:sp macro="" textlink="">
      <xdr:nvSpPr>
        <xdr:cNvPr id="5" name="テキスト ボックス 4"/>
        <xdr:cNvSpPr txBox="1"/>
      </xdr:nvSpPr>
      <xdr:spPr>
        <a:xfrm>
          <a:off x="4574718" y="26932422"/>
          <a:ext cx="2688420" cy="411586"/>
        </a:xfrm>
        <a:prstGeom prst="upArrowCallou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rPr>
            <a:t>指導要録の所見文として活用可能</a:t>
          </a:r>
        </a:p>
      </xdr:txBody>
    </xdr:sp>
    <xdr:clientData/>
  </xdr:twoCellAnchor>
  <xdr:twoCellAnchor>
    <xdr:from>
      <xdr:col>5</xdr:col>
      <xdr:colOff>371811</xdr:colOff>
      <xdr:row>165</xdr:row>
      <xdr:rowOff>13987</xdr:rowOff>
    </xdr:from>
    <xdr:to>
      <xdr:col>7</xdr:col>
      <xdr:colOff>1876343</xdr:colOff>
      <xdr:row>167</xdr:row>
      <xdr:rowOff>88571</xdr:rowOff>
    </xdr:to>
    <xdr:sp macro="" textlink="">
      <xdr:nvSpPr>
        <xdr:cNvPr id="6" name="テキスト ボックス 5"/>
        <xdr:cNvSpPr txBox="1"/>
      </xdr:nvSpPr>
      <xdr:spPr>
        <a:xfrm>
          <a:off x="3983691" y="31537927"/>
          <a:ext cx="2716112" cy="417484"/>
        </a:xfrm>
        <a:prstGeom prst="upArrowCallou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rPr>
            <a:t>通知表の所見文として活用可能</a:t>
          </a:r>
        </a:p>
        <a:p>
          <a:pPr algn="ctr"/>
          <a:endParaRPr kumimoji="1" lang="ja-JP" altLang="en-US" sz="1200">
            <a:solidFill>
              <a:schemeClr val="bg1"/>
            </a:solidFill>
          </a:endParaRPr>
        </a:p>
      </xdr:txBody>
    </xdr:sp>
    <xdr:clientData/>
  </xdr:twoCellAnchor>
  <xdr:twoCellAnchor>
    <xdr:from>
      <xdr:col>6</xdr:col>
      <xdr:colOff>12425</xdr:colOff>
      <xdr:row>133</xdr:row>
      <xdr:rowOff>15875</xdr:rowOff>
    </xdr:from>
    <xdr:to>
      <xdr:col>7</xdr:col>
      <xdr:colOff>2599360</xdr:colOff>
      <xdr:row>139</xdr:row>
      <xdr:rowOff>158750</xdr:rowOff>
    </xdr:to>
    <xdr:sp macro="" textlink="">
      <xdr:nvSpPr>
        <xdr:cNvPr id="7" name="正方形/長方形 6"/>
        <xdr:cNvSpPr/>
      </xdr:nvSpPr>
      <xdr:spPr>
        <a:xfrm>
          <a:off x="4256765" y="25771475"/>
          <a:ext cx="3028895" cy="1148715"/>
        </a:xfrm>
        <a:prstGeom prst="rect">
          <a:avLst/>
        </a:prstGeom>
        <a:solidFill>
          <a:srgbClr val="FF0000">
            <a:alpha val="16000"/>
          </a:srgbClr>
        </a:solidFill>
        <a:ln w="603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Layout" zoomScaleNormal="55" workbookViewId="0">
      <selection activeCell="E7" sqref="E7"/>
    </sheetView>
  </sheetViews>
  <sheetFormatPr defaultRowHeight="13.2" x14ac:dyDescent="0.2"/>
  <cols>
    <col min="1" max="1" width="5.44140625" customWidth="1"/>
    <col min="2" max="2" width="6.6640625" style="41" customWidth="1"/>
    <col min="4" max="4" width="10.44140625" customWidth="1"/>
    <col min="5" max="5" width="16" customWidth="1"/>
    <col min="6" max="6" width="31.88671875" customWidth="1"/>
    <col min="7" max="7" width="9.33203125" customWidth="1"/>
    <col min="8" max="8" width="9.109375" customWidth="1"/>
  </cols>
  <sheetData>
    <row r="1" spans="1:8" ht="22.5" customHeight="1" x14ac:dyDescent="0.2">
      <c r="A1" s="107" t="s">
        <v>77</v>
      </c>
      <c r="B1" s="107"/>
      <c r="C1" s="107"/>
      <c r="D1" s="107"/>
      <c r="E1" s="107"/>
      <c r="F1" s="107"/>
      <c r="G1" s="107"/>
      <c r="H1" s="107"/>
    </row>
    <row r="2" spans="1:8" ht="19.2" x14ac:dyDescent="0.2">
      <c r="A2" s="59" t="s">
        <v>34</v>
      </c>
      <c r="B2" s="60" t="s">
        <v>35</v>
      </c>
      <c r="C2" s="60" t="s">
        <v>0</v>
      </c>
      <c r="D2" s="60" t="s">
        <v>122</v>
      </c>
      <c r="E2" s="60" t="s">
        <v>1</v>
      </c>
      <c r="F2" s="60" t="s">
        <v>9</v>
      </c>
      <c r="G2" s="59" t="s">
        <v>2</v>
      </c>
      <c r="H2" s="100" t="s">
        <v>10</v>
      </c>
    </row>
    <row r="3" spans="1:8" s="22" customFormat="1" ht="22.2" customHeight="1" x14ac:dyDescent="0.15">
      <c r="A3" s="58">
        <v>1</v>
      </c>
      <c r="B3" s="49"/>
      <c r="C3" s="50"/>
      <c r="D3" s="51"/>
      <c r="E3" s="52"/>
      <c r="F3" s="52"/>
      <c r="G3" s="52"/>
      <c r="H3" s="53"/>
    </row>
    <row r="4" spans="1:8" s="22" customFormat="1" ht="22.2" customHeight="1" x14ac:dyDescent="0.15">
      <c r="A4" s="58">
        <v>2</v>
      </c>
      <c r="B4" s="49"/>
      <c r="C4" s="54"/>
      <c r="D4" s="55"/>
      <c r="E4" s="53"/>
      <c r="F4" s="53"/>
      <c r="G4" s="53"/>
      <c r="H4" s="53"/>
    </row>
    <row r="5" spans="1:8" s="22" customFormat="1" ht="22.2" customHeight="1" x14ac:dyDescent="0.15">
      <c r="A5" s="58">
        <v>3</v>
      </c>
      <c r="B5" s="49"/>
      <c r="C5" s="55"/>
      <c r="D5" s="55"/>
      <c r="E5" s="53"/>
      <c r="F5" s="53"/>
      <c r="G5" s="53"/>
      <c r="H5" s="53"/>
    </row>
    <row r="6" spans="1:8" s="22" customFormat="1" ht="22.2" customHeight="1" x14ac:dyDescent="0.15">
      <c r="A6" s="58">
        <v>4</v>
      </c>
      <c r="B6" s="49"/>
      <c r="C6" s="54"/>
      <c r="D6" s="55"/>
      <c r="E6" s="53"/>
      <c r="F6" s="53"/>
      <c r="G6" s="53"/>
      <c r="H6" s="53"/>
    </row>
    <row r="7" spans="1:8" s="22" customFormat="1" ht="22.2" customHeight="1" x14ac:dyDescent="0.15">
      <c r="A7" s="58">
        <v>5</v>
      </c>
      <c r="B7" s="49"/>
      <c r="C7" s="50"/>
      <c r="D7" s="51"/>
      <c r="E7" s="52"/>
      <c r="F7" s="52"/>
      <c r="G7" s="52"/>
      <c r="H7" s="53"/>
    </row>
    <row r="8" spans="1:8" s="22" customFormat="1" ht="22.2" customHeight="1" x14ac:dyDescent="0.15">
      <c r="A8" s="58">
        <v>6</v>
      </c>
      <c r="B8" s="49"/>
      <c r="C8" s="54"/>
      <c r="D8" s="55"/>
      <c r="E8" s="53"/>
      <c r="F8" s="53"/>
      <c r="G8" s="53"/>
      <c r="H8" s="53"/>
    </row>
    <row r="9" spans="1:8" s="22" customFormat="1" ht="22.2" customHeight="1" x14ac:dyDescent="0.15">
      <c r="A9" s="58">
        <v>7</v>
      </c>
      <c r="B9" s="49"/>
      <c r="C9" s="55"/>
      <c r="D9" s="55"/>
      <c r="E9" s="53"/>
      <c r="F9" s="53"/>
      <c r="G9" s="53"/>
      <c r="H9" s="53"/>
    </row>
    <row r="10" spans="1:8" s="22" customFormat="1" ht="22.2" customHeight="1" x14ac:dyDescent="0.15">
      <c r="A10" s="58">
        <v>8</v>
      </c>
      <c r="B10" s="49"/>
      <c r="C10" s="54"/>
      <c r="D10" s="55"/>
      <c r="E10" s="53"/>
      <c r="F10" s="53"/>
      <c r="G10" s="53"/>
      <c r="H10" s="53"/>
    </row>
    <row r="11" spans="1:8" s="22" customFormat="1" ht="22.2" customHeight="1" x14ac:dyDescent="0.15">
      <c r="A11" s="58">
        <v>9</v>
      </c>
      <c r="B11" s="49"/>
      <c r="C11" s="50"/>
      <c r="D11" s="51"/>
      <c r="E11" s="52"/>
      <c r="F11" s="52"/>
      <c r="G11" s="52"/>
      <c r="H11" s="53"/>
    </row>
    <row r="12" spans="1:8" s="22" customFormat="1" ht="22.2" customHeight="1" x14ac:dyDescent="0.15">
      <c r="A12" s="58">
        <v>10</v>
      </c>
      <c r="B12" s="49"/>
      <c r="C12" s="54"/>
      <c r="D12" s="55"/>
      <c r="E12" s="53"/>
      <c r="F12" s="53"/>
      <c r="G12" s="53"/>
      <c r="H12" s="53"/>
    </row>
    <row r="13" spans="1:8" s="22" customFormat="1" ht="22.2" customHeight="1" x14ac:dyDescent="0.15">
      <c r="A13" s="58">
        <v>11</v>
      </c>
      <c r="B13" s="49"/>
      <c r="C13" s="55"/>
      <c r="D13" s="55"/>
      <c r="E13" s="53"/>
      <c r="F13" s="53"/>
      <c r="G13" s="53"/>
      <c r="H13" s="53"/>
    </row>
    <row r="14" spans="1:8" s="22" customFormat="1" ht="22.2" customHeight="1" x14ac:dyDescent="0.15">
      <c r="A14" s="58">
        <v>12</v>
      </c>
      <c r="B14" s="49"/>
      <c r="C14" s="54"/>
      <c r="D14" s="55"/>
      <c r="E14" s="53"/>
      <c r="F14" s="53"/>
      <c r="G14" s="53"/>
      <c r="H14" s="53"/>
    </row>
    <row r="15" spans="1:8" s="22" customFormat="1" ht="22.2" customHeight="1" x14ac:dyDescent="0.2">
      <c r="A15" s="58">
        <v>13</v>
      </c>
      <c r="B15" s="49"/>
      <c r="C15" s="50"/>
      <c r="D15" s="51"/>
      <c r="E15" s="52"/>
      <c r="F15" s="52"/>
      <c r="G15" s="52"/>
      <c r="H15" s="53"/>
    </row>
    <row r="16" spans="1:8" s="22" customFormat="1" ht="22.2" customHeight="1" x14ac:dyDescent="0.2">
      <c r="A16" s="58">
        <v>14</v>
      </c>
      <c r="B16" s="49"/>
      <c r="C16" s="54"/>
      <c r="D16" s="55"/>
      <c r="E16" s="53"/>
      <c r="F16" s="53"/>
      <c r="G16" s="53"/>
      <c r="H16" s="53"/>
    </row>
    <row r="17" spans="1:8" s="22" customFormat="1" ht="22.2" customHeight="1" x14ac:dyDescent="0.2">
      <c r="A17" s="58">
        <v>15</v>
      </c>
      <c r="B17" s="49"/>
      <c r="C17" s="55"/>
      <c r="D17" s="55"/>
      <c r="E17" s="53"/>
      <c r="F17" s="53"/>
      <c r="G17" s="53"/>
      <c r="H17" s="53"/>
    </row>
    <row r="18" spans="1:8" s="22" customFormat="1" ht="22.2" customHeight="1" x14ac:dyDescent="0.2">
      <c r="A18" s="58">
        <v>16</v>
      </c>
      <c r="B18" s="49"/>
      <c r="C18" s="54"/>
      <c r="D18" s="55"/>
      <c r="E18" s="53"/>
      <c r="F18" s="53"/>
      <c r="G18" s="53"/>
      <c r="H18" s="53"/>
    </row>
    <row r="19" spans="1:8" s="22" customFormat="1" ht="22.2" customHeight="1" x14ac:dyDescent="0.2">
      <c r="A19" s="58">
        <v>17</v>
      </c>
      <c r="B19" s="49"/>
      <c r="C19" s="56"/>
      <c r="D19" s="56"/>
      <c r="E19" s="57"/>
      <c r="F19" s="57"/>
      <c r="G19" s="57"/>
      <c r="H19" s="57"/>
    </row>
    <row r="20" spans="1:8" s="22" customFormat="1" ht="22.2" customHeight="1" x14ac:dyDescent="0.2">
      <c r="A20" s="58">
        <v>18</v>
      </c>
      <c r="B20" s="49"/>
      <c r="C20" s="56"/>
      <c r="D20" s="56"/>
      <c r="E20" s="57"/>
      <c r="F20" s="57"/>
      <c r="G20" s="57"/>
      <c r="H20" s="57"/>
    </row>
    <row r="21" spans="1:8" s="22" customFormat="1" ht="22.2" customHeight="1" x14ac:dyDescent="0.2">
      <c r="A21" s="58">
        <v>19</v>
      </c>
      <c r="B21" s="49"/>
      <c r="C21" s="56"/>
      <c r="D21" s="56"/>
      <c r="E21" s="57"/>
      <c r="F21" s="57"/>
      <c r="G21" s="57"/>
      <c r="H21" s="57"/>
    </row>
    <row r="22" spans="1:8" s="22" customFormat="1" ht="22.2" customHeight="1" x14ac:dyDescent="0.2">
      <c r="A22" s="58">
        <v>20</v>
      </c>
      <c r="B22" s="49"/>
      <c r="C22" s="56"/>
      <c r="D22" s="56"/>
      <c r="E22" s="57"/>
      <c r="F22" s="57"/>
      <c r="G22" s="57"/>
      <c r="H22" s="57"/>
    </row>
    <row r="23" spans="1:8" s="22" customFormat="1" ht="22.2" customHeight="1" x14ac:dyDescent="0.2">
      <c r="A23" s="58">
        <v>21</v>
      </c>
      <c r="B23" s="49"/>
      <c r="C23" s="56"/>
      <c r="D23" s="56"/>
      <c r="E23" s="57"/>
      <c r="F23" s="57"/>
      <c r="G23" s="57"/>
      <c r="H23" s="57"/>
    </row>
    <row r="24" spans="1:8" s="22" customFormat="1" ht="22.2" customHeight="1" x14ac:dyDescent="0.2">
      <c r="A24" s="58">
        <v>22</v>
      </c>
      <c r="B24" s="49"/>
      <c r="C24" s="56"/>
      <c r="D24" s="56"/>
      <c r="E24" s="57"/>
      <c r="F24" s="57"/>
      <c r="G24" s="57"/>
      <c r="H24" s="57"/>
    </row>
    <row r="25" spans="1:8" s="22" customFormat="1" ht="22.2" customHeight="1" x14ac:dyDescent="0.2">
      <c r="A25" s="58">
        <v>23</v>
      </c>
      <c r="B25" s="49"/>
      <c r="C25" s="56"/>
      <c r="D25" s="56"/>
      <c r="E25" s="57"/>
      <c r="F25" s="57"/>
      <c r="G25" s="57"/>
      <c r="H25" s="57"/>
    </row>
    <row r="26" spans="1:8" s="22" customFormat="1" ht="22.2" customHeight="1" x14ac:dyDescent="0.2">
      <c r="A26" s="58">
        <v>24</v>
      </c>
      <c r="B26" s="49"/>
      <c r="C26" s="56"/>
      <c r="D26" s="56"/>
      <c r="E26" s="57"/>
      <c r="F26" s="57"/>
      <c r="G26" s="57"/>
      <c r="H26" s="57"/>
    </row>
    <row r="27" spans="1:8" s="22" customFormat="1" ht="22.2" customHeight="1" x14ac:dyDescent="0.2">
      <c r="A27" s="58">
        <v>25</v>
      </c>
      <c r="B27" s="49"/>
      <c r="C27" s="56"/>
      <c r="D27" s="56"/>
      <c r="E27" s="57"/>
      <c r="F27" s="57"/>
      <c r="G27" s="57"/>
      <c r="H27" s="57"/>
    </row>
    <row r="28" spans="1:8" s="22" customFormat="1" ht="22.2" customHeight="1" x14ac:dyDescent="0.2">
      <c r="A28" s="58">
        <v>26</v>
      </c>
      <c r="B28" s="49"/>
      <c r="C28" s="56"/>
      <c r="D28" s="56"/>
      <c r="E28" s="57"/>
      <c r="F28" s="57"/>
      <c r="G28" s="57"/>
      <c r="H28" s="57"/>
    </row>
    <row r="29" spans="1:8" s="22" customFormat="1" ht="22.2" customHeight="1" x14ac:dyDescent="0.2">
      <c r="A29" s="58">
        <v>27</v>
      </c>
      <c r="B29" s="49"/>
      <c r="C29" s="56"/>
      <c r="D29" s="56"/>
      <c r="E29" s="57"/>
      <c r="F29" s="57"/>
      <c r="G29" s="57"/>
      <c r="H29" s="57"/>
    </row>
    <row r="30" spans="1:8" s="22" customFormat="1" ht="22.2" customHeight="1" x14ac:dyDescent="0.2">
      <c r="A30" s="58">
        <v>28</v>
      </c>
      <c r="B30" s="49"/>
      <c r="C30" s="56"/>
      <c r="D30" s="56"/>
      <c r="E30" s="57"/>
      <c r="F30" s="57"/>
      <c r="G30" s="57"/>
      <c r="H30" s="57"/>
    </row>
    <row r="31" spans="1:8" s="22" customFormat="1" ht="22.2" customHeight="1" x14ac:dyDescent="0.2">
      <c r="A31" s="58">
        <v>29</v>
      </c>
      <c r="B31" s="49"/>
      <c r="C31" s="56"/>
      <c r="D31" s="56"/>
      <c r="E31" s="57"/>
      <c r="F31" s="57"/>
      <c r="G31" s="57"/>
      <c r="H31" s="57"/>
    </row>
    <row r="32" spans="1:8" s="22" customFormat="1" ht="22.2" customHeight="1" x14ac:dyDescent="0.2">
      <c r="A32" s="58">
        <v>30</v>
      </c>
      <c r="B32" s="49"/>
      <c r="C32" s="56"/>
      <c r="D32" s="56"/>
      <c r="E32" s="57"/>
      <c r="F32" s="57"/>
      <c r="G32" s="57"/>
      <c r="H32" s="57"/>
    </row>
    <row r="33" spans="1:8" s="22" customFormat="1" ht="22.2" customHeight="1" x14ac:dyDescent="0.2">
      <c r="A33" s="58">
        <v>31</v>
      </c>
      <c r="B33" s="49"/>
      <c r="C33" s="56"/>
      <c r="D33" s="56"/>
      <c r="E33" s="57"/>
      <c r="F33" s="57"/>
      <c r="G33" s="57"/>
      <c r="H33" s="57"/>
    </row>
    <row r="34" spans="1:8" s="22" customFormat="1" ht="22.2" customHeight="1" x14ac:dyDescent="0.2">
      <c r="A34" s="58">
        <v>32</v>
      </c>
      <c r="B34" s="49"/>
      <c r="C34" s="56"/>
      <c r="D34" s="56"/>
      <c r="E34" s="57"/>
      <c r="F34" s="57"/>
      <c r="G34" s="57"/>
      <c r="H34" s="57"/>
    </row>
    <row r="35" spans="1:8" s="22" customFormat="1" ht="22.2" customHeight="1" x14ac:dyDescent="0.2">
      <c r="A35" s="58">
        <v>33</v>
      </c>
      <c r="B35" s="49"/>
      <c r="C35" s="56"/>
      <c r="D35" s="56"/>
      <c r="E35" s="57"/>
      <c r="F35" s="57"/>
      <c r="G35" s="57"/>
      <c r="H35" s="57"/>
    </row>
    <row r="36" spans="1:8" s="22" customFormat="1" ht="22.2" customHeight="1" x14ac:dyDescent="0.2">
      <c r="A36" s="58">
        <v>34</v>
      </c>
      <c r="B36" s="49"/>
      <c r="C36" s="56"/>
      <c r="D36" s="56"/>
      <c r="E36" s="57"/>
      <c r="F36" s="57"/>
      <c r="G36" s="57"/>
      <c r="H36" s="57"/>
    </row>
    <row r="37" spans="1:8" s="22" customFormat="1" ht="22.2" customHeight="1" x14ac:dyDescent="0.2">
      <c r="A37" s="58">
        <v>35</v>
      </c>
      <c r="B37" s="49"/>
      <c r="C37" s="56"/>
      <c r="D37" s="56"/>
      <c r="E37" s="57"/>
      <c r="F37" s="57"/>
      <c r="G37" s="57"/>
      <c r="H37" s="57"/>
    </row>
  </sheetData>
  <mergeCells count="1">
    <mergeCell ref="A1:H1"/>
  </mergeCells>
  <phoneticPr fontId="1"/>
  <pageMargins left="0.7" right="0.7" top="0.75" bottom="0.75" header="0.3" footer="0.3"/>
  <pageSetup paperSize="9" scale="90" orientation="portrait" r:id="rId1"/>
  <headerFooter>
    <oddHeader>&amp;L&amp;14シート１　道徳の年間指導計画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tabSelected="1" view="pageBreakPreview" zoomScale="70" zoomScaleNormal="55" zoomScaleSheetLayoutView="70" workbookViewId="0">
      <selection activeCell="V4" sqref="V4"/>
    </sheetView>
  </sheetViews>
  <sheetFormatPr defaultRowHeight="13.2" x14ac:dyDescent="0.2"/>
  <cols>
    <col min="1" max="1" width="5.44140625" customWidth="1"/>
    <col min="2" max="2" width="6.6640625" style="41" customWidth="1"/>
    <col min="3" max="3" width="6.88671875" customWidth="1"/>
    <col min="4" max="4" width="10.44140625" customWidth="1"/>
    <col min="5" max="5" width="16" customWidth="1"/>
    <col min="6" max="6" width="36.77734375" customWidth="1"/>
    <col min="7" max="7" width="7.21875" customWidth="1"/>
    <col min="8" max="8" width="8.44140625" customWidth="1"/>
  </cols>
  <sheetData>
    <row r="1" spans="1:8" ht="22.5" customHeight="1" x14ac:dyDescent="0.2">
      <c r="A1" s="107" t="s">
        <v>77</v>
      </c>
      <c r="B1" s="107"/>
      <c r="C1" s="107"/>
      <c r="D1" s="107"/>
      <c r="E1" s="107"/>
      <c r="F1" s="107"/>
      <c r="G1" s="107"/>
      <c r="H1" s="107"/>
    </row>
    <row r="2" spans="1:8" ht="27" customHeight="1" x14ac:dyDescent="0.2">
      <c r="A2" s="59" t="s">
        <v>34</v>
      </c>
      <c r="B2" s="60" t="s">
        <v>35</v>
      </c>
      <c r="C2" s="60" t="s">
        <v>0</v>
      </c>
      <c r="D2" s="60" t="s">
        <v>122</v>
      </c>
      <c r="E2" s="60" t="s">
        <v>1</v>
      </c>
      <c r="F2" s="60" t="s">
        <v>9</v>
      </c>
      <c r="G2" s="59" t="s">
        <v>2</v>
      </c>
      <c r="H2" s="100" t="s">
        <v>10</v>
      </c>
    </row>
    <row r="3" spans="1:8" s="22" customFormat="1" ht="125.25" customHeight="1" x14ac:dyDescent="0.2">
      <c r="A3" s="58">
        <v>1</v>
      </c>
      <c r="B3" s="49">
        <v>43566</v>
      </c>
      <c r="C3" s="50" t="s">
        <v>3</v>
      </c>
      <c r="D3" s="51" t="s">
        <v>113</v>
      </c>
      <c r="E3" s="52" t="s">
        <v>4</v>
      </c>
      <c r="F3" s="52" t="s">
        <v>155</v>
      </c>
      <c r="G3" s="52" t="s">
        <v>11</v>
      </c>
      <c r="H3" s="53" t="s">
        <v>178</v>
      </c>
    </row>
    <row r="4" spans="1:8" s="22" customFormat="1" ht="120" customHeight="1" x14ac:dyDescent="0.2">
      <c r="A4" s="58">
        <v>2</v>
      </c>
      <c r="B4" s="49">
        <v>43573</v>
      </c>
      <c r="C4" s="54" t="s">
        <v>5</v>
      </c>
      <c r="D4" s="55" t="s">
        <v>114</v>
      </c>
      <c r="E4" s="53" t="s">
        <v>6</v>
      </c>
      <c r="F4" s="53" t="s">
        <v>176</v>
      </c>
      <c r="G4" s="53" t="s">
        <v>78</v>
      </c>
      <c r="H4" s="53" t="s">
        <v>179</v>
      </c>
    </row>
    <row r="5" spans="1:8" s="22" customFormat="1" ht="123" customHeight="1" x14ac:dyDescent="0.2">
      <c r="A5" s="87">
        <v>3</v>
      </c>
      <c r="B5" s="88">
        <v>43580</v>
      </c>
      <c r="C5" s="89" t="s">
        <v>7</v>
      </c>
      <c r="D5" s="89" t="s">
        <v>115</v>
      </c>
      <c r="E5" s="90" t="s">
        <v>8</v>
      </c>
      <c r="F5" s="90" t="s">
        <v>177</v>
      </c>
      <c r="G5" s="90" t="s">
        <v>79</v>
      </c>
      <c r="H5" s="90" t="s">
        <v>180</v>
      </c>
    </row>
    <row r="7" spans="1:8" ht="21" customHeight="1" x14ac:dyDescent="0.2">
      <c r="F7" s="108" t="s">
        <v>148</v>
      </c>
      <c r="G7" s="109"/>
      <c r="H7" s="109"/>
    </row>
  </sheetData>
  <mergeCells count="2">
    <mergeCell ref="A1:H1"/>
    <mergeCell ref="F7:H7"/>
  </mergeCells>
  <phoneticPr fontId="1"/>
  <pageMargins left="0.7" right="0.7" top="0.75" bottom="0.75" header="0.3" footer="0.3"/>
  <pageSetup paperSize="9" scale="90" orientation="portrait" r:id="rId1"/>
  <headerFooter>
    <oddHeader>&amp;L&amp;14シート２　道徳の年間指導計画（記入例）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view="pageLayout" zoomScale="70" zoomScaleNormal="100" zoomScalePageLayoutView="70" workbookViewId="0">
      <selection sqref="A1:D1"/>
    </sheetView>
  </sheetViews>
  <sheetFormatPr defaultRowHeight="13.2" x14ac:dyDescent="0.2"/>
  <cols>
    <col min="1" max="3" width="8.77734375" customWidth="1"/>
    <col min="4" max="4" width="53.88671875" customWidth="1"/>
  </cols>
  <sheetData>
    <row r="1" spans="1:4" ht="21.6" customHeight="1" x14ac:dyDescent="0.2">
      <c r="A1" s="110" t="s">
        <v>173</v>
      </c>
      <c r="B1" s="111"/>
      <c r="C1" s="111"/>
      <c r="D1" s="111"/>
    </row>
    <row r="2" spans="1:4" ht="21" customHeight="1" x14ac:dyDescent="0.2">
      <c r="A2" s="25" t="s">
        <v>29</v>
      </c>
      <c r="B2" s="25" t="s">
        <v>27</v>
      </c>
      <c r="C2" s="25" t="s">
        <v>28</v>
      </c>
      <c r="D2" s="25" t="s">
        <v>32</v>
      </c>
    </row>
    <row r="3" spans="1:4" ht="19.5" customHeight="1" x14ac:dyDescent="0.2">
      <c r="A3" s="72">
        <v>1</v>
      </c>
      <c r="B3" s="2">
        <v>6</v>
      </c>
      <c r="C3" s="2">
        <v>1</v>
      </c>
      <c r="D3" s="2" t="s">
        <v>31</v>
      </c>
    </row>
    <row r="4" spans="1:4" ht="19.5" customHeight="1" x14ac:dyDescent="0.2">
      <c r="A4" s="72">
        <v>2</v>
      </c>
      <c r="B4" s="2">
        <v>6</v>
      </c>
      <c r="C4" s="2">
        <v>1</v>
      </c>
      <c r="D4" s="2" t="s">
        <v>31</v>
      </c>
    </row>
    <row r="5" spans="1:4" ht="19.5" customHeight="1" x14ac:dyDescent="0.2">
      <c r="A5" s="72">
        <v>3</v>
      </c>
      <c r="B5" s="2">
        <v>6</v>
      </c>
      <c r="C5" s="2">
        <v>1</v>
      </c>
      <c r="D5" s="2" t="s">
        <v>33</v>
      </c>
    </row>
    <row r="6" spans="1:4" ht="19.5" customHeight="1" x14ac:dyDescent="0.2">
      <c r="A6" s="72">
        <v>4</v>
      </c>
      <c r="B6" s="2">
        <v>6</v>
      </c>
      <c r="C6" s="2">
        <v>1</v>
      </c>
      <c r="D6" s="2" t="s">
        <v>31</v>
      </c>
    </row>
    <row r="7" spans="1:4" ht="19.5" customHeight="1" x14ac:dyDescent="0.2">
      <c r="A7" s="72">
        <v>5</v>
      </c>
      <c r="B7" s="2">
        <v>6</v>
      </c>
      <c r="C7" s="2">
        <v>1</v>
      </c>
      <c r="D7" s="2" t="s">
        <v>31</v>
      </c>
    </row>
    <row r="8" spans="1:4" ht="19.5" customHeight="1" x14ac:dyDescent="0.2">
      <c r="A8" s="72">
        <v>6</v>
      </c>
      <c r="B8" s="2">
        <v>6</v>
      </c>
      <c r="C8" s="2">
        <v>1</v>
      </c>
      <c r="D8" s="2" t="s">
        <v>31</v>
      </c>
    </row>
    <row r="9" spans="1:4" ht="19.5" customHeight="1" x14ac:dyDescent="0.2">
      <c r="A9" s="72">
        <v>7</v>
      </c>
      <c r="B9" s="2">
        <v>6</v>
      </c>
      <c r="C9" s="2">
        <v>1</v>
      </c>
      <c r="D9" s="2" t="s">
        <v>31</v>
      </c>
    </row>
    <row r="10" spans="1:4" ht="19.5" customHeight="1" x14ac:dyDescent="0.2">
      <c r="A10" s="72">
        <v>8</v>
      </c>
      <c r="B10" s="2">
        <v>6</v>
      </c>
      <c r="C10" s="2">
        <v>1</v>
      </c>
      <c r="D10" s="2" t="s">
        <v>31</v>
      </c>
    </row>
    <row r="11" spans="1:4" ht="19.5" customHeight="1" x14ac:dyDescent="0.2">
      <c r="A11" s="72">
        <v>9</v>
      </c>
      <c r="B11" s="2">
        <v>6</v>
      </c>
      <c r="C11" s="2">
        <v>1</v>
      </c>
      <c r="D11" s="2" t="s">
        <v>31</v>
      </c>
    </row>
    <row r="12" spans="1:4" ht="19.5" customHeight="1" x14ac:dyDescent="0.2">
      <c r="A12" s="72">
        <v>10</v>
      </c>
      <c r="B12" s="2">
        <v>6</v>
      </c>
      <c r="C12" s="2">
        <v>1</v>
      </c>
      <c r="D12" s="2" t="s">
        <v>31</v>
      </c>
    </row>
    <row r="13" spans="1:4" ht="19.5" customHeight="1" x14ac:dyDescent="0.2">
      <c r="A13" s="72">
        <v>11</v>
      </c>
      <c r="B13" s="2">
        <v>6</v>
      </c>
      <c r="C13" s="2">
        <v>1</v>
      </c>
      <c r="D13" s="2" t="s">
        <v>31</v>
      </c>
    </row>
    <row r="14" spans="1:4" ht="19.5" customHeight="1" x14ac:dyDescent="0.2">
      <c r="A14" s="72">
        <v>12</v>
      </c>
      <c r="B14" s="2">
        <v>6</v>
      </c>
      <c r="C14" s="2">
        <v>1</v>
      </c>
      <c r="D14" s="2" t="s">
        <v>31</v>
      </c>
    </row>
    <row r="15" spans="1:4" ht="19.5" customHeight="1" x14ac:dyDescent="0.2">
      <c r="A15" s="72">
        <v>13</v>
      </c>
      <c r="B15" s="2">
        <v>6</v>
      </c>
      <c r="C15" s="2">
        <v>1</v>
      </c>
      <c r="D15" s="2" t="s">
        <v>31</v>
      </c>
    </row>
    <row r="16" spans="1:4" ht="19.5" customHeight="1" x14ac:dyDescent="0.2">
      <c r="A16" s="72">
        <v>14</v>
      </c>
      <c r="B16" s="2">
        <v>6</v>
      </c>
      <c r="C16" s="2">
        <v>1</v>
      </c>
      <c r="D16" s="2" t="s">
        <v>31</v>
      </c>
    </row>
    <row r="17" spans="1:4" ht="19.5" customHeight="1" x14ac:dyDescent="0.2">
      <c r="A17" s="72">
        <v>15</v>
      </c>
      <c r="B17" s="2">
        <v>6</v>
      </c>
      <c r="C17" s="2">
        <v>1</v>
      </c>
      <c r="D17" s="2" t="s">
        <v>31</v>
      </c>
    </row>
    <row r="18" spans="1:4" ht="19.5" customHeight="1" x14ac:dyDescent="0.2">
      <c r="A18" s="72">
        <v>16</v>
      </c>
      <c r="B18" s="2">
        <v>6</v>
      </c>
      <c r="C18" s="2">
        <v>1</v>
      </c>
      <c r="D18" s="2" t="s">
        <v>31</v>
      </c>
    </row>
    <row r="19" spans="1:4" ht="19.5" customHeight="1" x14ac:dyDescent="0.2">
      <c r="A19" s="72">
        <v>17</v>
      </c>
      <c r="B19" s="2">
        <v>6</v>
      </c>
      <c r="C19" s="2">
        <v>1</v>
      </c>
      <c r="D19" s="2" t="s">
        <v>31</v>
      </c>
    </row>
    <row r="20" spans="1:4" ht="19.5" customHeight="1" x14ac:dyDescent="0.2">
      <c r="A20" s="72">
        <v>18</v>
      </c>
      <c r="B20" s="2">
        <v>6</v>
      </c>
      <c r="C20" s="2">
        <v>1</v>
      </c>
      <c r="D20" s="2" t="s">
        <v>31</v>
      </c>
    </row>
    <row r="21" spans="1:4" ht="19.5" customHeight="1" x14ac:dyDescent="0.2">
      <c r="A21" s="72">
        <v>19</v>
      </c>
      <c r="B21" s="2">
        <v>6</v>
      </c>
      <c r="C21" s="2">
        <v>1</v>
      </c>
      <c r="D21" s="2" t="s">
        <v>31</v>
      </c>
    </row>
    <row r="22" spans="1:4" ht="19.5" customHeight="1" x14ac:dyDescent="0.2">
      <c r="A22" s="72">
        <v>20</v>
      </c>
      <c r="B22" s="2">
        <v>6</v>
      </c>
      <c r="C22" s="2">
        <v>1</v>
      </c>
      <c r="D22" s="2" t="s">
        <v>31</v>
      </c>
    </row>
    <row r="23" spans="1:4" ht="19.5" customHeight="1" x14ac:dyDescent="0.2">
      <c r="A23" s="72">
        <v>21</v>
      </c>
      <c r="B23" s="2">
        <v>6</v>
      </c>
      <c r="C23" s="2">
        <v>1</v>
      </c>
      <c r="D23" s="2" t="s">
        <v>31</v>
      </c>
    </row>
    <row r="24" spans="1:4" ht="19.5" customHeight="1" x14ac:dyDescent="0.2">
      <c r="A24" s="72">
        <v>22</v>
      </c>
      <c r="B24" s="2">
        <v>6</v>
      </c>
      <c r="C24" s="2">
        <v>1</v>
      </c>
      <c r="D24" s="2" t="s">
        <v>31</v>
      </c>
    </row>
    <row r="25" spans="1:4" ht="19.5" customHeight="1" x14ac:dyDescent="0.2">
      <c r="A25" s="72">
        <v>23</v>
      </c>
      <c r="B25" s="2">
        <v>6</v>
      </c>
      <c r="C25" s="2">
        <v>1</v>
      </c>
      <c r="D25" s="2" t="s">
        <v>31</v>
      </c>
    </row>
    <row r="26" spans="1:4" ht="19.5" customHeight="1" x14ac:dyDescent="0.2">
      <c r="A26" s="72">
        <v>24</v>
      </c>
      <c r="B26" s="2">
        <v>6</v>
      </c>
      <c r="C26" s="2">
        <v>1</v>
      </c>
      <c r="D26" s="2" t="s">
        <v>31</v>
      </c>
    </row>
    <row r="27" spans="1:4" ht="19.5" customHeight="1" x14ac:dyDescent="0.2">
      <c r="A27" s="72">
        <v>25</v>
      </c>
      <c r="B27" s="2">
        <v>6</v>
      </c>
      <c r="C27" s="2">
        <v>1</v>
      </c>
      <c r="D27" s="2" t="s">
        <v>31</v>
      </c>
    </row>
    <row r="28" spans="1:4" ht="19.5" customHeight="1" x14ac:dyDescent="0.2">
      <c r="A28" s="72">
        <v>26</v>
      </c>
      <c r="B28" s="2">
        <v>6</v>
      </c>
      <c r="C28" s="2">
        <v>1</v>
      </c>
      <c r="D28" s="2" t="s">
        <v>31</v>
      </c>
    </row>
    <row r="29" spans="1:4" ht="19.5" customHeight="1" x14ac:dyDescent="0.2">
      <c r="A29" s="72">
        <v>27</v>
      </c>
      <c r="B29" s="2">
        <v>6</v>
      </c>
      <c r="C29" s="2">
        <v>1</v>
      </c>
      <c r="D29" s="2" t="s">
        <v>31</v>
      </c>
    </row>
    <row r="30" spans="1:4" ht="19.5" customHeight="1" x14ac:dyDescent="0.2">
      <c r="A30" s="72">
        <v>28</v>
      </c>
      <c r="B30" s="2">
        <v>6</v>
      </c>
      <c r="C30" s="2">
        <v>1</v>
      </c>
      <c r="D30" s="2" t="s">
        <v>31</v>
      </c>
    </row>
    <row r="31" spans="1:4" ht="19.5" customHeight="1" x14ac:dyDescent="0.2">
      <c r="A31" s="72">
        <v>29</v>
      </c>
      <c r="B31" s="2">
        <v>6</v>
      </c>
      <c r="C31" s="2">
        <v>1</v>
      </c>
      <c r="D31" s="2" t="s">
        <v>31</v>
      </c>
    </row>
    <row r="32" spans="1:4" ht="19.5" customHeight="1" x14ac:dyDescent="0.2">
      <c r="A32" s="72">
        <v>30</v>
      </c>
      <c r="B32" s="2">
        <v>6</v>
      </c>
      <c r="C32" s="2">
        <v>1</v>
      </c>
      <c r="D32" s="2" t="s">
        <v>31</v>
      </c>
    </row>
    <row r="33" spans="1:4" ht="19.5" customHeight="1" x14ac:dyDescent="0.2">
      <c r="A33" s="72">
        <v>31</v>
      </c>
      <c r="B33" s="2">
        <v>6</v>
      </c>
      <c r="C33" s="2">
        <v>1</v>
      </c>
      <c r="D33" s="2" t="s">
        <v>31</v>
      </c>
    </row>
    <row r="34" spans="1:4" ht="19.5" customHeight="1" x14ac:dyDescent="0.2">
      <c r="A34" s="72">
        <v>32</v>
      </c>
      <c r="B34" s="2">
        <v>6</v>
      </c>
      <c r="C34" s="2">
        <v>1</v>
      </c>
      <c r="D34" s="2" t="s">
        <v>31</v>
      </c>
    </row>
    <row r="35" spans="1:4" ht="19.5" customHeight="1" x14ac:dyDescent="0.2">
      <c r="A35" s="72">
        <v>33</v>
      </c>
      <c r="B35" s="2">
        <v>6</v>
      </c>
      <c r="C35" s="2">
        <v>1</v>
      </c>
      <c r="D35" s="2" t="s">
        <v>31</v>
      </c>
    </row>
    <row r="36" spans="1:4" ht="19.5" customHeight="1" x14ac:dyDescent="0.2">
      <c r="A36" s="72">
        <v>34</v>
      </c>
      <c r="B36" s="2">
        <v>6</v>
      </c>
      <c r="C36" s="2">
        <v>1</v>
      </c>
      <c r="D36" s="2" t="s">
        <v>31</v>
      </c>
    </row>
    <row r="37" spans="1:4" ht="19.5" customHeight="1" x14ac:dyDescent="0.2">
      <c r="A37" s="72">
        <v>35</v>
      </c>
      <c r="B37" s="2">
        <v>6</v>
      </c>
      <c r="C37" s="2">
        <v>1</v>
      </c>
      <c r="D37" s="2" t="s">
        <v>31</v>
      </c>
    </row>
  </sheetData>
  <mergeCells count="1">
    <mergeCell ref="A1:D1"/>
  </mergeCells>
  <phoneticPr fontId="1"/>
  <pageMargins left="0.7" right="0.7" top="0.75" bottom="0.75" header="0.3" footer="0.3"/>
  <pageSetup paperSize="9" orientation="portrait" r:id="rId1"/>
  <headerFooter>
    <oddHeader>&amp;L&amp;14シート３　児童名簿</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view="pageLayout" zoomScale="70" zoomScaleNormal="70" zoomScalePageLayoutView="70" workbookViewId="0">
      <selection activeCell="I7" sqref="I7"/>
    </sheetView>
  </sheetViews>
  <sheetFormatPr defaultRowHeight="13.2" x14ac:dyDescent="0.2"/>
  <cols>
    <col min="1" max="1" width="6.88671875" customWidth="1"/>
    <col min="2" max="2" width="5.109375" customWidth="1"/>
    <col min="3" max="3" width="16.77734375" customWidth="1"/>
    <col min="4" max="5" width="18.44140625" customWidth="1"/>
    <col min="6" max="6" width="28.44140625" customWidth="1"/>
    <col min="7" max="7" width="28" customWidth="1"/>
  </cols>
  <sheetData>
    <row r="1" spans="1:7" ht="60" customHeight="1" x14ac:dyDescent="0.2">
      <c r="A1" s="114" t="s">
        <v>123</v>
      </c>
      <c r="B1" s="115"/>
      <c r="C1" s="115"/>
      <c r="D1" s="115"/>
      <c r="E1" s="115"/>
      <c r="F1" s="115"/>
      <c r="G1" s="115"/>
    </row>
    <row r="2" spans="1:7" ht="76.2" customHeight="1" x14ac:dyDescent="0.2">
      <c r="A2" s="116" t="s">
        <v>95</v>
      </c>
      <c r="B2" s="116"/>
      <c r="C2" s="66" t="s">
        <v>99</v>
      </c>
      <c r="D2" s="66" t="s">
        <v>108</v>
      </c>
      <c r="E2" s="66" t="s">
        <v>100</v>
      </c>
      <c r="F2" s="66" t="s">
        <v>139</v>
      </c>
      <c r="G2" s="66" t="s">
        <v>140</v>
      </c>
    </row>
    <row r="3" spans="1:7" ht="25.2" customHeight="1" x14ac:dyDescent="0.2">
      <c r="A3" s="116"/>
      <c r="B3" s="116"/>
      <c r="C3" s="67" t="s">
        <v>80</v>
      </c>
      <c r="D3" s="68" t="s">
        <v>81</v>
      </c>
      <c r="E3" s="69" t="s">
        <v>82</v>
      </c>
      <c r="F3" s="70" t="s">
        <v>83</v>
      </c>
      <c r="G3" s="71" t="s">
        <v>84</v>
      </c>
    </row>
    <row r="4" spans="1:7" ht="108" customHeight="1" x14ac:dyDescent="0.2">
      <c r="A4" s="112" t="s">
        <v>147</v>
      </c>
      <c r="B4" s="62" t="s">
        <v>13</v>
      </c>
      <c r="C4" s="64" t="s">
        <v>85</v>
      </c>
      <c r="D4" s="64" t="s">
        <v>92</v>
      </c>
      <c r="E4" s="64" t="s">
        <v>167</v>
      </c>
      <c r="F4" s="65" t="s">
        <v>157</v>
      </c>
      <c r="G4" s="65" t="s">
        <v>111</v>
      </c>
    </row>
    <row r="5" spans="1:7" ht="117" customHeight="1" x14ac:dyDescent="0.2">
      <c r="A5" s="113"/>
      <c r="B5" s="62" t="s">
        <v>14</v>
      </c>
      <c r="C5" s="64" t="s">
        <v>86</v>
      </c>
      <c r="D5" s="64" t="s">
        <v>170</v>
      </c>
      <c r="E5" s="64" t="s">
        <v>158</v>
      </c>
      <c r="F5" s="65" t="s">
        <v>159</v>
      </c>
      <c r="G5" s="65" t="s">
        <v>160</v>
      </c>
    </row>
    <row r="6" spans="1:7" ht="106.2" customHeight="1" x14ac:dyDescent="0.2">
      <c r="A6" s="113"/>
      <c r="B6" s="62" t="s">
        <v>15</v>
      </c>
      <c r="C6" s="64" t="s">
        <v>87</v>
      </c>
      <c r="D6" s="64" t="s">
        <v>93</v>
      </c>
      <c r="E6" s="64" t="s">
        <v>96</v>
      </c>
      <c r="F6" s="65" t="s">
        <v>143</v>
      </c>
      <c r="G6" s="65" t="s">
        <v>109</v>
      </c>
    </row>
    <row r="7" spans="1:7" ht="108.6" customHeight="1" x14ac:dyDescent="0.2">
      <c r="A7" s="112" t="s">
        <v>182</v>
      </c>
      <c r="B7" s="62" t="s">
        <v>17</v>
      </c>
      <c r="C7" s="64" t="s">
        <v>88</v>
      </c>
      <c r="D7" s="64" t="s">
        <v>169</v>
      </c>
      <c r="E7" s="64" t="s">
        <v>97</v>
      </c>
      <c r="F7" s="65" t="s">
        <v>181</v>
      </c>
      <c r="G7" s="65" t="s">
        <v>110</v>
      </c>
    </row>
    <row r="8" spans="1:7" ht="111.6" customHeight="1" x14ac:dyDescent="0.2">
      <c r="A8" s="113"/>
      <c r="B8" s="63" t="s">
        <v>18</v>
      </c>
      <c r="C8" s="64" t="s">
        <v>89</v>
      </c>
      <c r="D8" s="64" t="s">
        <v>94</v>
      </c>
      <c r="E8" s="64" t="s">
        <v>98</v>
      </c>
      <c r="F8" s="65" t="s">
        <v>149</v>
      </c>
      <c r="G8" s="65" t="s">
        <v>112</v>
      </c>
    </row>
    <row r="9" spans="1:7" ht="117.6" customHeight="1" x14ac:dyDescent="0.2">
      <c r="A9" s="113"/>
      <c r="B9" s="63" t="s">
        <v>20</v>
      </c>
      <c r="C9" s="64" t="s">
        <v>90</v>
      </c>
      <c r="D9" s="64" t="s">
        <v>168</v>
      </c>
      <c r="E9" s="64" t="s">
        <v>171</v>
      </c>
      <c r="F9" s="65" t="s">
        <v>161</v>
      </c>
      <c r="G9" s="65" t="s">
        <v>162</v>
      </c>
    </row>
    <row r="10" spans="1:7" ht="145.80000000000001" customHeight="1" x14ac:dyDescent="0.2">
      <c r="A10" s="113"/>
      <c r="B10" s="63" t="s">
        <v>21</v>
      </c>
      <c r="C10" s="64" t="s">
        <v>91</v>
      </c>
      <c r="D10" s="64" t="s">
        <v>135</v>
      </c>
      <c r="E10" s="64" t="s">
        <v>141</v>
      </c>
      <c r="F10" s="65" t="s">
        <v>142</v>
      </c>
      <c r="G10" s="65" t="s">
        <v>144</v>
      </c>
    </row>
  </sheetData>
  <mergeCells count="4">
    <mergeCell ref="A4:A6"/>
    <mergeCell ref="A7:A10"/>
    <mergeCell ref="A1:G1"/>
    <mergeCell ref="A2:B3"/>
  </mergeCells>
  <phoneticPr fontId="1"/>
  <pageMargins left="0.7" right="0.7" top="0.75" bottom="0.75" header="0.3" footer="0.3"/>
  <pageSetup paperSize="9" scale="72" orientation="portrait" r:id="rId1"/>
  <headerFooter>
    <oddHeader>&amp;L&amp;18シート４　道徳評価フォーマット</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3:F49"/>
  <sheetViews>
    <sheetView showGridLines="0" showRuler="0" view="pageLayout" topLeftCell="A22" zoomScale="55" zoomScaleNormal="85" zoomScalePageLayoutView="55" workbookViewId="0">
      <selection activeCell="AB23" sqref="AB23"/>
    </sheetView>
  </sheetViews>
  <sheetFormatPr defaultRowHeight="13.2" x14ac:dyDescent="0.2"/>
  <cols>
    <col min="1" max="6" width="6.44140625" customWidth="1"/>
    <col min="9" max="9" width="10" customWidth="1"/>
    <col min="15" max="15" width="12.33203125" customWidth="1"/>
  </cols>
  <sheetData>
    <row r="23" spans="1:6" ht="158.25" customHeight="1" x14ac:dyDescent="0.2"/>
    <row r="31" spans="1:6" ht="159" customHeight="1" x14ac:dyDescent="0.2">
      <c r="A31" s="119" t="s">
        <v>150</v>
      </c>
      <c r="B31" s="119" t="s">
        <v>145</v>
      </c>
      <c r="C31" s="119" t="s">
        <v>186</v>
      </c>
      <c r="D31" s="119" t="s">
        <v>121</v>
      </c>
      <c r="E31" s="119" t="s">
        <v>106</v>
      </c>
      <c r="F31" s="120" t="s">
        <v>107</v>
      </c>
    </row>
    <row r="32" spans="1:6" x14ac:dyDescent="0.2">
      <c r="A32" s="119"/>
      <c r="B32" s="119"/>
      <c r="C32" s="119"/>
      <c r="D32" s="119"/>
      <c r="E32" s="119"/>
      <c r="F32" s="120"/>
    </row>
    <row r="33" spans="1:6" x14ac:dyDescent="0.2">
      <c r="A33" s="119"/>
      <c r="B33" s="119"/>
      <c r="C33" s="119"/>
      <c r="D33" s="119"/>
      <c r="E33" s="119"/>
      <c r="F33" s="120"/>
    </row>
    <row r="34" spans="1:6" x14ac:dyDescent="0.2">
      <c r="A34" s="119"/>
      <c r="B34" s="119"/>
      <c r="C34" s="119"/>
      <c r="D34" s="119"/>
      <c r="E34" s="119"/>
      <c r="F34" s="120"/>
    </row>
    <row r="35" spans="1:6" x14ac:dyDescent="0.2">
      <c r="A35" s="119"/>
      <c r="B35" s="119"/>
      <c r="C35" s="119"/>
      <c r="D35" s="119"/>
      <c r="E35" s="119"/>
      <c r="F35" s="120"/>
    </row>
    <row r="36" spans="1:6" x14ac:dyDescent="0.2">
      <c r="A36" s="119"/>
      <c r="B36" s="119"/>
      <c r="C36" s="119"/>
      <c r="D36" s="119"/>
      <c r="E36" s="119"/>
      <c r="F36" s="120"/>
    </row>
    <row r="37" spans="1:6" x14ac:dyDescent="0.2">
      <c r="A37" s="119"/>
      <c r="B37" s="119"/>
      <c r="C37" s="119"/>
      <c r="D37" s="119"/>
      <c r="E37" s="119"/>
      <c r="F37" s="120"/>
    </row>
    <row r="38" spans="1:6" ht="66" customHeight="1" x14ac:dyDescent="0.2">
      <c r="A38" s="119"/>
      <c r="B38" s="119"/>
      <c r="C38" s="119"/>
      <c r="D38" s="119"/>
      <c r="E38" s="119"/>
      <c r="F38" s="120"/>
    </row>
    <row r="39" spans="1:6" ht="7.2" customHeight="1" x14ac:dyDescent="0.2">
      <c r="A39" s="119"/>
      <c r="B39" s="119"/>
      <c r="C39" s="119"/>
      <c r="D39" s="119"/>
      <c r="E39" s="119"/>
      <c r="F39" s="120"/>
    </row>
    <row r="40" spans="1:6" ht="91.2" customHeight="1" x14ac:dyDescent="0.2">
      <c r="A40" s="119"/>
      <c r="B40" s="119"/>
      <c r="C40" s="119"/>
      <c r="D40" s="119"/>
      <c r="E40" s="119"/>
      <c r="F40" s="120"/>
    </row>
    <row r="41" spans="1:6" s="74" customFormat="1" ht="22.2" customHeight="1" x14ac:dyDescent="0.2">
      <c r="A41" s="117"/>
      <c r="B41" s="117"/>
      <c r="C41" s="117"/>
      <c r="D41" s="117"/>
      <c r="E41" s="117"/>
      <c r="F41" s="118" t="s">
        <v>152</v>
      </c>
    </row>
    <row r="42" spans="1:6" s="74" customFormat="1" ht="22.2" customHeight="1" x14ac:dyDescent="0.2">
      <c r="A42" s="117"/>
      <c r="B42" s="117"/>
      <c r="C42" s="117"/>
      <c r="D42" s="117"/>
      <c r="E42" s="117"/>
      <c r="F42" s="118"/>
    </row>
    <row r="43" spans="1:6" s="74" customFormat="1" ht="22.2" customHeight="1" x14ac:dyDescent="0.2">
      <c r="A43" s="117"/>
      <c r="B43" s="117"/>
      <c r="C43" s="117"/>
      <c r="D43" s="117"/>
      <c r="E43" s="117"/>
      <c r="F43" s="118" t="s">
        <v>151</v>
      </c>
    </row>
    <row r="44" spans="1:6" s="74" customFormat="1" ht="22.2" customHeight="1" x14ac:dyDescent="0.2">
      <c r="A44" s="117"/>
      <c r="B44" s="117"/>
      <c r="C44" s="117"/>
      <c r="D44" s="117"/>
      <c r="E44" s="117"/>
      <c r="F44" s="118"/>
    </row>
    <row r="45" spans="1:6" s="74" customFormat="1" ht="22.2" customHeight="1" x14ac:dyDescent="0.2">
      <c r="A45" s="117"/>
      <c r="B45" s="117"/>
      <c r="C45" s="117"/>
      <c r="D45" s="117"/>
      <c r="E45" s="117"/>
      <c r="F45" s="118" t="s">
        <v>153</v>
      </c>
    </row>
    <row r="46" spans="1:6" s="74" customFormat="1" ht="22.2" customHeight="1" x14ac:dyDescent="0.2">
      <c r="A46" s="117"/>
      <c r="B46" s="117"/>
      <c r="C46" s="117"/>
      <c r="D46" s="117"/>
      <c r="E46" s="117"/>
      <c r="F46" s="118"/>
    </row>
    <row r="47" spans="1:6" s="74" customFormat="1" ht="22.2" customHeight="1" x14ac:dyDescent="0.2">
      <c r="A47" s="117"/>
      <c r="B47" s="117"/>
      <c r="C47" s="117"/>
      <c r="D47" s="117"/>
      <c r="E47" s="117"/>
      <c r="F47" s="118" t="s">
        <v>154</v>
      </c>
    </row>
    <row r="48" spans="1:6" s="74" customFormat="1" ht="22.2" customHeight="1" x14ac:dyDescent="0.2">
      <c r="A48" s="117"/>
      <c r="B48" s="117"/>
      <c r="C48" s="117"/>
      <c r="D48" s="117"/>
      <c r="E48" s="117"/>
      <c r="F48" s="118"/>
    </row>
    <row r="49" spans="6:6" x14ac:dyDescent="0.2">
      <c r="F49" s="101"/>
    </row>
  </sheetData>
  <mergeCells count="30">
    <mergeCell ref="C43:C44"/>
    <mergeCell ref="D43:D44"/>
    <mergeCell ref="C31:C40"/>
    <mergeCell ref="B31:B40"/>
    <mergeCell ref="F31:F40"/>
    <mergeCell ref="E31:E40"/>
    <mergeCell ref="F41:F42"/>
    <mergeCell ref="E41:E42"/>
    <mergeCell ref="A41:A42"/>
    <mergeCell ref="B41:B42"/>
    <mergeCell ref="C41:C42"/>
    <mergeCell ref="D41:D42"/>
    <mergeCell ref="D31:D40"/>
    <mergeCell ref="A31:A40"/>
    <mergeCell ref="A43:A44"/>
    <mergeCell ref="F47:F48"/>
    <mergeCell ref="A45:A46"/>
    <mergeCell ref="B45:B46"/>
    <mergeCell ref="C45:C46"/>
    <mergeCell ref="D45:D46"/>
    <mergeCell ref="E45:E46"/>
    <mergeCell ref="F45:F46"/>
    <mergeCell ref="A47:A48"/>
    <mergeCell ref="B47:B48"/>
    <mergeCell ref="C47:C48"/>
    <mergeCell ref="D47:D48"/>
    <mergeCell ref="E47:E48"/>
    <mergeCell ref="E43:E44"/>
    <mergeCell ref="F43:F44"/>
    <mergeCell ref="B43:B44"/>
  </mergeCells>
  <phoneticPr fontId="1"/>
  <pageMargins left="0.70866141732283472" right="0.70866141732283472" top="0.74803149606299213" bottom="0.74803149606299213" header="0.31496062992125984" footer="0.31496062992125984"/>
  <pageSetup paperSize="9" scale="70" orientation="portrait" r:id="rId1"/>
  <headerFooter>
    <oddHeader>&amp;L&amp;18シート５　ワークシート（様式）</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6"/>
  <sheetViews>
    <sheetView view="pageLayout" topLeftCell="A13" zoomScale="85" zoomScaleNormal="70" zoomScaleSheetLayoutView="100" zoomScalePageLayoutView="85" workbookViewId="0">
      <selection activeCell="A128" sqref="A128"/>
    </sheetView>
  </sheetViews>
  <sheetFormatPr defaultRowHeight="13.2" x14ac:dyDescent="0.2"/>
  <cols>
    <col min="3" max="3" width="8.21875" customWidth="1"/>
    <col min="4" max="4" width="15.77734375" customWidth="1"/>
    <col min="5" max="5" width="9.109375" customWidth="1"/>
    <col min="7" max="7" width="8.21875" customWidth="1"/>
    <col min="8" max="8" width="34.77734375" customWidth="1"/>
    <col min="9" max="9" width="71.77734375" customWidth="1"/>
  </cols>
  <sheetData>
    <row r="1" spans="1:11" ht="29.4" customHeight="1" thickTop="1" thickBot="1" x14ac:dyDescent="0.25">
      <c r="A1" s="144" t="s">
        <v>103</v>
      </c>
      <c r="B1" s="145"/>
      <c r="C1" s="145"/>
      <c r="D1" s="145"/>
      <c r="E1" s="145"/>
      <c r="F1" s="145"/>
      <c r="G1" s="145"/>
      <c r="H1" s="146"/>
      <c r="I1" s="78" t="s">
        <v>125</v>
      </c>
    </row>
    <row r="2" spans="1:11" ht="26.25" customHeight="1" thickTop="1" x14ac:dyDescent="0.2">
      <c r="A2" s="24" t="s">
        <v>27</v>
      </c>
      <c r="B2" s="2" t="e">
        <f>VLOOKUP($F$2,'シート３　児童名簿'!$A$3:$D$37,2,FALSE)</f>
        <v>#N/A</v>
      </c>
      <c r="C2" s="24" t="s">
        <v>28</v>
      </c>
      <c r="D2" s="2" t="e">
        <f>VLOOKUP($F$2,'シート３　児童名簿'!$A$3:$D$37,3,FALSE)</f>
        <v>#N/A</v>
      </c>
      <c r="E2" s="24" t="s">
        <v>29</v>
      </c>
      <c r="F2" s="72"/>
      <c r="G2" s="24" t="s">
        <v>26</v>
      </c>
      <c r="H2" s="86" t="e">
        <f>VLOOKUP($F$2,'シート３　児童名簿'!$A$3:$D$37,4,FALSE)</f>
        <v>#N/A</v>
      </c>
      <c r="I2" s="77"/>
    </row>
    <row r="3" spans="1:11" s="22" customFormat="1" ht="8.4" customHeight="1" thickBot="1" x14ac:dyDescent="0.2">
      <c r="A3" s="23"/>
      <c r="B3" s="23"/>
      <c r="C3" s="23"/>
      <c r="D3" s="23"/>
      <c r="E3" s="23"/>
      <c r="F3" s="23"/>
      <c r="G3" s="23"/>
      <c r="H3" s="23"/>
    </row>
    <row r="4" spans="1:11" ht="24" customHeight="1" thickTop="1" x14ac:dyDescent="0.2">
      <c r="A4" s="5" t="s">
        <v>36</v>
      </c>
      <c r="B4" s="6"/>
      <c r="C4" s="7" t="s">
        <v>35</v>
      </c>
      <c r="D4" s="61" t="e">
        <f>VLOOKUP($B$4,'シート１　道徳の年間指導計画'!$A$3:$H$37,2,FALSE)</f>
        <v>#N/A</v>
      </c>
      <c r="E4" s="7" t="s">
        <v>22</v>
      </c>
      <c r="F4" s="8" t="e">
        <f>VLOOKUP($B$4,'シート１　道徳の年間指導計画'!$A$3:$H$37,3,FALSE)</f>
        <v>#N/A</v>
      </c>
      <c r="G4" s="11" t="s">
        <v>23</v>
      </c>
      <c r="H4" s="9" t="e">
        <f>VLOOKUP($B$4,'シート１　道徳の年間指導計画'!$A$3:$H$37,4,FALSE)</f>
        <v>#N/A</v>
      </c>
      <c r="J4" s="1"/>
      <c r="K4" s="1"/>
    </row>
    <row r="5" spans="1:11" ht="21.6" customHeight="1" x14ac:dyDescent="0.2">
      <c r="A5" s="10" t="s">
        <v>24</v>
      </c>
      <c r="B5" s="142" t="e">
        <f>VLOOKUP($B$4,'シート１　道徳の年間指導計画'!$A$3:$H$37,5,FALSE)</f>
        <v>#N/A</v>
      </c>
      <c r="C5" s="142"/>
      <c r="D5" s="142"/>
      <c r="E5" s="142"/>
      <c r="F5" s="142"/>
      <c r="G5" s="142"/>
      <c r="H5" s="143"/>
      <c r="I5" s="1"/>
      <c r="J5" s="1"/>
      <c r="K5" s="1"/>
    </row>
    <row r="6" spans="1:11" ht="13.95" customHeight="1" x14ac:dyDescent="0.2">
      <c r="A6" s="139" t="s">
        <v>12</v>
      </c>
      <c r="B6" s="128" t="s">
        <v>25</v>
      </c>
      <c r="C6" s="128"/>
      <c r="D6" s="128"/>
      <c r="E6" s="127" t="s">
        <v>37</v>
      </c>
      <c r="F6" s="129" t="s">
        <v>39</v>
      </c>
      <c r="G6" s="131" t="s">
        <v>55</v>
      </c>
      <c r="H6" s="132"/>
    </row>
    <row r="7" spans="1:11" x14ac:dyDescent="0.2">
      <c r="A7" s="140"/>
      <c r="B7" s="141"/>
      <c r="C7" s="141"/>
      <c r="D7" s="141"/>
      <c r="E7" s="128"/>
      <c r="F7" s="130"/>
      <c r="G7" s="133"/>
      <c r="H7" s="134"/>
      <c r="J7" s="3"/>
    </row>
    <row r="8" spans="1:11" ht="13.95" customHeight="1" x14ac:dyDescent="0.2">
      <c r="A8" s="27" t="s">
        <v>13</v>
      </c>
      <c r="B8" s="135" t="s">
        <v>38</v>
      </c>
      <c r="C8" s="135"/>
      <c r="D8" s="135"/>
      <c r="E8" s="75"/>
      <c r="F8" s="26" t="s">
        <v>41</v>
      </c>
      <c r="G8" s="121"/>
      <c r="H8" s="122"/>
      <c r="I8" t="str">
        <f>IF(E8="○",'シート４　道徳評価フォーマット'!$F$4,"")</f>
        <v/>
      </c>
    </row>
    <row r="9" spans="1:11" ht="13.95" customHeight="1" x14ac:dyDescent="0.2">
      <c r="A9" s="27" t="s">
        <v>14</v>
      </c>
      <c r="B9" s="135" t="s">
        <v>163</v>
      </c>
      <c r="C9" s="135"/>
      <c r="D9" s="135"/>
      <c r="E9" s="75"/>
      <c r="F9" s="26" t="s">
        <v>42</v>
      </c>
      <c r="G9" s="123"/>
      <c r="H9" s="124"/>
      <c r="I9" t="str">
        <f>IF(E9="○",'シート４　道徳評価フォーマット'!$F$5,"")</f>
        <v/>
      </c>
    </row>
    <row r="10" spans="1:11" ht="13.95" customHeight="1" x14ac:dyDescent="0.2">
      <c r="A10" s="27" t="s">
        <v>15</v>
      </c>
      <c r="B10" s="135" t="s">
        <v>16</v>
      </c>
      <c r="C10" s="135"/>
      <c r="D10" s="135"/>
      <c r="E10" s="75"/>
      <c r="F10" s="26" t="s">
        <v>43</v>
      </c>
      <c r="G10" s="123"/>
      <c r="H10" s="124"/>
      <c r="I10" t="str">
        <f>IF(E10="○",'シート４　道徳評価フォーマット'!$F$6,"")</f>
        <v/>
      </c>
    </row>
    <row r="11" spans="1:11" ht="13.95" customHeight="1" x14ac:dyDescent="0.2">
      <c r="A11" s="27" t="s">
        <v>17</v>
      </c>
      <c r="B11" s="135" t="s">
        <v>172</v>
      </c>
      <c r="C11" s="135"/>
      <c r="D11" s="135"/>
      <c r="E11" s="75"/>
      <c r="F11" s="26" t="s">
        <v>44</v>
      </c>
      <c r="G11" s="123"/>
      <c r="H11" s="124"/>
      <c r="I11" t="str">
        <f>IF(E11="○",'シート４　道徳評価フォーマット'!$F$7,"")</f>
        <v/>
      </c>
    </row>
    <row r="12" spans="1:11" ht="13.95" customHeight="1" x14ac:dyDescent="0.2">
      <c r="A12" s="27" t="s">
        <v>18</v>
      </c>
      <c r="B12" s="135" t="s">
        <v>19</v>
      </c>
      <c r="C12" s="135"/>
      <c r="D12" s="135"/>
      <c r="E12" s="75"/>
      <c r="F12" s="26" t="s">
        <v>45</v>
      </c>
      <c r="G12" s="123"/>
      <c r="H12" s="124"/>
      <c r="I12" t="str">
        <f>IF(E12="○",'シート４　道徳評価フォーマット'!$F$8,"")</f>
        <v/>
      </c>
    </row>
    <row r="13" spans="1:11" ht="13.95" customHeight="1" x14ac:dyDescent="0.2">
      <c r="A13" s="27" t="s">
        <v>20</v>
      </c>
      <c r="B13" s="135" t="s">
        <v>164</v>
      </c>
      <c r="C13" s="135"/>
      <c r="D13" s="135"/>
      <c r="E13" s="75"/>
      <c r="F13" s="26" t="s">
        <v>46</v>
      </c>
      <c r="G13" s="123"/>
      <c r="H13" s="124"/>
      <c r="I13" t="str">
        <f>IF(E13="○",'シート４　道徳評価フォーマット'!$F$9,"")</f>
        <v/>
      </c>
    </row>
    <row r="14" spans="1:11" ht="13.95" customHeight="1" thickBot="1" x14ac:dyDescent="0.25">
      <c r="A14" s="28" t="s">
        <v>21</v>
      </c>
      <c r="B14" s="136" t="s">
        <v>138</v>
      </c>
      <c r="C14" s="137"/>
      <c r="D14" s="138"/>
      <c r="E14" s="76"/>
      <c r="F14" s="31" t="s">
        <v>47</v>
      </c>
      <c r="G14" s="125"/>
      <c r="H14" s="126"/>
      <c r="I14" t="str">
        <f>IF(E14="○",'シート４　道徳評価フォーマット'!$F$10,"")</f>
        <v/>
      </c>
    </row>
    <row r="15" spans="1:11" ht="9" customHeight="1" thickTop="1" thickBot="1" x14ac:dyDescent="0.2"/>
    <row r="16" spans="1:11" ht="25.2" customHeight="1" thickTop="1" x14ac:dyDescent="0.2">
      <c r="A16" s="5" t="s">
        <v>36</v>
      </c>
      <c r="B16" s="6"/>
      <c r="C16" s="7" t="s">
        <v>35</v>
      </c>
      <c r="D16" s="61" t="e">
        <f>VLOOKUP($B$16,'シート１　道徳の年間指導計画'!$A$3:$H$37,2,FALSE)</f>
        <v>#N/A</v>
      </c>
      <c r="E16" s="7" t="s">
        <v>0</v>
      </c>
      <c r="F16" s="61" t="e">
        <f>VLOOKUP($B$16,'シート１　道徳の年間指導計画'!$A$3:$H$37,3,FALSE)</f>
        <v>#N/A</v>
      </c>
      <c r="G16" s="11" t="s">
        <v>124</v>
      </c>
      <c r="H16" s="85" t="e">
        <f>VLOOKUP($B$16,'シート１　道徳の年間指導計画'!$A$3:$H$37,4,FALSE)</f>
        <v>#N/A</v>
      </c>
    </row>
    <row r="17" spans="1:9" ht="21" customHeight="1" x14ac:dyDescent="0.2">
      <c r="A17" s="10" t="s">
        <v>24</v>
      </c>
      <c r="B17" s="142" t="e">
        <f>VLOOKUP($B$16,'シート１　道徳の年間指導計画'!$A$3:$H$37,5,FALSE)</f>
        <v>#N/A</v>
      </c>
      <c r="C17" s="142"/>
      <c r="D17" s="142"/>
      <c r="E17" s="142"/>
      <c r="F17" s="142"/>
      <c r="G17" s="142"/>
      <c r="H17" s="143"/>
    </row>
    <row r="18" spans="1:9" ht="13.2" customHeight="1" x14ac:dyDescent="0.2">
      <c r="A18" s="139" t="s">
        <v>12</v>
      </c>
      <c r="B18" s="128" t="s">
        <v>25</v>
      </c>
      <c r="C18" s="128"/>
      <c r="D18" s="128"/>
      <c r="E18" s="127" t="s">
        <v>37</v>
      </c>
      <c r="F18" s="129" t="s">
        <v>39</v>
      </c>
      <c r="G18" s="131" t="s">
        <v>55</v>
      </c>
      <c r="H18" s="132"/>
    </row>
    <row r="19" spans="1:9" x14ac:dyDescent="0.2">
      <c r="A19" s="140"/>
      <c r="B19" s="141"/>
      <c r="C19" s="141"/>
      <c r="D19" s="141"/>
      <c r="E19" s="128"/>
      <c r="F19" s="130"/>
      <c r="G19" s="133"/>
      <c r="H19" s="134"/>
    </row>
    <row r="20" spans="1:9" x14ac:dyDescent="0.2">
      <c r="A20" s="27" t="s">
        <v>13</v>
      </c>
      <c r="B20" s="135" t="s">
        <v>38</v>
      </c>
      <c r="C20" s="135"/>
      <c r="D20" s="135"/>
      <c r="E20" s="75"/>
      <c r="F20" s="26" t="s">
        <v>41</v>
      </c>
      <c r="G20" s="121"/>
      <c r="H20" s="122"/>
      <c r="I20" t="str">
        <f>IF(E20="○",'シート４　道徳評価フォーマット'!$F$4,"")</f>
        <v/>
      </c>
    </row>
    <row r="21" spans="1:9" x14ac:dyDescent="0.2">
      <c r="A21" s="27" t="s">
        <v>14</v>
      </c>
      <c r="B21" s="135" t="s">
        <v>163</v>
      </c>
      <c r="C21" s="135"/>
      <c r="D21" s="135"/>
      <c r="E21" s="75"/>
      <c r="F21" s="26" t="s">
        <v>42</v>
      </c>
      <c r="G21" s="123"/>
      <c r="H21" s="124"/>
      <c r="I21" t="str">
        <f>IF(E21="○",'シート４　道徳評価フォーマット'!$F$5,"")</f>
        <v/>
      </c>
    </row>
    <row r="22" spans="1:9" x14ac:dyDescent="0.2">
      <c r="A22" s="27" t="s">
        <v>15</v>
      </c>
      <c r="B22" s="135" t="s">
        <v>16</v>
      </c>
      <c r="C22" s="135"/>
      <c r="D22" s="135"/>
      <c r="E22" s="75"/>
      <c r="F22" s="26" t="s">
        <v>43</v>
      </c>
      <c r="G22" s="123"/>
      <c r="H22" s="124"/>
      <c r="I22" t="str">
        <f>IF(E22="○",'シート４　道徳評価フォーマット'!$F$6,"")</f>
        <v/>
      </c>
    </row>
    <row r="23" spans="1:9" x14ac:dyDescent="0.2">
      <c r="A23" s="27" t="s">
        <v>17</v>
      </c>
      <c r="B23" s="135" t="s">
        <v>172</v>
      </c>
      <c r="C23" s="135"/>
      <c r="D23" s="135"/>
      <c r="E23" s="75"/>
      <c r="F23" s="26" t="s">
        <v>44</v>
      </c>
      <c r="G23" s="123"/>
      <c r="H23" s="124"/>
      <c r="I23" t="str">
        <f>IF(E23="○",'シート４　道徳評価フォーマット'!$F$7,"")</f>
        <v/>
      </c>
    </row>
    <row r="24" spans="1:9" x14ac:dyDescent="0.2">
      <c r="A24" s="27" t="s">
        <v>18</v>
      </c>
      <c r="B24" s="135" t="s">
        <v>19</v>
      </c>
      <c r="C24" s="135"/>
      <c r="D24" s="135"/>
      <c r="E24" s="75"/>
      <c r="F24" s="26" t="s">
        <v>45</v>
      </c>
      <c r="G24" s="123"/>
      <c r="H24" s="124"/>
      <c r="I24" t="str">
        <f>IF(E24="○",'シート４　道徳評価フォーマット'!$F$8,"")</f>
        <v/>
      </c>
    </row>
    <row r="25" spans="1:9" x14ac:dyDescent="0.2">
      <c r="A25" s="27" t="s">
        <v>20</v>
      </c>
      <c r="B25" s="135" t="s">
        <v>164</v>
      </c>
      <c r="C25" s="135"/>
      <c r="D25" s="135"/>
      <c r="E25" s="75"/>
      <c r="F25" s="26" t="s">
        <v>46</v>
      </c>
      <c r="G25" s="123"/>
      <c r="H25" s="124"/>
      <c r="I25" t="str">
        <f>IF(E25="○",'シート４　道徳評価フォーマット'!$F$9,"")</f>
        <v/>
      </c>
    </row>
    <row r="26" spans="1:9" ht="13.95" customHeight="1" thickBot="1" x14ac:dyDescent="0.25">
      <c r="A26" s="28" t="s">
        <v>21</v>
      </c>
      <c r="B26" s="136" t="s">
        <v>138</v>
      </c>
      <c r="C26" s="137"/>
      <c r="D26" s="138"/>
      <c r="E26" s="76"/>
      <c r="F26" s="31" t="s">
        <v>47</v>
      </c>
      <c r="G26" s="125"/>
      <c r="H26" s="126"/>
      <c r="I26" t="str">
        <f>IF(E26="○",'シート４　道徳評価フォーマット'!$F$10,"")</f>
        <v/>
      </c>
    </row>
    <row r="27" spans="1:9" ht="6.6" customHeight="1" thickTop="1" thickBot="1" x14ac:dyDescent="0.25"/>
    <row r="28" spans="1:9" ht="23.4" customHeight="1" thickTop="1" x14ac:dyDescent="0.2">
      <c r="A28" s="5" t="s">
        <v>36</v>
      </c>
      <c r="B28" s="6"/>
      <c r="C28" s="7" t="s">
        <v>35</v>
      </c>
      <c r="D28" s="61" t="e">
        <f>VLOOKUP($B$28,'シート１　道徳の年間指導計画'!$A$3:$H$37,2,FALSE)</f>
        <v>#N/A</v>
      </c>
      <c r="E28" s="7" t="s">
        <v>22</v>
      </c>
      <c r="F28" s="61" t="e">
        <f>VLOOKUP($B$28,'シート１　道徳の年間指導計画'!$A$3:$H$37,3,FALSE)</f>
        <v>#N/A</v>
      </c>
      <c r="G28" s="11" t="s">
        <v>23</v>
      </c>
      <c r="H28" s="85" t="e">
        <f>VLOOKUP($B$28,'シート１　道徳の年間指導計画'!$A$3:$H$37,4,FALSE)</f>
        <v>#N/A</v>
      </c>
    </row>
    <row r="29" spans="1:9" ht="21" customHeight="1" x14ac:dyDescent="0.2">
      <c r="A29" s="10" t="s">
        <v>24</v>
      </c>
      <c r="B29" s="142" t="e">
        <f>VLOOKUP($B$28,'シート１　道徳の年間指導計画'!$A$3:$H$37,5,FALSE)</f>
        <v>#N/A</v>
      </c>
      <c r="C29" s="142"/>
      <c r="D29" s="142"/>
      <c r="E29" s="142"/>
      <c r="F29" s="142"/>
      <c r="G29" s="142"/>
      <c r="H29" s="143"/>
    </row>
    <row r="30" spans="1:9" ht="13.2" customHeight="1" x14ac:dyDescent="0.2">
      <c r="A30" s="139" t="s">
        <v>12</v>
      </c>
      <c r="B30" s="128" t="s">
        <v>25</v>
      </c>
      <c r="C30" s="128"/>
      <c r="D30" s="128"/>
      <c r="E30" s="127" t="s">
        <v>37</v>
      </c>
      <c r="F30" s="129" t="s">
        <v>39</v>
      </c>
      <c r="G30" s="131" t="s">
        <v>55</v>
      </c>
      <c r="H30" s="132"/>
    </row>
    <row r="31" spans="1:9" x14ac:dyDescent="0.2">
      <c r="A31" s="140"/>
      <c r="B31" s="141"/>
      <c r="C31" s="141"/>
      <c r="D31" s="141"/>
      <c r="E31" s="128"/>
      <c r="F31" s="130"/>
      <c r="G31" s="133"/>
      <c r="H31" s="134"/>
    </row>
    <row r="32" spans="1:9" x14ac:dyDescent="0.2">
      <c r="A32" s="27" t="s">
        <v>13</v>
      </c>
      <c r="B32" s="135" t="s">
        <v>38</v>
      </c>
      <c r="C32" s="135"/>
      <c r="D32" s="135"/>
      <c r="E32" s="75"/>
      <c r="F32" s="26" t="s">
        <v>41</v>
      </c>
      <c r="G32" s="121"/>
      <c r="H32" s="122"/>
      <c r="I32" t="str">
        <f>IF(E32="○",'シート４　道徳評価フォーマット'!$F$4,"")</f>
        <v/>
      </c>
    </row>
    <row r="33" spans="1:9" x14ac:dyDescent="0.2">
      <c r="A33" s="27" t="s">
        <v>14</v>
      </c>
      <c r="B33" s="135" t="s">
        <v>163</v>
      </c>
      <c r="C33" s="135"/>
      <c r="D33" s="135"/>
      <c r="E33" s="75"/>
      <c r="F33" s="26" t="s">
        <v>42</v>
      </c>
      <c r="G33" s="123"/>
      <c r="H33" s="124"/>
      <c r="I33" t="str">
        <f>IF(E33="○",'シート４　道徳評価フォーマット'!$F$5,"")</f>
        <v/>
      </c>
    </row>
    <row r="34" spans="1:9" x14ac:dyDescent="0.2">
      <c r="A34" s="27" t="s">
        <v>15</v>
      </c>
      <c r="B34" s="135" t="s">
        <v>16</v>
      </c>
      <c r="C34" s="135"/>
      <c r="D34" s="135"/>
      <c r="E34" s="75"/>
      <c r="F34" s="26" t="s">
        <v>43</v>
      </c>
      <c r="G34" s="123"/>
      <c r="H34" s="124"/>
      <c r="I34" t="str">
        <f>IF(E34="○",'シート４　道徳評価フォーマット'!$F$6,"")</f>
        <v/>
      </c>
    </row>
    <row r="35" spans="1:9" x14ac:dyDescent="0.2">
      <c r="A35" s="27" t="s">
        <v>17</v>
      </c>
      <c r="B35" s="135" t="s">
        <v>172</v>
      </c>
      <c r="C35" s="135"/>
      <c r="D35" s="135"/>
      <c r="E35" s="75"/>
      <c r="F35" s="26" t="s">
        <v>44</v>
      </c>
      <c r="G35" s="123"/>
      <c r="H35" s="124"/>
      <c r="I35" t="str">
        <f>IF(E35="○",'シート４　道徳評価フォーマット'!$F$7,"")</f>
        <v/>
      </c>
    </row>
    <row r="36" spans="1:9" x14ac:dyDescent="0.2">
      <c r="A36" s="27" t="s">
        <v>18</v>
      </c>
      <c r="B36" s="135" t="s">
        <v>19</v>
      </c>
      <c r="C36" s="135"/>
      <c r="D36" s="135"/>
      <c r="E36" s="75"/>
      <c r="F36" s="26" t="s">
        <v>45</v>
      </c>
      <c r="G36" s="123"/>
      <c r="H36" s="124"/>
      <c r="I36" t="str">
        <f>IF(E36="○",'シート４　道徳評価フォーマット'!$F$8,"")</f>
        <v/>
      </c>
    </row>
    <row r="37" spans="1:9" x14ac:dyDescent="0.2">
      <c r="A37" s="27" t="s">
        <v>20</v>
      </c>
      <c r="B37" s="135" t="s">
        <v>164</v>
      </c>
      <c r="C37" s="135"/>
      <c r="D37" s="135"/>
      <c r="E37" s="75"/>
      <c r="F37" s="26" t="s">
        <v>46</v>
      </c>
      <c r="G37" s="123"/>
      <c r="H37" s="124"/>
      <c r="I37" t="str">
        <f>IF(E37="○",'シート４　道徳評価フォーマット'!$F$9,"")</f>
        <v/>
      </c>
    </row>
    <row r="38" spans="1:9" ht="13.95" customHeight="1" thickBot="1" x14ac:dyDescent="0.25">
      <c r="A38" s="28" t="s">
        <v>21</v>
      </c>
      <c r="B38" s="136" t="s">
        <v>138</v>
      </c>
      <c r="C38" s="137"/>
      <c r="D38" s="138"/>
      <c r="E38" s="76"/>
      <c r="F38" s="31" t="s">
        <v>47</v>
      </c>
      <c r="G38" s="125"/>
      <c r="H38" s="126"/>
      <c r="I38" t="str">
        <f>IF(E38="○",'シート４　道徳評価フォーマット'!$F$10,"")</f>
        <v/>
      </c>
    </row>
    <row r="39" spans="1:9" ht="9" customHeight="1" thickTop="1" thickBot="1" x14ac:dyDescent="0.25"/>
    <row r="40" spans="1:9" ht="21" customHeight="1" thickTop="1" x14ac:dyDescent="0.2">
      <c r="A40" s="5" t="s">
        <v>36</v>
      </c>
      <c r="B40" s="6"/>
      <c r="C40" s="7" t="s">
        <v>35</v>
      </c>
      <c r="D40" s="61" t="e">
        <f>VLOOKUP($B$40,'シート１　道徳の年間指導計画'!$A$3:$H$37,2,FALSE)</f>
        <v>#N/A</v>
      </c>
      <c r="E40" s="7" t="s">
        <v>22</v>
      </c>
      <c r="F40" s="61" t="e">
        <f>VLOOKUP($B$40,'シート１　道徳の年間指導計画'!$A$3:$H$37,3,FALSE)</f>
        <v>#N/A</v>
      </c>
      <c r="G40" s="11" t="s">
        <v>23</v>
      </c>
      <c r="H40" s="85" t="e">
        <f>VLOOKUP($B$40,'シート１　道徳の年間指導計画'!$A$3:$H$37,4,FALSE)</f>
        <v>#N/A</v>
      </c>
    </row>
    <row r="41" spans="1:9" ht="21" customHeight="1" x14ac:dyDescent="0.2">
      <c r="A41" s="10" t="s">
        <v>24</v>
      </c>
      <c r="B41" s="142" t="e">
        <f>VLOOKUP($B$40,'シート１　道徳の年間指導計画'!$A$3:$H$37,5,FALSE)</f>
        <v>#N/A</v>
      </c>
      <c r="C41" s="142"/>
      <c r="D41" s="142"/>
      <c r="E41" s="142"/>
      <c r="F41" s="142"/>
      <c r="G41" s="142"/>
      <c r="H41" s="143"/>
    </row>
    <row r="42" spans="1:9" ht="13.2" customHeight="1" x14ac:dyDescent="0.2">
      <c r="A42" s="139" t="s">
        <v>12</v>
      </c>
      <c r="B42" s="128" t="s">
        <v>25</v>
      </c>
      <c r="C42" s="128"/>
      <c r="D42" s="128"/>
      <c r="E42" s="127" t="s">
        <v>37</v>
      </c>
      <c r="F42" s="129" t="s">
        <v>39</v>
      </c>
      <c r="G42" s="131" t="s">
        <v>55</v>
      </c>
      <c r="H42" s="132"/>
    </row>
    <row r="43" spans="1:9" x14ac:dyDescent="0.2">
      <c r="A43" s="140"/>
      <c r="B43" s="141"/>
      <c r="C43" s="141"/>
      <c r="D43" s="141"/>
      <c r="E43" s="128"/>
      <c r="F43" s="130"/>
      <c r="G43" s="133"/>
      <c r="H43" s="134"/>
    </row>
    <row r="44" spans="1:9" x14ac:dyDescent="0.2">
      <c r="A44" s="27" t="s">
        <v>13</v>
      </c>
      <c r="B44" s="135" t="s">
        <v>38</v>
      </c>
      <c r="C44" s="135"/>
      <c r="D44" s="135"/>
      <c r="E44" s="75"/>
      <c r="F44" s="26" t="s">
        <v>41</v>
      </c>
      <c r="G44" s="121"/>
      <c r="H44" s="122"/>
      <c r="I44" t="str">
        <f>IF(E44="○",'シート４　道徳評価フォーマット'!$F$4,"")</f>
        <v/>
      </c>
    </row>
    <row r="45" spans="1:9" x14ac:dyDescent="0.2">
      <c r="A45" s="27" t="s">
        <v>14</v>
      </c>
      <c r="B45" s="135" t="s">
        <v>163</v>
      </c>
      <c r="C45" s="135"/>
      <c r="D45" s="135"/>
      <c r="E45" s="75"/>
      <c r="F45" s="26" t="s">
        <v>42</v>
      </c>
      <c r="G45" s="123"/>
      <c r="H45" s="124"/>
      <c r="I45" t="str">
        <f>IF(E45="○",'シート４　道徳評価フォーマット'!$F$5,"")</f>
        <v/>
      </c>
    </row>
    <row r="46" spans="1:9" x14ac:dyDescent="0.2">
      <c r="A46" s="27" t="s">
        <v>15</v>
      </c>
      <c r="B46" s="135" t="s">
        <v>16</v>
      </c>
      <c r="C46" s="135"/>
      <c r="D46" s="135"/>
      <c r="E46" s="75"/>
      <c r="F46" s="26" t="s">
        <v>43</v>
      </c>
      <c r="G46" s="123"/>
      <c r="H46" s="124"/>
      <c r="I46" t="str">
        <f>IF(E46="○",'シート４　道徳評価フォーマット'!$F$6,"")</f>
        <v/>
      </c>
    </row>
    <row r="47" spans="1:9" x14ac:dyDescent="0.2">
      <c r="A47" s="27" t="s">
        <v>17</v>
      </c>
      <c r="B47" s="135" t="s">
        <v>172</v>
      </c>
      <c r="C47" s="135"/>
      <c r="D47" s="135"/>
      <c r="E47" s="75"/>
      <c r="F47" s="26" t="s">
        <v>44</v>
      </c>
      <c r="G47" s="123"/>
      <c r="H47" s="124"/>
      <c r="I47" t="str">
        <f>IF(E47="○",'シート４　道徳評価フォーマット'!$F$7,"")</f>
        <v/>
      </c>
    </row>
    <row r="48" spans="1:9" x14ac:dyDescent="0.2">
      <c r="A48" s="27" t="s">
        <v>18</v>
      </c>
      <c r="B48" s="135" t="s">
        <v>19</v>
      </c>
      <c r="C48" s="135"/>
      <c r="D48" s="135"/>
      <c r="E48" s="75"/>
      <c r="F48" s="26" t="s">
        <v>45</v>
      </c>
      <c r="G48" s="123"/>
      <c r="H48" s="124"/>
      <c r="I48" t="str">
        <f>IF(E48="○",'シート４　道徳評価フォーマット'!$F$8,"")</f>
        <v/>
      </c>
    </row>
    <row r="49" spans="1:11" x14ac:dyDescent="0.2">
      <c r="A49" s="27" t="s">
        <v>20</v>
      </c>
      <c r="B49" s="135" t="s">
        <v>164</v>
      </c>
      <c r="C49" s="135"/>
      <c r="D49" s="135"/>
      <c r="E49" s="75"/>
      <c r="F49" s="26" t="s">
        <v>46</v>
      </c>
      <c r="G49" s="123"/>
      <c r="H49" s="124"/>
      <c r="I49" t="str">
        <f>IF(E49="○",'シート４　道徳評価フォーマット'!$F$9,"")</f>
        <v/>
      </c>
    </row>
    <row r="50" spans="1:11" ht="13.95" customHeight="1" thickBot="1" x14ac:dyDescent="0.25">
      <c r="A50" s="28" t="s">
        <v>21</v>
      </c>
      <c r="B50" s="136" t="s">
        <v>138</v>
      </c>
      <c r="C50" s="137"/>
      <c r="D50" s="138"/>
      <c r="E50" s="76"/>
      <c r="F50" s="29" t="s">
        <v>47</v>
      </c>
      <c r="G50" s="125"/>
      <c r="H50" s="126"/>
      <c r="I50" t="str">
        <f>IF(E50="○",'シート４　道徳評価フォーマット'!$F$10,"")</f>
        <v/>
      </c>
    </row>
    <row r="51" spans="1:11" ht="10.199999999999999" customHeight="1" thickTop="1" thickBot="1" x14ac:dyDescent="0.25">
      <c r="F51" s="30"/>
    </row>
    <row r="52" spans="1:11" ht="21" customHeight="1" thickTop="1" x14ac:dyDescent="0.2">
      <c r="A52" s="5" t="s">
        <v>36</v>
      </c>
      <c r="B52" s="6"/>
      <c r="C52" s="7" t="s">
        <v>35</v>
      </c>
      <c r="D52" s="61" t="e">
        <f>VLOOKUP($B$52,'シート１　道徳の年間指導計画'!$A$3:$H$37,2,FALSE)</f>
        <v>#N/A</v>
      </c>
      <c r="E52" s="7" t="s">
        <v>22</v>
      </c>
      <c r="F52" s="61" t="e">
        <f>VLOOKUP($B$52,'シート１　道徳の年間指導計画'!$A$3:$H$37,3,FALSE)</f>
        <v>#N/A</v>
      </c>
      <c r="G52" s="11" t="s">
        <v>23</v>
      </c>
      <c r="H52" s="85" t="e">
        <f>VLOOKUP($B$52,'シート１　道徳の年間指導計画'!$A$3:$H$37,4,FALSE)</f>
        <v>#N/A</v>
      </c>
    </row>
    <row r="53" spans="1:11" ht="21" customHeight="1" x14ac:dyDescent="0.2">
      <c r="A53" s="10" t="s">
        <v>24</v>
      </c>
      <c r="B53" s="142" t="e">
        <f>VLOOKUP($B$52,'シート１　道徳の年間指導計画'!$A$3:$H$37,5,FALSE)</f>
        <v>#N/A</v>
      </c>
      <c r="C53" s="142"/>
      <c r="D53" s="142"/>
      <c r="E53" s="142"/>
      <c r="F53" s="142"/>
      <c r="G53" s="142"/>
      <c r="H53" s="143"/>
    </row>
    <row r="54" spans="1:11" ht="13.2" customHeight="1" x14ac:dyDescent="0.2">
      <c r="A54" s="139" t="s">
        <v>12</v>
      </c>
      <c r="B54" s="128" t="s">
        <v>25</v>
      </c>
      <c r="C54" s="128"/>
      <c r="D54" s="128"/>
      <c r="E54" s="127" t="s">
        <v>37</v>
      </c>
      <c r="F54" s="129" t="s">
        <v>39</v>
      </c>
      <c r="G54" s="131" t="s">
        <v>55</v>
      </c>
      <c r="H54" s="132"/>
    </row>
    <row r="55" spans="1:11" x14ac:dyDescent="0.2">
      <c r="A55" s="140"/>
      <c r="B55" s="141"/>
      <c r="C55" s="141"/>
      <c r="D55" s="141"/>
      <c r="E55" s="128"/>
      <c r="F55" s="130"/>
      <c r="G55" s="133"/>
      <c r="H55" s="134"/>
    </row>
    <row r="56" spans="1:11" x14ac:dyDescent="0.2">
      <c r="A56" s="27" t="s">
        <v>13</v>
      </c>
      <c r="B56" s="135" t="s">
        <v>38</v>
      </c>
      <c r="C56" s="135"/>
      <c r="D56" s="135"/>
      <c r="E56" s="75"/>
      <c r="F56" s="26" t="s">
        <v>41</v>
      </c>
      <c r="G56" s="121"/>
      <c r="H56" s="122"/>
      <c r="I56" t="str">
        <f>IF(E56="○",'シート４　道徳評価フォーマット'!$F$4,"")</f>
        <v/>
      </c>
    </row>
    <row r="57" spans="1:11" x14ac:dyDescent="0.2">
      <c r="A57" s="27" t="s">
        <v>14</v>
      </c>
      <c r="B57" s="135" t="s">
        <v>163</v>
      </c>
      <c r="C57" s="135"/>
      <c r="D57" s="135"/>
      <c r="E57" s="75"/>
      <c r="F57" s="26" t="s">
        <v>42</v>
      </c>
      <c r="G57" s="123"/>
      <c r="H57" s="124"/>
      <c r="I57" t="str">
        <f>IF(E57="○",'シート４　道徳評価フォーマット'!$F$5,"")</f>
        <v/>
      </c>
    </row>
    <row r="58" spans="1:11" x14ac:dyDescent="0.2">
      <c r="A58" s="27" t="s">
        <v>15</v>
      </c>
      <c r="B58" s="135" t="s">
        <v>16</v>
      </c>
      <c r="C58" s="135"/>
      <c r="D58" s="135"/>
      <c r="E58" s="75"/>
      <c r="F58" s="26" t="s">
        <v>43</v>
      </c>
      <c r="G58" s="123"/>
      <c r="H58" s="124"/>
      <c r="I58" t="str">
        <f>IF(E58="○",'シート４　道徳評価フォーマット'!$F$6,"")</f>
        <v/>
      </c>
    </row>
    <row r="59" spans="1:11" x14ac:dyDescent="0.2">
      <c r="A59" s="27" t="s">
        <v>17</v>
      </c>
      <c r="B59" s="135" t="s">
        <v>172</v>
      </c>
      <c r="C59" s="135"/>
      <c r="D59" s="135"/>
      <c r="E59" s="75"/>
      <c r="F59" s="26" t="s">
        <v>44</v>
      </c>
      <c r="G59" s="123"/>
      <c r="H59" s="124"/>
      <c r="I59" t="str">
        <f>IF(E59="○",'シート４　道徳評価フォーマット'!$F$7,"")</f>
        <v/>
      </c>
    </row>
    <row r="60" spans="1:11" x14ac:dyDescent="0.2">
      <c r="A60" s="27" t="s">
        <v>18</v>
      </c>
      <c r="B60" s="135" t="s">
        <v>19</v>
      </c>
      <c r="C60" s="135"/>
      <c r="D60" s="135"/>
      <c r="E60" s="75"/>
      <c r="F60" s="26" t="s">
        <v>45</v>
      </c>
      <c r="G60" s="123"/>
      <c r="H60" s="124"/>
      <c r="I60" t="str">
        <f>IF(E60="○",'シート４　道徳評価フォーマット'!$F$8,"")</f>
        <v/>
      </c>
    </row>
    <row r="61" spans="1:11" x14ac:dyDescent="0.2">
      <c r="A61" s="27" t="s">
        <v>20</v>
      </c>
      <c r="B61" s="135" t="s">
        <v>164</v>
      </c>
      <c r="C61" s="135"/>
      <c r="D61" s="135"/>
      <c r="E61" s="75"/>
      <c r="F61" s="26" t="s">
        <v>46</v>
      </c>
      <c r="G61" s="123"/>
      <c r="H61" s="124"/>
      <c r="I61" t="str">
        <f>IF(E61="○",'シート４　道徳評価フォーマット'!$F$9,"")</f>
        <v/>
      </c>
    </row>
    <row r="62" spans="1:11" ht="13.95" customHeight="1" thickBot="1" x14ac:dyDescent="0.25">
      <c r="A62" s="28" t="s">
        <v>21</v>
      </c>
      <c r="B62" s="136" t="s">
        <v>138</v>
      </c>
      <c r="C62" s="137"/>
      <c r="D62" s="138"/>
      <c r="E62" s="76"/>
      <c r="F62" s="31" t="s">
        <v>47</v>
      </c>
      <c r="G62" s="125"/>
      <c r="H62" s="126"/>
      <c r="I62" t="str">
        <f>IF(E62="○",'シート４　道徳評価フォーマット'!$F$10,"")</f>
        <v/>
      </c>
    </row>
    <row r="63" spans="1:11" s="22" customFormat="1" ht="9.6" customHeight="1" thickTop="1" thickBot="1" x14ac:dyDescent="0.25">
      <c r="A63" s="94"/>
      <c r="B63" s="95"/>
      <c r="C63" s="95"/>
      <c r="D63" s="95"/>
      <c r="E63" s="96"/>
      <c r="F63" s="97"/>
      <c r="G63" s="96"/>
      <c r="H63" s="84"/>
      <c r="I63" s="35"/>
    </row>
    <row r="64" spans="1:11" ht="22.2" customHeight="1" thickTop="1" x14ac:dyDescent="0.2">
      <c r="A64" s="5" t="s">
        <v>36</v>
      </c>
      <c r="B64" s="6"/>
      <c r="C64" s="7" t="s">
        <v>35</v>
      </c>
      <c r="D64" s="61" t="e">
        <f>VLOOKUP($B$64,'シート１　道徳の年間指導計画'!$A$3:$H$37,2,FALSE)</f>
        <v>#N/A</v>
      </c>
      <c r="E64" s="7" t="s">
        <v>22</v>
      </c>
      <c r="F64" s="8" t="e">
        <f>VLOOKUP($B$64,'シート１　道徳の年間指導計画'!$A$3:$H$37,3,FALSE)</f>
        <v>#N/A</v>
      </c>
      <c r="G64" s="11" t="s">
        <v>23</v>
      </c>
      <c r="H64" s="103" t="e">
        <f>VLOOKUP($B$64,'シート１　道徳の年間指導計画'!$A$3:$H$37,4,FALSE)</f>
        <v>#N/A</v>
      </c>
      <c r="I64" s="4"/>
      <c r="J64" s="1"/>
      <c r="K64" s="1"/>
    </row>
    <row r="65" spans="1:11" ht="22.2" customHeight="1" x14ac:dyDescent="0.2">
      <c r="A65" s="10" t="s">
        <v>24</v>
      </c>
      <c r="B65" s="142" t="e">
        <f>VLOOKUP($B$64,'シート１　道徳の年間指導計画'!$A$3:$H$37,5,FALSE)</f>
        <v>#N/A</v>
      </c>
      <c r="C65" s="142"/>
      <c r="D65" s="142"/>
      <c r="E65" s="142"/>
      <c r="F65" s="142"/>
      <c r="G65" s="142"/>
      <c r="H65" s="143"/>
      <c r="I65" s="1"/>
      <c r="J65" s="1"/>
      <c r="K65" s="1"/>
    </row>
    <row r="66" spans="1:11" ht="13.95" customHeight="1" x14ac:dyDescent="0.2">
      <c r="A66" s="139" t="s">
        <v>12</v>
      </c>
      <c r="B66" s="128" t="s">
        <v>25</v>
      </c>
      <c r="C66" s="128"/>
      <c r="D66" s="128"/>
      <c r="E66" s="127" t="s">
        <v>37</v>
      </c>
      <c r="F66" s="129" t="s">
        <v>39</v>
      </c>
      <c r="G66" s="131" t="s">
        <v>55</v>
      </c>
      <c r="H66" s="132"/>
    </row>
    <row r="67" spans="1:11" x14ac:dyDescent="0.2">
      <c r="A67" s="140"/>
      <c r="B67" s="141"/>
      <c r="C67" s="141"/>
      <c r="D67" s="141"/>
      <c r="E67" s="128"/>
      <c r="F67" s="130"/>
      <c r="G67" s="133"/>
      <c r="H67" s="134"/>
    </row>
    <row r="68" spans="1:11" ht="13.95" customHeight="1" x14ac:dyDescent="0.2">
      <c r="A68" s="27" t="s">
        <v>13</v>
      </c>
      <c r="B68" s="135" t="s">
        <v>38</v>
      </c>
      <c r="C68" s="135"/>
      <c r="D68" s="135"/>
      <c r="E68" s="75"/>
      <c r="F68" s="26" t="s">
        <v>41</v>
      </c>
      <c r="G68" s="121"/>
      <c r="H68" s="122"/>
      <c r="I68" t="str">
        <f>IF(E68="○",'シート４　道徳評価フォーマット'!$F$4,"")</f>
        <v/>
      </c>
    </row>
    <row r="69" spans="1:11" ht="13.95" customHeight="1" x14ac:dyDescent="0.2">
      <c r="A69" s="27" t="s">
        <v>14</v>
      </c>
      <c r="B69" s="135" t="s">
        <v>163</v>
      </c>
      <c r="C69" s="135"/>
      <c r="D69" s="135"/>
      <c r="E69" s="75"/>
      <c r="F69" s="26" t="s">
        <v>42</v>
      </c>
      <c r="G69" s="123"/>
      <c r="H69" s="124"/>
      <c r="I69" t="str">
        <f>IF(E69="○",'シート４　道徳評価フォーマット'!$F$5,"")</f>
        <v/>
      </c>
    </row>
    <row r="70" spans="1:11" ht="13.95" customHeight="1" x14ac:dyDescent="0.2">
      <c r="A70" s="27" t="s">
        <v>15</v>
      </c>
      <c r="B70" s="135" t="s">
        <v>16</v>
      </c>
      <c r="C70" s="135"/>
      <c r="D70" s="135"/>
      <c r="E70" s="75"/>
      <c r="F70" s="26" t="s">
        <v>43</v>
      </c>
      <c r="G70" s="123"/>
      <c r="H70" s="124"/>
      <c r="I70" t="str">
        <f>IF(E70="○",'シート４　道徳評価フォーマット'!$F$6,"")</f>
        <v/>
      </c>
    </row>
    <row r="71" spans="1:11" ht="13.95" customHeight="1" x14ac:dyDescent="0.2">
      <c r="A71" s="27" t="s">
        <v>17</v>
      </c>
      <c r="B71" s="135" t="s">
        <v>172</v>
      </c>
      <c r="C71" s="135"/>
      <c r="D71" s="135"/>
      <c r="E71" s="75"/>
      <c r="F71" s="26" t="s">
        <v>44</v>
      </c>
      <c r="G71" s="123"/>
      <c r="H71" s="124"/>
      <c r="I71" t="str">
        <f>IF(E71="○",'シート４　道徳評価フォーマット'!$F$7,"")</f>
        <v/>
      </c>
    </row>
    <row r="72" spans="1:11" ht="13.95" customHeight="1" x14ac:dyDescent="0.2">
      <c r="A72" s="27" t="s">
        <v>18</v>
      </c>
      <c r="B72" s="135" t="s">
        <v>19</v>
      </c>
      <c r="C72" s="135"/>
      <c r="D72" s="135"/>
      <c r="E72" s="75"/>
      <c r="F72" s="26" t="s">
        <v>45</v>
      </c>
      <c r="G72" s="123"/>
      <c r="H72" s="124"/>
      <c r="I72" t="str">
        <f>IF(E72="○",'シート４　道徳評価フォーマット'!$F$8,"")</f>
        <v/>
      </c>
    </row>
    <row r="73" spans="1:11" ht="13.95" customHeight="1" x14ac:dyDescent="0.2">
      <c r="A73" s="27" t="s">
        <v>20</v>
      </c>
      <c r="B73" s="135" t="s">
        <v>164</v>
      </c>
      <c r="C73" s="135"/>
      <c r="D73" s="135"/>
      <c r="E73" s="75"/>
      <c r="F73" s="26" t="s">
        <v>46</v>
      </c>
      <c r="G73" s="123"/>
      <c r="H73" s="124"/>
      <c r="I73" t="str">
        <f>IF(E73="○",'シート４　道徳評価フォーマット'!$F$9,"")</f>
        <v/>
      </c>
    </row>
    <row r="74" spans="1:11" ht="13.95" customHeight="1" thickBot="1" x14ac:dyDescent="0.25">
      <c r="A74" s="28" t="s">
        <v>21</v>
      </c>
      <c r="B74" s="136" t="s">
        <v>138</v>
      </c>
      <c r="C74" s="137"/>
      <c r="D74" s="138"/>
      <c r="E74" s="76"/>
      <c r="F74" s="31" t="s">
        <v>47</v>
      </c>
      <c r="G74" s="125"/>
      <c r="H74" s="126"/>
      <c r="I74" t="str">
        <f>IF(E74="○",'シート４　道徳評価フォーマット'!$F$10,"")</f>
        <v/>
      </c>
    </row>
    <row r="75" spans="1:11" ht="9" customHeight="1" thickTop="1" thickBot="1" x14ac:dyDescent="0.25"/>
    <row r="76" spans="1:11" ht="22.95" customHeight="1" thickTop="1" x14ac:dyDescent="0.2">
      <c r="A76" s="5" t="s">
        <v>36</v>
      </c>
      <c r="B76" s="6"/>
      <c r="C76" s="7" t="s">
        <v>35</v>
      </c>
      <c r="D76" s="61" t="e">
        <f>VLOOKUP($B$76,'シート１　道徳の年間指導計画'!$A$3:$H$37,2,FALSE)</f>
        <v>#N/A</v>
      </c>
      <c r="E76" s="7" t="s">
        <v>22</v>
      </c>
      <c r="F76" s="61" t="e">
        <f>VLOOKUP($B$76,'シート１　道徳の年間指導計画'!$A$3:$H$37,3,FALSE)</f>
        <v>#N/A</v>
      </c>
      <c r="G76" s="11" t="s">
        <v>23</v>
      </c>
      <c r="H76" s="85" t="e">
        <f>VLOOKUP($B$76,'シート１　道徳の年間指導計画'!$A$3:$H$37,4,FALSE)</f>
        <v>#N/A</v>
      </c>
    </row>
    <row r="77" spans="1:11" ht="22.95" customHeight="1" x14ac:dyDescent="0.2">
      <c r="A77" s="10" t="s">
        <v>24</v>
      </c>
      <c r="B77" s="142" t="e">
        <f>VLOOKUP($B$76,'シート１　道徳の年間指導計画'!$A$3:$H$37,5,FALSE)</f>
        <v>#N/A</v>
      </c>
      <c r="C77" s="142"/>
      <c r="D77" s="142"/>
      <c r="E77" s="142"/>
      <c r="F77" s="142"/>
      <c r="G77" s="142"/>
      <c r="H77" s="143"/>
    </row>
    <row r="78" spans="1:11" ht="13.2" customHeight="1" x14ac:dyDescent="0.2">
      <c r="A78" s="139" t="s">
        <v>12</v>
      </c>
      <c r="B78" s="128" t="s">
        <v>25</v>
      </c>
      <c r="C78" s="128"/>
      <c r="D78" s="128"/>
      <c r="E78" s="127" t="s">
        <v>37</v>
      </c>
      <c r="F78" s="129" t="s">
        <v>39</v>
      </c>
      <c r="G78" s="131" t="s">
        <v>55</v>
      </c>
      <c r="H78" s="132"/>
    </row>
    <row r="79" spans="1:11" x14ac:dyDescent="0.2">
      <c r="A79" s="140"/>
      <c r="B79" s="141"/>
      <c r="C79" s="141"/>
      <c r="D79" s="141"/>
      <c r="E79" s="128"/>
      <c r="F79" s="130"/>
      <c r="G79" s="133"/>
      <c r="H79" s="134"/>
    </row>
    <row r="80" spans="1:11" x14ac:dyDescent="0.2">
      <c r="A80" s="27" t="s">
        <v>13</v>
      </c>
      <c r="B80" s="135" t="s">
        <v>38</v>
      </c>
      <c r="C80" s="135"/>
      <c r="D80" s="135"/>
      <c r="E80" s="75"/>
      <c r="F80" s="26" t="s">
        <v>41</v>
      </c>
      <c r="G80" s="121"/>
      <c r="H80" s="122"/>
      <c r="I80" t="str">
        <f>IF(E80="○",'シート４　道徳評価フォーマット'!$F$4,"")</f>
        <v/>
      </c>
    </row>
    <row r="81" spans="1:9" x14ac:dyDescent="0.2">
      <c r="A81" s="27" t="s">
        <v>14</v>
      </c>
      <c r="B81" s="135" t="s">
        <v>163</v>
      </c>
      <c r="C81" s="135"/>
      <c r="D81" s="135"/>
      <c r="E81" s="75"/>
      <c r="F81" s="26" t="s">
        <v>42</v>
      </c>
      <c r="G81" s="123"/>
      <c r="H81" s="124"/>
      <c r="I81" t="str">
        <f>IF(E81="○",'シート４　道徳評価フォーマット'!$F$5,"")</f>
        <v/>
      </c>
    </row>
    <row r="82" spans="1:9" x14ac:dyDescent="0.2">
      <c r="A82" s="27" t="s">
        <v>15</v>
      </c>
      <c r="B82" s="135" t="s">
        <v>16</v>
      </c>
      <c r="C82" s="135"/>
      <c r="D82" s="135"/>
      <c r="E82" s="75"/>
      <c r="F82" s="26" t="s">
        <v>43</v>
      </c>
      <c r="G82" s="123"/>
      <c r="H82" s="124"/>
      <c r="I82" t="str">
        <f>IF(E82="○",'シート４　道徳評価フォーマット'!$F$6,"")</f>
        <v/>
      </c>
    </row>
    <row r="83" spans="1:9" x14ac:dyDescent="0.2">
      <c r="A83" s="27" t="s">
        <v>17</v>
      </c>
      <c r="B83" s="135" t="s">
        <v>172</v>
      </c>
      <c r="C83" s="135"/>
      <c r="D83" s="135"/>
      <c r="E83" s="75"/>
      <c r="F83" s="26" t="s">
        <v>44</v>
      </c>
      <c r="G83" s="123"/>
      <c r="H83" s="124"/>
      <c r="I83" t="str">
        <f>IF(E83="○",'シート４　道徳評価フォーマット'!$F$7,"")</f>
        <v/>
      </c>
    </row>
    <row r="84" spans="1:9" x14ac:dyDescent="0.2">
      <c r="A84" s="27" t="s">
        <v>18</v>
      </c>
      <c r="B84" s="135" t="s">
        <v>19</v>
      </c>
      <c r="C84" s="135"/>
      <c r="D84" s="135"/>
      <c r="E84" s="75"/>
      <c r="F84" s="26" t="s">
        <v>45</v>
      </c>
      <c r="G84" s="123"/>
      <c r="H84" s="124"/>
      <c r="I84" t="str">
        <f>IF(E84="○",'シート４　道徳評価フォーマット'!$F$8,"")</f>
        <v/>
      </c>
    </row>
    <row r="85" spans="1:9" x14ac:dyDescent="0.2">
      <c r="A85" s="27" t="s">
        <v>20</v>
      </c>
      <c r="B85" s="135" t="s">
        <v>164</v>
      </c>
      <c r="C85" s="135"/>
      <c r="D85" s="135"/>
      <c r="E85" s="75"/>
      <c r="F85" s="26" t="s">
        <v>46</v>
      </c>
      <c r="G85" s="123"/>
      <c r="H85" s="124"/>
      <c r="I85" t="str">
        <f>IF(E85="○",'シート４　道徳評価フォーマット'!$F$9,"")</f>
        <v/>
      </c>
    </row>
    <row r="86" spans="1:9" ht="13.95" customHeight="1" thickBot="1" x14ac:dyDescent="0.25">
      <c r="A86" s="28" t="s">
        <v>21</v>
      </c>
      <c r="B86" s="136" t="s">
        <v>138</v>
      </c>
      <c r="C86" s="137"/>
      <c r="D86" s="138"/>
      <c r="E86" s="76"/>
      <c r="F86" s="31" t="s">
        <v>47</v>
      </c>
      <c r="G86" s="125"/>
      <c r="H86" s="126"/>
      <c r="I86" t="str">
        <f>IF(E86="○",'シート４　道徳評価フォーマット'!$F$10,"")</f>
        <v/>
      </c>
    </row>
    <row r="87" spans="1:9" ht="6.6" customHeight="1" thickTop="1" thickBot="1" x14ac:dyDescent="0.25"/>
    <row r="88" spans="1:9" ht="21" customHeight="1" thickTop="1" x14ac:dyDescent="0.2">
      <c r="A88" s="5" t="s">
        <v>36</v>
      </c>
      <c r="B88" s="6"/>
      <c r="C88" s="7" t="s">
        <v>35</v>
      </c>
      <c r="D88" s="61" t="e">
        <f>VLOOKUP($B$88,'シート１　道徳の年間指導計画'!$A$3:$H$37,2,FALSE)</f>
        <v>#N/A</v>
      </c>
      <c r="E88" s="7" t="s">
        <v>22</v>
      </c>
      <c r="F88" s="61" t="e">
        <f>VLOOKUP($B$88,'シート１　道徳の年間指導計画'!$A$3:$H$37,3,FALSE)</f>
        <v>#N/A</v>
      </c>
      <c r="G88" s="11" t="s">
        <v>23</v>
      </c>
      <c r="H88" s="85" t="e">
        <f>VLOOKUP($B$88,'シート１　道徳の年間指導計画'!$A$3:$H$37,4,FALSE)</f>
        <v>#N/A</v>
      </c>
    </row>
    <row r="89" spans="1:9" ht="21" customHeight="1" x14ac:dyDescent="0.2">
      <c r="A89" s="10" t="s">
        <v>24</v>
      </c>
      <c r="B89" s="142" t="e">
        <f>VLOOKUP($B$88,'シート１　道徳の年間指導計画'!$A$3:$H$37,5,FALSE)</f>
        <v>#N/A</v>
      </c>
      <c r="C89" s="142"/>
      <c r="D89" s="142"/>
      <c r="E89" s="142"/>
      <c r="F89" s="142"/>
      <c r="G89" s="142"/>
      <c r="H89" s="143"/>
    </row>
    <row r="90" spans="1:9" ht="13.2" customHeight="1" x14ac:dyDescent="0.2">
      <c r="A90" s="139" t="s">
        <v>12</v>
      </c>
      <c r="B90" s="128" t="s">
        <v>25</v>
      </c>
      <c r="C90" s="128"/>
      <c r="D90" s="128"/>
      <c r="E90" s="127" t="s">
        <v>37</v>
      </c>
      <c r="F90" s="129" t="s">
        <v>39</v>
      </c>
      <c r="G90" s="131" t="s">
        <v>55</v>
      </c>
      <c r="H90" s="132"/>
    </row>
    <row r="91" spans="1:9" x14ac:dyDescent="0.2">
      <c r="A91" s="140"/>
      <c r="B91" s="141"/>
      <c r="C91" s="141"/>
      <c r="D91" s="141"/>
      <c r="E91" s="128"/>
      <c r="F91" s="130"/>
      <c r="G91" s="133"/>
      <c r="H91" s="134"/>
    </row>
    <row r="92" spans="1:9" x14ac:dyDescent="0.2">
      <c r="A92" s="27" t="s">
        <v>13</v>
      </c>
      <c r="B92" s="135" t="s">
        <v>38</v>
      </c>
      <c r="C92" s="135"/>
      <c r="D92" s="135"/>
      <c r="E92" s="75"/>
      <c r="F92" s="26" t="s">
        <v>41</v>
      </c>
      <c r="G92" s="121"/>
      <c r="H92" s="122"/>
      <c r="I92" t="str">
        <f>IF(E92="○",'シート４　道徳評価フォーマット'!$F$4,"")</f>
        <v/>
      </c>
    </row>
    <row r="93" spans="1:9" x14ac:dyDescent="0.2">
      <c r="A93" s="27" t="s">
        <v>14</v>
      </c>
      <c r="B93" s="135" t="s">
        <v>163</v>
      </c>
      <c r="C93" s="135"/>
      <c r="D93" s="135"/>
      <c r="E93" s="75"/>
      <c r="F93" s="26" t="s">
        <v>42</v>
      </c>
      <c r="G93" s="123"/>
      <c r="H93" s="124"/>
      <c r="I93" t="str">
        <f>IF(E93="○",'シート４　道徳評価フォーマット'!$F$5,"")</f>
        <v/>
      </c>
    </row>
    <row r="94" spans="1:9" x14ac:dyDescent="0.2">
      <c r="A94" s="27" t="s">
        <v>15</v>
      </c>
      <c r="B94" s="135" t="s">
        <v>16</v>
      </c>
      <c r="C94" s="135"/>
      <c r="D94" s="135"/>
      <c r="E94" s="75"/>
      <c r="F94" s="26" t="s">
        <v>43</v>
      </c>
      <c r="G94" s="123"/>
      <c r="H94" s="124"/>
      <c r="I94" t="str">
        <f>IF(E94="○",'シート４　道徳評価フォーマット'!$F$6,"")</f>
        <v/>
      </c>
    </row>
    <row r="95" spans="1:9" x14ac:dyDescent="0.2">
      <c r="A95" s="27" t="s">
        <v>17</v>
      </c>
      <c r="B95" s="135" t="s">
        <v>172</v>
      </c>
      <c r="C95" s="135"/>
      <c r="D95" s="135"/>
      <c r="E95" s="75"/>
      <c r="F95" s="26" t="s">
        <v>44</v>
      </c>
      <c r="G95" s="123"/>
      <c r="H95" s="124"/>
      <c r="I95" t="str">
        <f>IF(E95="○",'シート４　道徳評価フォーマット'!$F$7,"")</f>
        <v/>
      </c>
    </row>
    <row r="96" spans="1:9" x14ac:dyDescent="0.2">
      <c r="A96" s="27" t="s">
        <v>18</v>
      </c>
      <c r="B96" s="135" t="s">
        <v>19</v>
      </c>
      <c r="C96" s="135"/>
      <c r="D96" s="135"/>
      <c r="E96" s="75"/>
      <c r="F96" s="26" t="s">
        <v>45</v>
      </c>
      <c r="G96" s="123"/>
      <c r="H96" s="124"/>
      <c r="I96" t="str">
        <f>IF(E96="○",'シート４　道徳評価フォーマット'!$F$8,"")</f>
        <v/>
      </c>
    </row>
    <row r="97" spans="1:9" x14ac:dyDescent="0.2">
      <c r="A97" s="27" t="s">
        <v>20</v>
      </c>
      <c r="B97" s="135" t="s">
        <v>164</v>
      </c>
      <c r="C97" s="135"/>
      <c r="D97" s="135"/>
      <c r="E97" s="75"/>
      <c r="F97" s="26" t="s">
        <v>46</v>
      </c>
      <c r="G97" s="123"/>
      <c r="H97" s="124"/>
      <c r="I97" t="str">
        <f>IF(E97="○",'シート４　道徳評価フォーマット'!$F$9,"")</f>
        <v/>
      </c>
    </row>
    <row r="98" spans="1:9" ht="13.95" customHeight="1" thickBot="1" x14ac:dyDescent="0.25">
      <c r="A98" s="28" t="s">
        <v>21</v>
      </c>
      <c r="B98" s="136" t="s">
        <v>138</v>
      </c>
      <c r="C98" s="137"/>
      <c r="D98" s="138"/>
      <c r="E98" s="76"/>
      <c r="F98" s="31" t="s">
        <v>47</v>
      </c>
      <c r="G98" s="125"/>
      <c r="H98" s="126"/>
      <c r="I98" t="str">
        <f>IF(E98="○",'シート４　道徳評価フォーマット'!$F$10,"")</f>
        <v/>
      </c>
    </row>
    <row r="99" spans="1:9" ht="9" customHeight="1" thickTop="1" thickBot="1" x14ac:dyDescent="0.25"/>
    <row r="100" spans="1:9" ht="21" customHeight="1" thickTop="1" x14ac:dyDescent="0.2">
      <c r="A100" s="5" t="s">
        <v>36</v>
      </c>
      <c r="B100" s="6"/>
      <c r="C100" s="7" t="s">
        <v>35</v>
      </c>
      <c r="D100" s="61" t="e">
        <f>VLOOKUP($B$100,'シート１　道徳の年間指導計画'!$A$3:$H$37,2,FALSE)</f>
        <v>#N/A</v>
      </c>
      <c r="E100" s="7" t="s">
        <v>22</v>
      </c>
      <c r="F100" s="61" t="e">
        <f>VLOOKUP($B$100,'シート１　道徳の年間指導計画'!$A$3:$H$37,3,FALSE)</f>
        <v>#N/A</v>
      </c>
      <c r="G100" s="11" t="s">
        <v>23</v>
      </c>
      <c r="H100" s="85" t="e">
        <f>VLOOKUP($B$100,'シート１　道徳の年間指導計画'!$A$3:$H$37,4,FALSE)</f>
        <v>#N/A</v>
      </c>
    </row>
    <row r="101" spans="1:9" ht="21" customHeight="1" x14ac:dyDescent="0.2">
      <c r="A101" s="10" t="s">
        <v>24</v>
      </c>
      <c r="B101" s="142" t="e">
        <f>VLOOKUP($B$100,'シート１　道徳の年間指導計画'!$A$3:$H$37,5,FALSE)</f>
        <v>#N/A</v>
      </c>
      <c r="C101" s="142"/>
      <c r="D101" s="142"/>
      <c r="E101" s="142"/>
      <c r="F101" s="142"/>
      <c r="G101" s="142"/>
      <c r="H101" s="143"/>
    </row>
    <row r="102" spans="1:9" ht="13.2" customHeight="1" x14ac:dyDescent="0.2">
      <c r="A102" s="139" t="s">
        <v>12</v>
      </c>
      <c r="B102" s="128" t="s">
        <v>25</v>
      </c>
      <c r="C102" s="128"/>
      <c r="D102" s="128"/>
      <c r="E102" s="127" t="s">
        <v>37</v>
      </c>
      <c r="F102" s="129" t="s">
        <v>39</v>
      </c>
      <c r="G102" s="131" t="s">
        <v>55</v>
      </c>
      <c r="H102" s="132"/>
    </row>
    <row r="103" spans="1:9" x14ac:dyDescent="0.2">
      <c r="A103" s="140"/>
      <c r="B103" s="141"/>
      <c r="C103" s="141"/>
      <c r="D103" s="141"/>
      <c r="E103" s="128"/>
      <c r="F103" s="130"/>
      <c r="G103" s="133"/>
      <c r="H103" s="134"/>
    </row>
    <row r="104" spans="1:9" x14ac:dyDescent="0.2">
      <c r="A104" s="27" t="s">
        <v>13</v>
      </c>
      <c r="B104" s="135" t="s">
        <v>38</v>
      </c>
      <c r="C104" s="135"/>
      <c r="D104" s="135"/>
      <c r="E104" s="75"/>
      <c r="F104" s="26" t="s">
        <v>41</v>
      </c>
      <c r="G104" s="121"/>
      <c r="H104" s="122"/>
      <c r="I104" t="str">
        <f>IF(E104="○",'シート４　道徳評価フォーマット'!$F$4,"")</f>
        <v/>
      </c>
    </row>
    <row r="105" spans="1:9" x14ac:dyDescent="0.2">
      <c r="A105" s="27" t="s">
        <v>14</v>
      </c>
      <c r="B105" s="135" t="s">
        <v>163</v>
      </c>
      <c r="C105" s="135"/>
      <c r="D105" s="135"/>
      <c r="E105" s="75"/>
      <c r="F105" s="26" t="s">
        <v>42</v>
      </c>
      <c r="G105" s="123"/>
      <c r="H105" s="124"/>
      <c r="I105" t="str">
        <f>IF(E105="○",'シート４　道徳評価フォーマット'!$F$5,"")</f>
        <v/>
      </c>
    </row>
    <row r="106" spans="1:9" x14ac:dyDescent="0.2">
      <c r="A106" s="27" t="s">
        <v>15</v>
      </c>
      <c r="B106" s="135" t="s">
        <v>16</v>
      </c>
      <c r="C106" s="135"/>
      <c r="D106" s="135"/>
      <c r="E106" s="75"/>
      <c r="F106" s="26" t="s">
        <v>43</v>
      </c>
      <c r="G106" s="123"/>
      <c r="H106" s="124"/>
      <c r="I106" t="str">
        <f>IF(E106="○",'シート４　道徳評価フォーマット'!$F$6,"")</f>
        <v/>
      </c>
    </row>
    <row r="107" spans="1:9" x14ac:dyDescent="0.2">
      <c r="A107" s="27" t="s">
        <v>17</v>
      </c>
      <c r="B107" s="135" t="s">
        <v>172</v>
      </c>
      <c r="C107" s="135"/>
      <c r="D107" s="135"/>
      <c r="E107" s="75"/>
      <c r="F107" s="26" t="s">
        <v>44</v>
      </c>
      <c r="G107" s="123"/>
      <c r="H107" s="124"/>
      <c r="I107" t="str">
        <f>IF(E107="○",'シート４　道徳評価フォーマット'!$F$7,"")</f>
        <v/>
      </c>
    </row>
    <row r="108" spans="1:9" x14ac:dyDescent="0.2">
      <c r="A108" s="27" t="s">
        <v>18</v>
      </c>
      <c r="B108" s="135" t="s">
        <v>19</v>
      </c>
      <c r="C108" s="135"/>
      <c r="D108" s="135"/>
      <c r="E108" s="75"/>
      <c r="F108" s="26" t="s">
        <v>45</v>
      </c>
      <c r="G108" s="123"/>
      <c r="H108" s="124"/>
      <c r="I108" t="str">
        <f>IF(E108="○",'シート４　道徳評価フォーマット'!$F$8,"")</f>
        <v/>
      </c>
    </row>
    <row r="109" spans="1:9" x14ac:dyDescent="0.2">
      <c r="A109" s="27" t="s">
        <v>20</v>
      </c>
      <c r="B109" s="135" t="s">
        <v>164</v>
      </c>
      <c r="C109" s="135"/>
      <c r="D109" s="135"/>
      <c r="E109" s="75"/>
      <c r="F109" s="26" t="s">
        <v>46</v>
      </c>
      <c r="G109" s="123"/>
      <c r="H109" s="124"/>
      <c r="I109" t="str">
        <f>IF(E109="○",'シート４　道徳評価フォーマット'!$F$9,"")</f>
        <v/>
      </c>
    </row>
    <row r="110" spans="1:9" ht="13.95" customHeight="1" thickBot="1" x14ac:dyDescent="0.25">
      <c r="A110" s="28" t="s">
        <v>21</v>
      </c>
      <c r="B110" s="136" t="s">
        <v>138</v>
      </c>
      <c r="C110" s="137"/>
      <c r="D110" s="138"/>
      <c r="E110" s="76"/>
      <c r="F110" s="31" t="s">
        <v>47</v>
      </c>
      <c r="G110" s="125"/>
      <c r="H110" s="126"/>
      <c r="I110" t="str">
        <f>IF(E110="○",'シート４　道徳評価フォーマット'!$F$10,"")</f>
        <v/>
      </c>
    </row>
    <row r="111" spans="1:9" ht="10.199999999999999" customHeight="1" thickTop="1" thickBot="1" x14ac:dyDescent="0.25"/>
    <row r="112" spans="1:9" ht="25.95" customHeight="1" thickTop="1" x14ac:dyDescent="0.2">
      <c r="A112" s="5" t="s">
        <v>36</v>
      </c>
      <c r="B112" s="6"/>
      <c r="C112" s="7" t="s">
        <v>35</v>
      </c>
      <c r="D112" s="61" t="e">
        <f>VLOOKUP($B$112,'シート１　道徳の年間指導計画'!$A$3:$H$37,2,FALSE)</f>
        <v>#N/A</v>
      </c>
      <c r="E112" s="7" t="s">
        <v>22</v>
      </c>
      <c r="F112" s="61" t="e">
        <f>VLOOKUP($B$112,'シート１　道徳の年間指導計画'!$A$3:$H$37,3,FALSE)</f>
        <v>#N/A</v>
      </c>
      <c r="G112" s="11" t="s">
        <v>23</v>
      </c>
      <c r="H112" s="85" t="e">
        <f>VLOOKUP($B$112,'シート１　道徳の年間指導計画'!$A$3:$H$37,4,FALSE)</f>
        <v>#N/A</v>
      </c>
    </row>
    <row r="113" spans="1:9" ht="25.95" customHeight="1" x14ac:dyDescent="0.2">
      <c r="A113" s="10" t="s">
        <v>24</v>
      </c>
      <c r="B113" s="142" t="e">
        <f>VLOOKUP($B$112,'シート１　道徳の年間指導計画'!$A$3:$H$37,5,FALSE)</f>
        <v>#N/A</v>
      </c>
      <c r="C113" s="142"/>
      <c r="D113" s="142"/>
      <c r="E113" s="142"/>
      <c r="F113" s="142"/>
      <c r="G113" s="142"/>
      <c r="H113" s="143"/>
    </row>
    <row r="114" spans="1:9" ht="13.2" customHeight="1" x14ac:dyDescent="0.2">
      <c r="A114" s="139" t="s">
        <v>12</v>
      </c>
      <c r="B114" s="128" t="s">
        <v>25</v>
      </c>
      <c r="C114" s="128"/>
      <c r="D114" s="128"/>
      <c r="E114" s="127" t="s">
        <v>37</v>
      </c>
      <c r="F114" s="129" t="s">
        <v>39</v>
      </c>
      <c r="G114" s="131" t="s">
        <v>55</v>
      </c>
      <c r="H114" s="132"/>
    </row>
    <row r="115" spans="1:9" ht="13.8" thickBot="1" x14ac:dyDescent="0.25">
      <c r="A115" s="161"/>
      <c r="B115" s="162"/>
      <c r="C115" s="162"/>
      <c r="D115" s="162"/>
      <c r="E115" s="127"/>
      <c r="F115" s="163"/>
      <c r="G115" s="164"/>
      <c r="H115" s="165"/>
    </row>
    <row r="116" spans="1:9" ht="13.8" thickTop="1" x14ac:dyDescent="0.2">
      <c r="A116" s="91" t="s">
        <v>13</v>
      </c>
      <c r="B116" s="158" t="s">
        <v>38</v>
      </c>
      <c r="C116" s="158"/>
      <c r="D116" s="158"/>
      <c r="E116" s="92"/>
      <c r="F116" s="93" t="s">
        <v>41</v>
      </c>
      <c r="G116" s="159"/>
      <c r="H116" s="160"/>
      <c r="I116" t="str">
        <f>IF(E116="○",'シート４　道徳評価フォーマット'!$F$4,"")</f>
        <v/>
      </c>
    </row>
    <row r="117" spans="1:9" x14ac:dyDescent="0.2">
      <c r="A117" s="27" t="s">
        <v>14</v>
      </c>
      <c r="B117" s="135" t="s">
        <v>163</v>
      </c>
      <c r="C117" s="135"/>
      <c r="D117" s="135"/>
      <c r="E117" s="75"/>
      <c r="F117" s="26" t="s">
        <v>42</v>
      </c>
      <c r="G117" s="123"/>
      <c r="H117" s="124"/>
      <c r="I117" t="str">
        <f>IF(E117="○",'シート４　道徳評価フォーマット'!$F$5,"")</f>
        <v/>
      </c>
    </row>
    <row r="118" spans="1:9" x14ac:dyDescent="0.2">
      <c r="A118" s="27" t="s">
        <v>15</v>
      </c>
      <c r="B118" s="135" t="s">
        <v>16</v>
      </c>
      <c r="C118" s="135"/>
      <c r="D118" s="135"/>
      <c r="E118" s="75"/>
      <c r="F118" s="26" t="s">
        <v>43</v>
      </c>
      <c r="G118" s="123"/>
      <c r="H118" s="124"/>
      <c r="I118" t="str">
        <f>IF(E118="○",'シート４　道徳評価フォーマット'!$F$6,"")</f>
        <v/>
      </c>
    </row>
    <row r="119" spans="1:9" x14ac:dyDescent="0.2">
      <c r="A119" s="27" t="s">
        <v>17</v>
      </c>
      <c r="B119" s="135" t="s">
        <v>172</v>
      </c>
      <c r="C119" s="135"/>
      <c r="D119" s="135"/>
      <c r="E119" s="75"/>
      <c r="F119" s="26" t="s">
        <v>44</v>
      </c>
      <c r="G119" s="123"/>
      <c r="H119" s="124"/>
      <c r="I119" t="str">
        <f>IF(E119="○",'シート４　道徳評価フォーマット'!$F$7,"")</f>
        <v/>
      </c>
    </row>
    <row r="120" spans="1:9" x14ac:dyDescent="0.2">
      <c r="A120" s="27" t="s">
        <v>18</v>
      </c>
      <c r="B120" s="135" t="s">
        <v>19</v>
      </c>
      <c r="C120" s="135"/>
      <c r="D120" s="135"/>
      <c r="E120" s="75"/>
      <c r="F120" s="26" t="s">
        <v>45</v>
      </c>
      <c r="G120" s="123"/>
      <c r="H120" s="124"/>
      <c r="I120" t="str">
        <f>IF(E120="○",'シート４　道徳評価フォーマット'!$F$8,"")</f>
        <v/>
      </c>
    </row>
    <row r="121" spans="1:9" x14ac:dyDescent="0.2">
      <c r="A121" s="27" t="s">
        <v>20</v>
      </c>
      <c r="B121" s="135" t="s">
        <v>164</v>
      </c>
      <c r="C121" s="135"/>
      <c r="D121" s="135"/>
      <c r="E121" s="75"/>
      <c r="F121" s="26" t="s">
        <v>46</v>
      </c>
      <c r="G121" s="123"/>
      <c r="H121" s="124"/>
      <c r="I121" t="str">
        <f>IF(E121="○",'シート４　道徳評価フォーマット'!$F$9,"")</f>
        <v/>
      </c>
    </row>
    <row r="122" spans="1:9" ht="13.8" thickBot="1" x14ac:dyDescent="0.25">
      <c r="A122" s="28" t="s">
        <v>21</v>
      </c>
      <c r="B122" s="136" t="s">
        <v>138</v>
      </c>
      <c r="C122" s="137"/>
      <c r="D122" s="138"/>
      <c r="E122" s="76"/>
      <c r="F122" s="31" t="s">
        <v>47</v>
      </c>
      <c r="G122" s="125"/>
      <c r="H122" s="126"/>
      <c r="I122" t="str">
        <f>IF(E122="○",'シート４　道徳評価フォーマット'!$F$10,"")</f>
        <v/>
      </c>
    </row>
    <row r="123" spans="1:9" ht="26.25" customHeight="1" thickTop="1" x14ac:dyDescent="0.2">
      <c r="A123" s="166"/>
      <c r="B123" s="166"/>
      <c r="C123" s="166"/>
      <c r="D123" s="166"/>
      <c r="E123" s="166"/>
      <c r="F123" s="166"/>
      <c r="G123" s="166"/>
      <c r="H123" s="166"/>
    </row>
    <row r="124" spans="1:9" s="22" customFormat="1" ht="6" customHeight="1" x14ac:dyDescent="0.2">
      <c r="A124" s="34"/>
      <c r="B124" s="35"/>
      <c r="C124" s="34"/>
      <c r="D124" s="35"/>
      <c r="E124" s="34"/>
      <c r="F124" s="35"/>
      <c r="G124" s="34"/>
      <c r="H124" s="33"/>
    </row>
    <row r="125" spans="1:9" ht="33.6" customHeight="1" x14ac:dyDescent="0.2">
      <c r="F125" s="4"/>
    </row>
    <row r="126" spans="1:9" ht="40.950000000000003" customHeight="1" thickBot="1" x14ac:dyDescent="0.25">
      <c r="A126" s="12"/>
    </row>
    <row r="127" spans="1:9" ht="31.95" customHeight="1" thickTop="1" thickBot="1" x14ac:dyDescent="0.25">
      <c r="A127" s="144" t="s">
        <v>102</v>
      </c>
      <c r="B127" s="145"/>
      <c r="C127" s="145"/>
      <c r="D127" s="145"/>
      <c r="E127" s="145"/>
      <c r="F127" s="145"/>
      <c r="G127" s="145"/>
      <c r="H127" s="146"/>
      <c r="I127" s="81" t="s">
        <v>126</v>
      </c>
    </row>
    <row r="128" spans="1:9" ht="21.6" customHeight="1" thickTop="1" x14ac:dyDescent="0.2">
      <c r="A128" s="15" t="s">
        <v>174</v>
      </c>
      <c r="B128" s="15"/>
      <c r="C128" s="15"/>
      <c r="D128" s="15"/>
      <c r="E128" s="15"/>
      <c r="F128" s="15"/>
      <c r="G128" s="15"/>
      <c r="I128" s="80"/>
    </row>
    <row r="129" spans="1:9" ht="14.4" x14ac:dyDescent="0.2">
      <c r="A129" s="200"/>
      <c r="B129" s="200"/>
      <c r="C129" s="200"/>
      <c r="D129" s="200"/>
      <c r="E129" s="200"/>
      <c r="F129" s="200"/>
      <c r="G129" s="200"/>
    </row>
    <row r="130" spans="1:9" ht="12" customHeight="1" thickBot="1" x14ac:dyDescent="0.25">
      <c r="A130" s="13"/>
    </row>
    <row r="131" spans="1:9" ht="36" hidden="1" customHeight="1" thickBot="1" x14ac:dyDescent="0.2">
      <c r="A131" s="14"/>
    </row>
    <row r="132" spans="1:9" ht="13.8" thickTop="1" x14ac:dyDescent="0.2">
      <c r="A132" s="194" t="s">
        <v>12</v>
      </c>
      <c r="B132" s="195" t="s">
        <v>57</v>
      </c>
      <c r="C132" s="195"/>
      <c r="D132" s="195"/>
      <c r="E132" s="147" t="s">
        <v>56</v>
      </c>
      <c r="F132" s="148" t="s">
        <v>39</v>
      </c>
      <c r="G132" s="149" t="s">
        <v>58</v>
      </c>
      <c r="H132" s="150"/>
      <c r="I132" s="167"/>
    </row>
    <row r="133" spans="1:9" ht="36" customHeight="1" x14ac:dyDescent="0.2">
      <c r="A133" s="140"/>
      <c r="B133" s="141"/>
      <c r="C133" s="141"/>
      <c r="D133" s="141"/>
      <c r="E133" s="128"/>
      <c r="F133" s="130"/>
      <c r="G133" s="151"/>
      <c r="H133" s="134"/>
      <c r="I133" s="167"/>
    </row>
    <row r="134" spans="1:9" x14ac:dyDescent="0.2">
      <c r="A134" s="27" t="s">
        <v>13</v>
      </c>
      <c r="B134" s="16"/>
      <c r="C134" s="17">
        <f t="shared" ref="C134:C140" si="0">COUNTIF(E8,"○")+COUNTIF(E20,"○")+COUNTIF(E32,"○")+COUNTIF(E44,"○")+COUNTIF(E56,"○")+COUNTIF(E68,"○")+COUNTIF(E92,"○")+COUNTIF(E104,"○")+COUNTIF(E116,"○")</f>
        <v>0</v>
      </c>
      <c r="D134" s="18" t="s">
        <v>40</v>
      </c>
      <c r="E134" s="75"/>
      <c r="F134" s="98" t="s">
        <v>48</v>
      </c>
      <c r="G134" s="152"/>
      <c r="H134" s="153"/>
      <c r="I134" t="str">
        <f>IF(E134="○",'シート４　道徳評価フォーマット'!G4,"")</f>
        <v/>
      </c>
    </row>
    <row r="135" spans="1:9" x14ac:dyDescent="0.2">
      <c r="A135" s="27" t="s">
        <v>14</v>
      </c>
      <c r="B135" s="16"/>
      <c r="C135" s="17">
        <f t="shared" si="0"/>
        <v>0</v>
      </c>
      <c r="D135" s="18" t="s">
        <v>40</v>
      </c>
      <c r="E135" s="75"/>
      <c r="F135" s="98" t="s">
        <v>49</v>
      </c>
      <c r="G135" s="154"/>
      <c r="H135" s="155"/>
      <c r="I135" t="str">
        <f>IF(E135="○",'シート４　道徳評価フォーマット'!G5,"")</f>
        <v/>
      </c>
    </row>
    <row r="136" spans="1:9" x14ac:dyDescent="0.2">
      <c r="A136" s="27" t="s">
        <v>15</v>
      </c>
      <c r="B136" s="16"/>
      <c r="C136" s="17">
        <f t="shared" si="0"/>
        <v>0</v>
      </c>
      <c r="D136" s="18" t="s">
        <v>40</v>
      </c>
      <c r="E136" s="75"/>
      <c r="F136" s="98" t="s">
        <v>50</v>
      </c>
      <c r="G136" s="154"/>
      <c r="H136" s="155"/>
      <c r="I136" t="str">
        <f>IF(E136="○",'シート４　道徳評価フォーマット'!G6,"")</f>
        <v/>
      </c>
    </row>
    <row r="137" spans="1:9" x14ac:dyDescent="0.2">
      <c r="A137" s="27" t="s">
        <v>17</v>
      </c>
      <c r="B137" s="16"/>
      <c r="C137" s="17">
        <f t="shared" si="0"/>
        <v>0</v>
      </c>
      <c r="D137" s="18" t="s">
        <v>40</v>
      </c>
      <c r="E137" s="75"/>
      <c r="F137" s="98" t="s">
        <v>51</v>
      </c>
      <c r="G137" s="154"/>
      <c r="H137" s="155"/>
      <c r="I137" t="str">
        <f>IF(E137="○",'シート４　道徳評価フォーマット'!G7,"")</f>
        <v/>
      </c>
    </row>
    <row r="138" spans="1:9" x14ac:dyDescent="0.2">
      <c r="A138" s="27" t="s">
        <v>18</v>
      </c>
      <c r="B138" s="16"/>
      <c r="C138" s="17">
        <f t="shared" si="0"/>
        <v>0</v>
      </c>
      <c r="D138" s="18" t="s">
        <v>40</v>
      </c>
      <c r="E138" s="75"/>
      <c r="F138" s="98" t="s">
        <v>52</v>
      </c>
      <c r="G138" s="154"/>
      <c r="H138" s="155"/>
      <c r="I138" t="str">
        <f>IF(E138="○",'シート４　道徳評価フォーマット'!G8,"")</f>
        <v/>
      </c>
    </row>
    <row r="139" spans="1:9" x14ac:dyDescent="0.2">
      <c r="A139" s="27" t="s">
        <v>20</v>
      </c>
      <c r="B139" s="16"/>
      <c r="C139" s="17">
        <f t="shared" si="0"/>
        <v>0</v>
      </c>
      <c r="D139" s="18" t="s">
        <v>40</v>
      </c>
      <c r="E139" s="75"/>
      <c r="F139" s="98" t="s">
        <v>53</v>
      </c>
      <c r="G139" s="154"/>
      <c r="H139" s="155"/>
      <c r="I139" t="str">
        <f>IF(E139="○",'シート４　道徳評価フォーマット'!G9,"")</f>
        <v/>
      </c>
    </row>
    <row r="140" spans="1:9" ht="13.8" thickBot="1" x14ac:dyDescent="0.25">
      <c r="A140" s="28" t="s">
        <v>21</v>
      </c>
      <c r="B140" s="19"/>
      <c r="C140" s="20">
        <f t="shared" si="0"/>
        <v>0</v>
      </c>
      <c r="D140" s="21" t="s">
        <v>40</v>
      </c>
      <c r="E140" s="76"/>
      <c r="F140" s="99" t="s">
        <v>54</v>
      </c>
      <c r="G140" s="156"/>
      <c r="H140" s="157"/>
      <c r="I140" t="str">
        <f>IF(E140="○",'シート４　道徳評価フォーマット'!G10,"")</f>
        <v/>
      </c>
    </row>
    <row r="141" spans="1:9" ht="14.4" thickTop="1" x14ac:dyDescent="0.2">
      <c r="A141" s="12"/>
    </row>
    <row r="142" spans="1:9" ht="13.8" x14ac:dyDescent="0.2">
      <c r="A142" s="12"/>
    </row>
    <row r="143" spans="1:9" ht="13.8" x14ac:dyDescent="0.2">
      <c r="A143" s="12"/>
    </row>
    <row r="144" spans="1:9" ht="13.8" x14ac:dyDescent="0.2">
      <c r="A144" s="12"/>
    </row>
    <row r="145" spans="1:8" ht="13.8" x14ac:dyDescent="0.2">
      <c r="A145" s="12"/>
    </row>
    <row r="146" spans="1:8" ht="14.4" thickBot="1" x14ac:dyDescent="0.25">
      <c r="A146" s="12"/>
    </row>
    <row r="147" spans="1:8" ht="31.95" customHeight="1" thickTop="1" thickBot="1" x14ac:dyDescent="0.25">
      <c r="A147" s="144" t="s">
        <v>101</v>
      </c>
      <c r="B147" s="145"/>
      <c r="C147" s="145"/>
      <c r="D147" s="145"/>
      <c r="E147" s="145"/>
      <c r="F147" s="145"/>
      <c r="G147" s="145"/>
      <c r="H147" s="146"/>
    </row>
    <row r="148" spans="1:8" ht="19.5" customHeight="1" thickTop="1" x14ac:dyDescent="0.2">
      <c r="A148" s="168" t="s">
        <v>105</v>
      </c>
      <c r="B148" s="168"/>
      <c r="C148" s="168"/>
      <c r="D148" s="168"/>
      <c r="E148" s="168"/>
      <c r="F148" s="168"/>
      <c r="G148" s="168"/>
      <c r="H148" s="168"/>
    </row>
    <row r="149" spans="1:8" x14ac:dyDescent="0.2">
      <c r="A149" s="169"/>
      <c r="B149" s="169"/>
      <c r="C149" s="169"/>
      <c r="D149" s="169"/>
      <c r="E149" s="169"/>
      <c r="F149" s="169"/>
      <c r="G149" s="169"/>
      <c r="H149" s="169"/>
    </row>
    <row r="150" spans="1:8" ht="13.8" thickBot="1" x14ac:dyDescent="0.25">
      <c r="A150" s="169"/>
      <c r="B150" s="169"/>
      <c r="C150" s="169"/>
      <c r="D150" s="169"/>
      <c r="E150" s="169"/>
      <c r="F150" s="169"/>
      <c r="G150" s="169"/>
      <c r="H150" s="169"/>
    </row>
    <row r="151" spans="1:8" ht="13.8" thickTop="1" x14ac:dyDescent="0.2">
      <c r="A151" s="188" t="s">
        <v>104</v>
      </c>
      <c r="B151" s="189"/>
      <c r="C151" s="189"/>
      <c r="D151" s="190"/>
      <c r="E151" s="170"/>
      <c r="F151" s="171"/>
      <c r="G151" s="171"/>
      <c r="H151" s="172"/>
    </row>
    <row r="152" spans="1:8" x14ac:dyDescent="0.2">
      <c r="A152" s="188"/>
      <c r="B152" s="189"/>
      <c r="C152" s="189"/>
      <c r="D152" s="190"/>
      <c r="E152" s="173"/>
      <c r="F152" s="174"/>
      <c r="G152" s="174"/>
      <c r="H152" s="175"/>
    </row>
    <row r="153" spans="1:8" x14ac:dyDescent="0.2">
      <c r="A153" s="188"/>
      <c r="B153" s="189"/>
      <c r="C153" s="189"/>
      <c r="D153" s="190"/>
      <c r="E153" s="173"/>
      <c r="F153" s="174"/>
      <c r="G153" s="174"/>
      <c r="H153" s="175"/>
    </row>
    <row r="154" spans="1:8" x14ac:dyDescent="0.2">
      <c r="A154" s="188"/>
      <c r="B154" s="189"/>
      <c r="C154" s="189"/>
      <c r="D154" s="190"/>
      <c r="E154" s="173"/>
      <c r="F154" s="174"/>
      <c r="G154" s="174"/>
      <c r="H154" s="175"/>
    </row>
    <row r="155" spans="1:8" x14ac:dyDescent="0.2">
      <c r="A155" s="188"/>
      <c r="B155" s="189"/>
      <c r="C155" s="189"/>
      <c r="D155" s="190"/>
      <c r="E155" s="173"/>
      <c r="F155" s="174"/>
      <c r="G155" s="174"/>
      <c r="H155" s="175"/>
    </row>
    <row r="156" spans="1:8" x14ac:dyDescent="0.2">
      <c r="A156" s="188"/>
      <c r="B156" s="189"/>
      <c r="C156" s="189"/>
      <c r="D156" s="190"/>
      <c r="E156" s="173"/>
      <c r="F156" s="174"/>
      <c r="G156" s="174"/>
      <c r="H156" s="175"/>
    </row>
    <row r="157" spans="1:8" x14ac:dyDescent="0.2">
      <c r="A157" s="191"/>
      <c r="B157" s="192"/>
      <c r="C157" s="192"/>
      <c r="D157" s="193"/>
      <c r="E157" s="176"/>
      <c r="F157" s="177"/>
      <c r="G157" s="177"/>
      <c r="H157" s="178"/>
    </row>
    <row r="158" spans="1:8" x14ac:dyDescent="0.2">
      <c r="A158" s="196" t="s">
        <v>76</v>
      </c>
      <c r="B158" s="196"/>
      <c r="C158" s="196"/>
      <c r="D158" s="196"/>
      <c r="E158" s="197" t="s">
        <v>128</v>
      </c>
      <c r="F158" s="198"/>
      <c r="G158" s="198"/>
      <c r="H158" s="199"/>
    </row>
    <row r="159" spans="1:8" x14ac:dyDescent="0.2">
      <c r="A159" s="185" t="s">
        <v>165</v>
      </c>
      <c r="B159" s="186"/>
      <c r="C159" s="186"/>
      <c r="D159" s="187"/>
      <c r="E159" s="179"/>
      <c r="F159" s="180"/>
      <c r="G159" s="180"/>
      <c r="H159" s="181"/>
    </row>
    <row r="160" spans="1:8" x14ac:dyDescent="0.2">
      <c r="A160" s="185"/>
      <c r="B160" s="186"/>
      <c r="C160" s="186"/>
      <c r="D160" s="187"/>
      <c r="E160" s="179"/>
      <c r="F160" s="180"/>
      <c r="G160" s="180"/>
      <c r="H160" s="181"/>
    </row>
    <row r="161" spans="1:8" x14ac:dyDescent="0.2">
      <c r="A161" s="185"/>
      <c r="B161" s="186"/>
      <c r="C161" s="186"/>
      <c r="D161" s="187"/>
      <c r="E161" s="179"/>
      <c r="F161" s="180"/>
      <c r="G161" s="180"/>
      <c r="H161" s="181"/>
    </row>
    <row r="162" spans="1:8" x14ac:dyDescent="0.2">
      <c r="A162" s="185"/>
      <c r="B162" s="186"/>
      <c r="C162" s="186"/>
      <c r="D162" s="187"/>
      <c r="E162" s="179"/>
      <c r="F162" s="180"/>
      <c r="G162" s="180"/>
      <c r="H162" s="181"/>
    </row>
    <row r="163" spans="1:8" x14ac:dyDescent="0.2">
      <c r="A163" s="185"/>
      <c r="B163" s="186"/>
      <c r="C163" s="186"/>
      <c r="D163" s="187"/>
      <c r="E163" s="179"/>
      <c r="F163" s="180"/>
      <c r="G163" s="180"/>
      <c r="H163" s="181"/>
    </row>
    <row r="164" spans="1:8" x14ac:dyDescent="0.2">
      <c r="A164" s="185"/>
      <c r="B164" s="186"/>
      <c r="C164" s="186"/>
      <c r="D164" s="187"/>
      <c r="E164" s="179"/>
      <c r="F164" s="180"/>
      <c r="G164" s="180"/>
      <c r="H164" s="181"/>
    </row>
    <row r="165" spans="1:8" ht="13.8" thickBot="1" x14ac:dyDescent="0.25">
      <c r="A165" s="185"/>
      <c r="B165" s="186"/>
      <c r="C165" s="186"/>
      <c r="D165" s="187"/>
      <c r="E165" s="182"/>
      <c r="F165" s="183"/>
      <c r="G165" s="183"/>
      <c r="H165" s="184"/>
    </row>
    <row r="166" spans="1:8" ht="13.8" thickTop="1" x14ac:dyDescent="0.2"/>
  </sheetData>
  <mergeCells count="159">
    <mergeCell ref="A123:H123"/>
    <mergeCell ref="I132:I133"/>
    <mergeCell ref="A147:H147"/>
    <mergeCell ref="A148:H150"/>
    <mergeCell ref="E151:H157"/>
    <mergeCell ref="E159:H165"/>
    <mergeCell ref="A159:D165"/>
    <mergeCell ref="A151:D157"/>
    <mergeCell ref="A127:H127"/>
    <mergeCell ref="A132:A133"/>
    <mergeCell ref="B132:D133"/>
    <mergeCell ref="A158:D158"/>
    <mergeCell ref="E158:H158"/>
    <mergeCell ref="A129:G129"/>
    <mergeCell ref="A1:H1"/>
    <mergeCell ref="E132:E133"/>
    <mergeCell ref="F132:F133"/>
    <mergeCell ref="G132:H133"/>
    <mergeCell ref="G134:H140"/>
    <mergeCell ref="B116:D116"/>
    <mergeCell ref="G116:H122"/>
    <mergeCell ref="B117:D117"/>
    <mergeCell ref="B118:D118"/>
    <mergeCell ref="B119:D119"/>
    <mergeCell ref="B120:D120"/>
    <mergeCell ref="B121:D121"/>
    <mergeCell ref="B122:D122"/>
    <mergeCell ref="B113:H113"/>
    <mergeCell ref="A114:A115"/>
    <mergeCell ref="B114:D115"/>
    <mergeCell ref="E114:E115"/>
    <mergeCell ref="F114:F115"/>
    <mergeCell ref="G114:H115"/>
    <mergeCell ref="B104:D104"/>
    <mergeCell ref="G104:H110"/>
    <mergeCell ref="B105:D105"/>
    <mergeCell ref="B106:D106"/>
    <mergeCell ref="B107:D107"/>
    <mergeCell ref="B108:D108"/>
    <mergeCell ref="B109:D109"/>
    <mergeCell ref="B110:D110"/>
    <mergeCell ref="B101:H101"/>
    <mergeCell ref="A102:A103"/>
    <mergeCell ref="B102:D103"/>
    <mergeCell ref="E102:E103"/>
    <mergeCell ref="F102:F103"/>
    <mergeCell ref="G102:H103"/>
    <mergeCell ref="B92:D92"/>
    <mergeCell ref="G92:H98"/>
    <mergeCell ref="B93:D93"/>
    <mergeCell ref="B94:D94"/>
    <mergeCell ref="B95:D95"/>
    <mergeCell ref="B96:D96"/>
    <mergeCell ref="B97:D97"/>
    <mergeCell ref="B98:D98"/>
    <mergeCell ref="B89:H89"/>
    <mergeCell ref="B56:D56"/>
    <mergeCell ref="G56:H62"/>
    <mergeCell ref="B57:D57"/>
    <mergeCell ref="B58:D58"/>
    <mergeCell ref="B59:D59"/>
    <mergeCell ref="B60:D60"/>
    <mergeCell ref="B61:D61"/>
    <mergeCell ref="B62:D62"/>
    <mergeCell ref="B74:D74"/>
    <mergeCell ref="B68:D68"/>
    <mergeCell ref="G68:H74"/>
    <mergeCell ref="B69:D69"/>
    <mergeCell ref="B70:D70"/>
    <mergeCell ref="B71:D71"/>
    <mergeCell ref="B72:D72"/>
    <mergeCell ref="B73:D73"/>
    <mergeCell ref="B65:H65"/>
    <mergeCell ref="A66:A67"/>
    <mergeCell ref="B66:D67"/>
    <mergeCell ref="E66:E67"/>
    <mergeCell ref="F66:F67"/>
    <mergeCell ref="G66:H67"/>
    <mergeCell ref="A90:A91"/>
    <mergeCell ref="B90:D91"/>
    <mergeCell ref="E90:E91"/>
    <mergeCell ref="F90:F91"/>
    <mergeCell ref="G90:H91"/>
    <mergeCell ref="B80:D80"/>
    <mergeCell ref="G80:H86"/>
    <mergeCell ref="B81:D81"/>
    <mergeCell ref="B82:D82"/>
    <mergeCell ref="B83:D83"/>
    <mergeCell ref="B84:D84"/>
    <mergeCell ref="B85:D85"/>
    <mergeCell ref="B86:D86"/>
    <mergeCell ref="B77:H77"/>
    <mergeCell ref="A78:A79"/>
    <mergeCell ref="B78:D79"/>
    <mergeCell ref="E78:E79"/>
    <mergeCell ref="F78:F79"/>
    <mergeCell ref="G78:H79"/>
    <mergeCell ref="G30:H31"/>
    <mergeCell ref="B17:H17"/>
    <mergeCell ref="G6:H7"/>
    <mergeCell ref="F6:F7"/>
    <mergeCell ref="A18:A19"/>
    <mergeCell ref="B18:D19"/>
    <mergeCell ref="B53:H53"/>
    <mergeCell ref="A54:A55"/>
    <mergeCell ref="B54:D55"/>
    <mergeCell ref="E54:E55"/>
    <mergeCell ref="F54:F55"/>
    <mergeCell ref="G54:H55"/>
    <mergeCell ref="B44:D44"/>
    <mergeCell ref="G44:H50"/>
    <mergeCell ref="B45:D45"/>
    <mergeCell ref="B46:D46"/>
    <mergeCell ref="B47:D47"/>
    <mergeCell ref="B48:D48"/>
    <mergeCell ref="B49:D49"/>
    <mergeCell ref="B50:D50"/>
    <mergeCell ref="G20:H26"/>
    <mergeCell ref="B26:D26"/>
    <mergeCell ref="B24:D24"/>
    <mergeCell ref="B25:D25"/>
    <mergeCell ref="A6:A7"/>
    <mergeCell ref="B8:D8"/>
    <mergeCell ref="B9:D9"/>
    <mergeCell ref="B6:D7"/>
    <mergeCell ref="B5:H5"/>
    <mergeCell ref="B41:H41"/>
    <mergeCell ref="A42:A43"/>
    <mergeCell ref="B42:D43"/>
    <mergeCell ref="E42:E43"/>
    <mergeCell ref="F42:F43"/>
    <mergeCell ref="G42:H43"/>
    <mergeCell ref="B32:D32"/>
    <mergeCell ref="G32:H38"/>
    <mergeCell ref="B33:D33"/>
    <mergeCell ref="B34:D34"/>
    <mergeCell ref="B35:D35"/>
    <mergeCell ref="B36:D36"/>
    <mergeCell ref="B37:D37"/>
    <mergeCell ref="B38:D38"/>
    <mergeCell ref="B29:H29"/>
    <mergeCell ref="A30:A31"/>
    <mergeCell ref="B30:D31"/>
    <mergeCell ref="E30:E31"/>
    <mergeCell ref="F30:F31"/>
    <mergeCell ref="G8:H14"/>
    <mergeCell ref="E6:E7"/>
    <mergeCell ref="E18:E19"/>
    <mergeCell ref="F18:F19"/>
    <mergeCell ref="G18:H19"/>
    <mergeCell ref="B20:D20"/>
    <mergeCell ref="B21:D21"/>
    <mergeCell ref="B22:D22"/>
    <mergeCell ref="B23:D23"/>
    <mergeCell ref="B10:D10"/>
    <mergeCell ref="B11:D11"/>
    <mergeCell ref="B12:D12"/>
    <mergeCell ref="B13:D13"/>
    <mergeCell ref="B14:D14"/>
  </mergeCells>
  <phoneticPr fontId="1"/>
  <dataValidations disablePrompts="1" count="1">
    <dataValidation type="list" allowBlank="1" showInputMessage="1" showErrorMessage="1" sqref="E8:E14 E20:E26 E32:E38 E44:E50 E56:E63 E68:E74 E80:E86 E92:E98 E104:E110 E116:E122 E134:E140">
      <formula1>"○"</formula1>
    </dataValidation>
  </dataValidations>
  <pageMargins left="0.7" right="0.7" top="0.75" bottom="0.75" header="0.3" footer="0.3"/>
  <pageSetup paperSize="9" scale="84" orientation="portrait" r:id="rId1"/>
  <headerFooter>
    <oddHeader>&amp;L&amp;14シート６　道徳個人シート（様式）&amp;C&amp;20道徳個人シート</oddHeader>
  </headerFooter>
  <rowBreaks count="2" manualBreakCount="2">
    <brk id="62" max="7" man="1"/>
    <brk id="122" max="7"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8"/>
  <sheetViews>
    <sheetView showGridLines="0" view="pageLayout" zoomScale="85" zoomScaleNormal="115" zoomScalePageLayoutView="85" workbookViewId="0">
      <selection activeCell="I18" sqref="I18"/>
    </sheetView>
  </sheetViews>
  <sheetFormatPr defaultRowHeight="13.2" x14ac:dyDescent="0.2"/>
  <cols>
    <col min="1" max="1" width="8.44140625" customWidth="1"/>
    <col min="3" max="3" width="8.21875" customWidth="1"/>
    <col min="4" max="4" width="15.21875" customWidth="1"/>
    <col min="5" max="5" width="10" customWidth="1"/>
    <col min="7" max="7" width="8.21875" customWidth="1"/>
    <col min="8" max="8" width="34.33203125" customWidth="1"/>
    <col min="9" max="9" width="97.6640625" customWidth="1"/>
  </cols>
  <sheetData>
    <row r="1" spans="1:10" ht="24.6" customHeight="1" thickTop="1" thickBot="1" x14ac:dyDescent="0.25">
      <c r="A1" s="144" t="s">
        <v>103</v>
      </c>
      <c r="B1" s="145"/>
      <c r="C1" s="145"/>
      <c r="D1" s="145"/>
      <c r="E1" s="145"/>
      <c r="F1" s="145"/>
      <c r="G1" s="145"/>
      <c r="H1" s="146"/>
      <c r="I1" s="78" t="s">
        <v>136</v>
      </c>
    </row>
    <row r="2" spans="1:10" ht="19.95" customHeight="1" thickTop="1" x14ac:dyDescent="0.2">
      <c r="A2" s="24" t="s">
        <v>27</v>
      </c>
      <c r="B2" s="37">
        <v>6</v>
      </c>
      <c r="C2" s="24" t="s">
        <v>28</v>
      </c>
      <c r="D2" s="37">
        <v>1</v>
      </c>
      <c r="E2" s="24" t="s">
        <v>29</v>
      </c>
      <c r="F2" s="73">
        <v>1</v>
      </c>
      <c r="G2" s="24" t="s">
        <v>26</v>
      </c>
      <c r="H2" s="79" t="s">
        <v>30</v>
      </c>
      <c r="I2" s="77"/>
    </row>
    <row r="3" spans="1:10" s="22" customFormat="1" ht="5.4" customHeight="1" thickBot="1" x14ac:dyDescent="0.2">
      <c r="A3" s="23"/>
      <c r="B3" s="23"/>
      <c r="C3" s="23"/>
      <c r="D3" s="23"/>
      <c r="E3" s="23"/>
      <c r="F3" s="23"/>
      <c r="G3" s="23"/>
      <c r="H3" s="23"/>
    </row>
    <row r="4" spans="1:10" ht="24" customHeight="1" thickTop="1" x14ac:dyDescent="0.2">
      <c r="A4" s="5" t="s">
        <v>36</v>
      </c>
      <c r="B4" s="39">
        <v>2</v>
      </c>
      <c r="C4" s="7" t="s">
        <v>35</v>
      </c>
      <c r="D4" s="42">
        <v>43566</v>
      </c>
      <c r="E4" s="7" t="s">
        <v>22</v>
      </c>
      <c r="F4" s="38" t="s">
        <v>63</v>
      </c>
      <c r="G4" s="11" t="s">
        <v>23</v>
      </c>
      <c r="H4" s="43" t="s">
        <v>72</v>
      </c>
    </row>
    <row r="5" spans="1:10" ht="20.399999999999999" customHeight="1" x14ac:dyDescent="0.2">
      <c r="A5" s="10" t="s">
        <v>24</v>
      </c>
      <c r="B5" s="209" t="s">
        <v>64</v>
      </c>
      <c r="C5" s="210"/>
      <c r="D5" s="210"/>
      <c r="E5" s="210"/>
      <c r="F5" s="210"/>
      <c r="G5" s="210"/>
      <c r="H5" s="211"/>
      <c r="I5" s="3"/>
    </row>
    <row r="6" spans="1:10" ht="13.95" customHeight="1" x14ac:dyDescent="0.2">
      <c r="A6" s="139" t="s">
        <v>12</v>
      </c>
      <c r="B6" s="128" t="s">
        <v>25</v>
      </c>
      <c r="C6" s="128"/>
      <c r="D6" s="128"/>
      <c r="E6" s="127" t="s">
        <v>37</v>
      </c>
      <c r="F6" s="129" t="s">
        <v>39</v>
      </c>
      <c r="G6" s="131" t="s">
        <v>55</v>
      </c>
      <c r="H6" s="132"/>
      <c r="I6" s="3"/>
    </row>
    <row r="7" spans="1:10" x14ac:dyDescent="0.2">
      <c r="A7" s="140"/>
      <c r="B7" s="141"/>
      <c r="C7" s="141"/>
      <c r="D7" s="141"/>
      <c r="E7" s="128"/>
      <c r="F7" s="130"/>
      <c r="G7" s="133"/>
      <c r="H7" s="134"/>
      <c r="I7" s="3"/>
    </row>
    <row r="8" spans="1:10" ht="13.95" customHeight="1" x14ac:dyDescent="0.2">
      <c r="A8" s="27" t="s">
        <v>13</v>
      </c>
      <c r="B8" s="135" t="s">
        <v>38</v>
      </c>
      <c r="C8" s="135"/>
      <c r="D8" s="135"/>
      <c r="E8" s="36"/>
      <c r="F8" s="26" t="s">
        <v>41</v>
      </c>
      <c r="G8" s="201" t="s">
        <v>187</v>
      </c>
      <c r="H8" s="202"/>
      <c r="I8" s="3"/>
    </row>
    <row r="9" spans="1:10" ht="13.95" customHeight="1" x14ac:dyDescent="0.2">
      <c r="A9" s="27" t="s">
        <v>14</v>
      </c>
      <c r="B9" s="135" t="s">
        <v>163</v>
      </c>
      <c r="C9" s="135"/>
      <c r="D9" s="135"/>
      <c r="E9" s="36"/>
      <c r="F9" s="26" t="s">
        <v>42</v>
      </c>
      <c r="G9" s="203"/>
      <c r="H9" s="204"/>
      <c r="I9" s="3"/>
    </row>
    <row r="10" spans="1:10" ht="13.95" customHeight="1" x14ac:dyDescent="0.2">
      <c r="A10" s="27" t="s">
        <v>15</v>
      </c>
      <c r="B10" s="135" t="s">
        <v>16</v>
      </c>
      <c r="C10" s="135"/>
      <c r="D10" s="135"/>
      <c r="E10" s="36"/>
      <c r="F10" s="26" t="s">
        <v>43</v>
      </c>
      <c r="G10" s="203"/>
      <c r="H10" s="204"/>
      <c r="I10" s="3"/>
    </row>
    <row r="11" spans="1:10" ht="13.95" customHeight="1" x14ac:dyDescent="0.2">
      <c r="A11" s="27" t="s">
        <v>17</v>
      </c>
      <c r="B11" s="135" t="s">
        <v>172</v>
      </c>
      <c r="C11" s="135"/>
      <c r="D11" s="135"/>
      <c r="E11" s="36"/>
      <c r="F11" s="26" t="s">
        <v>44</v>
      </c>
      <c r="G11" s="203"/>
      <c r="H11" s="204"/>
      <c r="I11" s="3"/>
    </row>
    <row r="12" spans="1:10" ht="13.95" customHeight="1" x14ac:dyDescent="0.2">
      <c r="A12" s="27" t="s">
        <v>18</v>
      </c>
      <c r="B12" s="135" t="s">
        <v>19</v>
      </c>
      <c r="C12" s="135"/>
      <c r="D12" s="135"/>
      <c r="E12" s="36"/>
      <c r="F12" s="26" t="s">
        <v>45</v>
      </c>
      <c r="G12" s="203"/>
      <c r="H12" s="204"/>
      <c r="I12" s="3"/>
    </row>
    <row r="13" spans="1:10" ht="13.95" customHeight="1" x14ac:dyDescent="0.2">
      <c r="A13" s="27" t="s">
        <v>20</v>
      </c>
      <c r="B13" s="135" t="s">
        <v>164</v>
      </c>
      <c r="C13" s="135"/>
      <c r="D13" s="135"/>
      <c r="E13" s="36"/>
      <c r="F13" s="26" t="s">
        <v>46</v>
      </c>
      <c r="G13" s="203"/>
      <c r="H13" s="204"/>
      <c r="I13" s="3"/>
    </row>
    <row r="14" spans="1:10" ht="13.95" customHeight="1" thickBot="1" x14ac:dyDescent="0.25">
      <c r="A14" s="28" t="s">
        <v>21</v>
      </c>
      <c r="B14" s="136" t="s">
        <v>138</v>
      </c>
      <c r="C14" s="137"/>
      <c r="D14" s="138"/>
      <c r="E14" s="44" t="s">
        <v>59</v>
      </c>
      <c r="F14" s="31" t="s">
        <v>47</v>
      </c>
      <c r="G14" s="205"/>
      <c r="H14" s="206"/>
      <c r="I14" s="3" t="s">
        <v>130</v>
      </c>
      <c r="J14" s="3"/>
    </row>
    <row r="15" spans="1:10" ht="9" customHeight="1" thickTop="1" thickBot="1" x14ac:dyDescent="0.2">
      <c r="I15" s="3"/>
    </row>
    <row r="16" spans="1:10" ht="25.2" customHeight="1" thickTop="1" x14ac:dyDescent="0.2">
      <c r="A16" s="5" t="s">
        <v>36</v>
      </c>
      <c r="B16" s="40">
        <v>14</v>
      </c>
      <c r="C16" s="7" t="s">
        <v>35</v>
      </c>
      <c r="D16" s="42">
        <v>43720</v>
      </c>
      <c r="E16" s="7" t="s">
        <v>22</v>
      </c>
      <c r="F16" s="38" t="s">
        <v>65</v>
      </c>
      <c r="G16" s="11" t="s">
        <v>23</v>
      </c>
      <c r="H16" s="43" t="s">
        <v>71</v>
      </c>
      <c r="I16" s="3"/>
    </row>
    <row r="17" spans="1:9" ht="21.6" customHeight="1" x14ac:dyDescent="0.2">
      <c r="A17" s="10" t="s">
        <v>24</v>
      </c>
      <c r="B17" s="207" t="s">
        <v>66</v>
      </c>
      <c r="C17" s="207"/>
      <c r="D17" s="207"/>
      <c r="E17" s="207"/>
      <c r="F17" s="207"/>
      <c r="G17" s="207"/>
      <c r="H17" s="208"/>
      <c r="I17" s="3"/>
    </row>
    <row r="18" spans="1:9" ht="13.2" customHeight="1" x14ac:dyDescent="0.2">
      <c r="A18" s="139" t="s">
        <v>12</v>
      </c>
      <c r="B18" s="128" t="s">
        <v>25</v>
      </c>
      <c r="C18" s="128"/>
      <c r="D18" s="128"/>
      <c r="E18" s="127" t="s">
        <v>37</v>
      </c>
      <c r="F18" s="129" t="s">
        <v>39</v>
      </c>
      <c r="G18" s="131" t="s">
        <v>55</v>
      </c>
      <c r="H18" s="132"/>
      <c r="I18" s="3"/>
    </row>
    <row r="19" spans="1:9" x14ac:dyDescent="0.2">
      <c r="A19" s="140"/>
      <c r="B19" s="141"/>
      <c r="C19" s="141"/>
      <c r="D19" s="141"/>
      <c r="E19" s="128"/>
      <c r="F19" s="130"/>
      <c r="G19" s="133"/>
      <c r="H19" s="134"/>
      <c r="I19" s="3"/>
    </row>
    <row r="20" spans="1:9" x14ac:dyDescent="0.2">
      <c r="A20" s="27" t="s">
        <v>13</v>
      </c>
      <c r="B20" s="135" t="s">
        <v>38</v>
      </c>
      <c r="C20" s="135"/>
      <c r="D20" s="135"/>
      <c r="E20" s="36"/>
      <c r="F20" s="26" t="s">
        <v>41</v>
      </c>
      <c r="G20" s="201" t="s">
        <v>116</v>
      </c>
      <c r="H20" s="202"/>
      <c r="I20" s="3"/>
    </row>
    <row r="21" spans="1:9" x14ac:dyDescent="0.2">
      <c r="A21" s="27" t="s">
        <v>14</v>
      </c>
      <c r="B21" s="135" t="s">
        <v>163</v>
      </c>
      <c r="C21" s="135"/>
      <c r="D21" s="135"/>
      <c r="E21" s="36"/>
      <c r="F21" s="26" t="s">
        <v>42</v>
      </c>
      <c r="G21" s="203"/>
      <c r="H21" s="204"/>
      <c r="I21" s="3"/>
    </row>
    <row r="22" spans="1:9" x14ac:dyDescent="0.2">
      <c r="A22" s="27" t="s">
        <v>15</v>
      </c>
      <c r="B22" s="135" t="s">
        <v>16</v>
      </c>
      <c r="C22" s="135"/>
      <c r="D22" s="135"/>
      <c r="E22" s="36"/>
      <c r="F22" s="26" t="s">
        <v>43</v>
      </c>
      <c r="G22" s="203"/>
      <c r="H22" s="204"/>
      <c r="I22" s="3"/>
    </row>
    <row r="23" spans="1:9" x14ac:dyDescent="0.2">
      <c r="A23" s="27" t="s">
        <v>17</v>
      </c>
      <c r="B23" s="135" t="s">
        <v>172</v>
      </c>
      <c r="C23" s="135"/>
      <c r="D23" s="135"/>
      <c r="E23" s="36" t="s">
        <v>59</v>
      </c>
      <c r="F23" s="26" t="s">
        <v>44</v>
      </c>
      <c r="G23" s="203"/>
      <c r="H23" s="204"/>
      <c r="I23" s="3" t="s">
        <v>131</v>
      </c>
    </row>
    <row r="24" spans="1:9" x14ac:dyDescent="0.2">
      <c r="A24" s="27" t="s">
        <v>18</v>
      </c>
      <c r="B24" s="135" t="s">
        <v>19</v>
      </c>
      <c r="C24" s="135"/>
      <c r="D24" s="135"/>
      <c r="E24" s="36"/>
      <c r="F24" s="26" t="s">
        <v>45</v>
      </c>
      <c r="G24" s="203"/>
      <c r="H24" s="204"/>
      <c r="I24" s="3"/>
    </row>
    <row r="25" spans="1:9" x14ac:dyDescent="0.2">
      <c r="A25" s="27" t="s">
        <v>20</v>
      </c>
      <c r="B25" s="135" t="s">
        <v>164</v>
      </c>
      <c r="C25" s="135"/>
      <c r="D25" s="135"/>
      <c r="E25" s="36"/>
      <c r="F25" s="26" t="s">
        <v>46</v>
      </c>
      <c r="G25" s="203"/>
      <c r="H25" s="204"/>
      <c r="I25" s="3"/>
    </row>
    <row r="26" spans="1:9" ht="13.8" thickBot="1" x14ac:dyDescent="0.25">
      <c r="A26" s="28" t="s">
        <v>21</v>
      </c>
      <c r="B26" s="136" t="s">
        <v>138</v>
      </c>
      <c r="C26" s="137"/>
      <c r="D26" s="138"/>
      <c r="E26" s="44" t="s">
        <v>73</v>
      </c>
      <c r="F26" s="31" t="s">
        <v>47</v>
      </c>
      <c r="G26" s="205"/>
      <c r="H26" s="206"/>
      <c r="I26" s="3" t="s">
        <v>132</v>
      </c>
    </row>
    <row r="27" spans="1:9" ht="6.6" customHeight="1" thickTop="1" thickBot="1" x14ac:dyDescent="0.2">
      <c r="I27" s="3"/>
    </row>
    <row r="28" spans="1:9" ht="19.95" customHeight="1" thickTop="1" x14ac:dyDescent="0.2">
      <c r="A28" s="5" t="s">
        <v>36</v>
      </c>
      <c r="B28" s="40">
        <v>29</v>
      </c>
      <c r="C28" s="7" t="s">
        <v>35</v>
      </c>
      <c r="D28" s="42">
        <v>43488</v>
      </c>
      <c r="E28" s="7" t="s">
        <v>22</v>
      </c>
      <c r="F28" s="38" t="s">
        <v>60</v>
      </c>
      <c r="G28" s="11" t="s">
        <v>23</v>
      </c>
      <c r="H28" s="43" t="s">
        <v>70</v>
      </c>
      <c r="I28" s="3"/>
    </row>
    <row r="29" spans="1:9" ht="19.2" customHeight="1" x14ac:dyDescent="0.2">
      <c r="A29" s="10" t="s">
        <v>24</v>
      </c>
      <c r="B29" s="207" t="s">
        <v>61</v>
      </c>
      <c r="C29" s="207"/>
      <c r="D29" s="207"/>
      <c r="E29" s="207"/>
      <c r="F29" s="207"/>
      <c r="G29" s="207"/>
      <c r="H29" s="208"/>
      <c r="I29" s="3"/>
    </row>
    <row r="30" spans="1:9" ht="13.2" customHeight="1" x14ac:dyDescent="0.2">
      <c r="A30" s="139" t="s">
        <v>12</v>
      </c>
      <c r="B30" s="128" t="s">
        <v>25</v>
      </c>
      <c r="C30" s="128"/>
      <c r="D30" s="128"/>
      <c r="E30" s="127" t="s">
        <v>37</v>
      </c>
      <c r="F30" s="129" t="s">
        <v>39</v>
      </c>
      <c r="G30" s="131" t="s">
        <v>55</v>
      </c>
      <c r="H30" s="132"/>
      <c r="I30" s="3"/>
    </row>
    <row r="31" spans="1:9" x14ac:dyDescent="0.2">
      <c r="A31" s="140"/>
      <c r="B31" s="141"/>
      <c r="C31" s="141"/>
      <c r="D31" s="141"/>
      <c r="E31" s="128"/>
      <c r="F31" s="130"/>
      <c r="G31" s="133"/>
      <c r="H31" s="134"/>
      <c r="I31" s="3"/>
    </row>
    <row r="32" spans="1:9" x14ac:dyDescent="0.2">
      <c r="A32" s="27" t="s">
        <v>13</v>
      </c>
      <c r="B32" s="135" t="s">
        <v>38</v>
      </c>
      <c r="C32" s="135"/>
      <c r="D32" s="135"/>
      <c r="E32" s="36"/>
      <c r="F32" s="26" t="s">
        <v>41</v>
      </c>
      <c r="G32" s="201" t="s">
        <v>75</v>
      </c>
      <c r="H32" s="202"/>
      <c r="I32" s="3"/>
    </row>
    <row r="33" spans="1:9" x14ac:dyDescent="0.2">
      <c r="A33" s="27" t="s">
        <v>14</v>
      </c>
      <c r="B33" s="135" t="s">
        <v>163</v>
      </c>
      <c r="C33" s="135"/>
      <c r="D33" s="135"/>
      <c r="E33" s="36"/>
      <c r="F33" s="26" t="s">
        <v>42</v>
      </c>
      <c r="G33" s="203"/>
      <c r="H33" s="204"/>
      <c r="I33" s="3"/>
    </row>
    <row r="34" spans="1:9" x14ac:dyDescent="0.2">
      <c r="A34" s="27" t="s">
        <v>15</v>
      </c>
      <c r="B34" s="135" t="s">
        <v>16</v>
      </c>
      <c r="C34" s="135"/>
      <c r="D34" s="135"/>
      <c r="E34" s="36"/>
      <c r="F34" s="26" t="s">
        <v>43</v>
      </c>
      <c r="G34" s="203"/>
      <c r="H34" s="204"/>
      <c r="I34" s="3"/>
    </row>
    <row r="35" spans="1:9" x14ac:dyDescent="0.2">
      <c r="A35" s="27" t="s">
        <v>17</v>
      </c>
      <c r="B35" s="135" t="s">
        <v>172</v>
      </c>
      <c r="C35" s="135"/>
      <c r="D35" s="135"/>
      <c r="E35" s="36"/>
      <c r="F35" s="26" t="s">
        <v>44</v>
      </c>
      <c r="G35" s="203"/>
      <c r="H35" s="204"/>
      <c r="I35" s="3"/>
    </row>
    <row r="36" spans="1:9" x14ac:dyDescent="0.2">
      <c r="A36" s="27" t="s">
        <v>18</v>
      </c>
      <c r="B36" s="135" t="s">
        <v>19</v>
      </c>
      <c r="C36" s="135"/>
      <c r="D36" s="135"/>
      <c r="E36" s="36" t="s">
        <v>59</v>
      </c>
      <c r="F36" s="26" t="s">
        <v>45</v>
      </c>
      <c r="G36" s="203"/>
      <c r="H36" s="204"/>
      <c r="I36" s="3" t="s">
        <v>133</v>
      </c>
    </row>
    <row r="37" spans="1:9" x14ac:dyDescent="0.2">
      <c r="A37" s="27" t="s">
        <v>20</v>
      </c>
      <c r="B37" s="135" t="s">
        <v>164</v>
      </c>
      <c r="C37" s="135"/>
      <c r="D37" s="135"/>
      <c r="E37" s="36"/>
      <c r="F37" s="26" t="s">
        <v>46</v>
      </c>
      <c r="G37" s="203"/>
      <c r="H37" s="204"/>
      <c r="I37" s="3"/>
    </row>
    <row r="38" spans="1:9" ht="13.8" thickBot="1" x14ac:dyDescent="0.25">
      <c r="A38" s="28" t="s">
        <v>21</v>
      </c>
      <c r="B38" s="136" t="s">
        <v>138</v>
      </c>
      <c r="C38" s="137"/>
      <c r="D38" s="138"/>
      <c r="E38" s="44" t="s">
        <v>73</v>
      </c>
      <c r="F38" s="31" t="s">
        <v>47</v>
      </c>
      <c r="G38" s="205"/>
      <c r="H38" s="206"/>
      <c r="I38" s="3" t="s">
        <v>129</v>
      </c>
    </row>
    <row r="39" spans="1:9" ht="9" customHeight="1" thickTop="1" thickBot="1" x14ac:dyDescent="0.25">
      <c r="I39" s="3"/>
    </row>
    <row r="40" spans="1:9" ht="21" customHeight="1" thickTop="1" x14ac:dyDescent="0.2">
      <c r="A40" s="5" t="s">
        <v>36</v>
      </c>
      <c r="B40" s="40">
        <v>30</v>
      </c>
      <c r="C40" s="7" t="s">
        <v>35</v>
      </c>
      <c r="D40" s="42">
        <v>43502</v>
      </c>
      <c r="E40" s="7" t="s">
        <v>22</v>
      </c>
      <c r="F40" s="38" t="s">
        <v>67</v>
      </c>
      <c r="G40" s="11" t="s">
        <v>23</v>
      </c>
      <c r="H40" s="43" t="s">
        <v>69</v>
      </c>
      <c r="I40" s="3"/>
    </row>
    <row r="41" spans="1:9" ht="21" customHeight="1" x14ac:dyDescent="0.2">
      <c r="A41" s="10" t="s">
        <v>24</v>
      </c>
      <c r="B41" s="207" t="s">
        <v>183</v>
      </c>
      <c r="C41" s="207"/>
      <c r="D41" s="207"/>
      <c r="E41" s="207"/>
      <c r="F41" s="207"/>
      <c r="G41" s="207"/>
      <c r="H41" s="208"/>
      <c r="I41" s="3"/>
    </row>
    <row r="42" spans="1:9" ht="13.2" customHeight="1" x14ac:dyDescent="0.2">
      <c r="A42" s="139" t="s">
        <v>12</v>
      </c>
      <c r="B42" s="128" t="s">
        <v>25</v>
      </c>
      <c r="C42" s="128"/>
      <c r="D42" s="128"/>
      <c r="E42" s="127" t="s">
        <v>37</v>
      </c>
      <c r="F42" s="129" t="s">
        <v>39</v>
      </c>
      <c r="G42" s="131" t="s">
        <v>55</v>
      </c>
      <c r="H42" s="132"/>
      <c r="I42" s="3"/>
    </row>
    <row r="43" spans="1:9" x14ac:dyDescent="0.2">
      <c r="A43" s="140"/>
      <c r="B43" s="141"/>
      <c r="C43" s="141"/>
      <c r="D43" s="141"/>
      <c r="E43" s="128"/>
      <c r="F43" s="130"/>
      <c r="G43" s="133"/>
      <c r="H43" s="134"/>
      <c r="I43" s="3"/>
    </row>
    <row r="44" spans="1:9" x14ac:dyDescent="0.2">
      <c r="A44" s="27" t="s">
        <v>13</v>
      </c>
      <c r="B44" s="135" t="s">
        <v>38</v>
      </c>
      <c r="C44" s="135"/>
      <c r="D44" s="135"/>
      <c r="E44" s="36"/>
      <c r="F44" s="26" t="s">
        <v>41</v>
      </c>
      <c r="G44" s="201" t="s">
        <v>117</v>
      </c>
      <c r="H44" s="202"/>
      <c r="I44" s="3"/>
    </row>
    <row r="45" spans="1:9" x14ac:dyDescent="0.2">
      <c r="A45" s="27" t="s">
        <v>14</v>
      </c>
      <c r="B45" s="135" t="s">
        <v>163</v>
      </c>
      <c r="C45" s="135"/>
      <c r="D45" s="135"/>
      <c r="E45" s="36"/>
      <c r="F45" s="26" t="s">
        <v>42</v>
      </c>
      <c r="G45" s="203"/>
      <c r="H45" s="204"/>
      <c r="I45" s="3"/>
    </row>
    <row r="46" spans="1:9" x14ac:dyDescent="0.2">
      <c r="A46" s="27" t="s">
        <v>15</v>
      </c>
      <c r="B46" s="135" t="s">
        <v>16</v>
      </c>
      <c r="C46" s="135"/>
      <c r="D46" s="135"/>
      <c r="E46" s="36"/>
      <c r="F46" s="26" t="s">
        <v>43</v>
      </c>
      <c r="G46" s="203"/>
      <c r="H46" s="204"/>
      <c r="I46" s="3"/>
    </row>
    <row r="47" spans="1:9" x14ac:dyDescent="0.2">
      <c r="A47" s="27" t="s">
        <v>17</v>
      </c>
      <c r="B47" s="135" t="s">
        <v>172</v>
      </c>
      <c r="C47" s="135"/>
      <c r="D47" s="135"/>
      <c r="E47" s="36"/>
      <c r="F47" s="26" t="s">
        <v>44</v>
      </c>
      <c r="G47" s="203"/>
      <c r="H47" s="204"/>
      <c r="I47" s="3"/>
    </row>
    <row r="48" spans="1:9" x14ac:dyDescent="0.2">
      <c r="A48" s="27" t="s">
        <v>18</v>
      </c>
      <c r="B48" s="135" t="s">
        <v>19</v>
      </c>
      <c r="C48" s="135"/>
      <c r="D48" s="135"/>
      <c r="E48" s="36" t="s">
        <v>74</v>
      </c>
      <c r="F48" s="26" t="s">
        <v>45</v>
      </c>
      <c r="G48" s="203"/>
      <c r="H48" s="204"/>
      <c r="I48" s="3" t="s">
        <v>133</v>
      </c>
    </row>
    <row r="49" spans="1:11" x14ac:dyDescent="0.2">
      <c r="A49" s="27" t="s">
        <v>20</v>
      </c>
      <c r="B49" s="135" t="s">
        <v>164</v>
      </c>
      <c r="C49" s="135"/>
      <c r="D49" s="135"/>
      <c r="E49" s="36"/>
      <c r="F49" s="26" t="s">
        <v>46</v>
      </c>
      <c r="G49" s="203"/>
      <c r="H49" s="204"/>
      <c r="I49" s="3"/>
    </row>
    <row r="50" spans="1:11" ht="13.8" thickBot="1" x14ac:dyDescent="0.25">
      <c r="A50" s="28" t="s">
        <v>21</v>
      </c>
      <c r="B50" s="136" t="s">
        <v>138</v>
      </c>
      <c r="C50" s="137"/>
      <c r="D50" s="138"/>
      <c r="E50" s="44" t="s">
        <v>59</v>
      </c>
      <c r="F50" s="29" t="s">
        <v>47</v>
      </c>
      <c r="G50" s="205"/>
      <c r="H50" s="206"/>
      <c r="I50" s="3" t="s">
        <v>129</v>
      </c>
    </row>
    <row r="51" spans="1:11" ht="10.199999999999999" customHeight="1" thickTop="1" thickBot="1" x14ac:dyDescent="0.25">
      <c r="F51" s="30"/>
      <c r="I51" s="3"/>
    </row>
    <row r="52" spans="1:11" ht="21" customHeight="1" thickTop="1" x14ac:dyDescent="0.2">
      <c r="A52" s="5" t="s">
        <v>36</v>
      </c>
      <c r="B52" s="40">
        <v>34</v>
      </c>
      <c r="C52" s="7" t="s">
        <v>35</v>
      </c>
      <c r="D52" s="42">
        <v>43529</v>
      </c>
      <c r="E52" s="7" t="s">
        <v>22</v>
      </c>
      <c r="F52" s="38" t="s">
        <v>62</v>
      </c>
      <c r="G52" s="11" t="s">
        <v>23</v>
      </c>
      <c r="H52" s="43" t="s">
        <v>68</v>
      </c>
      <c r="I52" s="3"/>
    </row>
    <row r="53" spans="1:11" ht="23.4" customHeight="1" x14ac:dyDescent="0.2">
      <c r="A53" s="10" t="s">
        <v>24</v>
      </c>
      <c r="B53" s="207" t="s">
        <v>184</v>
      </c>
      <c r="C53" s="207"/>
      <c r="D53" s="207"/>
      <c r="E53" s="207"/>
      <c r="F53" s="207"/>
      <c r="G53" s="207"/>
      <c r="H53" s="208"/>
      <c r="I53" s="3"/>
    </row>
    <row r="54" spans="1:11" ht="13.2" customHeight="1" x14ac:dyDescent="0.2">
      <c r="A54" s="139" t="s">
        <v>12</v>
      </c>
      <c r="B54" s="128" t="s">
        <v>25</v>
      </c>
      <c r="C54" s="128"/>
      <c r="D54" s="128"/>
      <c r="E54" s="127" t="s">
        <v>37</v>
      </c>
      <c r="F54" s="129" t="s">
        <v>39</v>
      </c>
      <c r="G54" s="131" t="s">
        <v>55</v>
      </c>
      <c r="H54" s="132"/>
      <c r="I54" s="3"/>
    </row>
    <row r="55" spans="1:11" ht="11.4" customHeight="1" x14ac:dyDescent="0.2">
      <c r="A55" s="140"/>
      <c r="B55" s="141"/>
      <c r="C55" s="141"/>
      <c r="D55" s="141"/>
      <c r="E55" s="128"/>
      <c r="F55" s="130"/>
      <c r="G55" s="133"/>
      <c r="H55" s="134"/>
      <c r="I55" s="3"/>
    </row>
    <row r="56" spans="1:11" ht="39.6" x14ac:dyDescent="0.2">
      <c r="A56" s="27" t="s">
        <v>13</v>
      </c>
      <c r="B56" s="135" t="s">
        <v>38</v>
      </c>
      <c r="C56" s="135"/>
      <c r="D56" s="135"/>
      <c r="E56" s="36" t="s">
        <v>59</v>
      </c>
      <c r="F56" s="26" t="s">
        <v>41</v>
      </c>
      <c r="G56" s="201" t="s">
        <v>185</v>
      </c>
      <c r="H56" s="202"/>
      <c r="I56" s="102" t="s">
        <v>156</v>
      </c>
    </row>
    <row r="57" spans="1:11" x14ac:dyDescent="0.2">
      <c r="A57" s="27" t="s">
        <v>14</v>
      </c>
      <c r="B57" s="135" t="s">
        <v>163</v>
      </c>
      <c r="C57" s="135"/>
      <c r="D57" s="135"/>
      <c r="E57" s="36"/>
      <c r="F57" s="26" t="s">
        <v>42</v>
      </c>
      <c r="G57" s="203"/>
      <c r="H57" s="204"/>
      <c r="I57" s="3"/>
    </row>
    <row r="58" spans="1:11" x14ac:dyDescent="0.2">
      <c r="A58" s="27" t="s">
        <v>15</v>
      </c>
      <c r="B58" s="135" t="s">
        <v>16</v>
      </c>
      <c r="C58" s="135"/>
      <c r="D58" s="135"/>
      <c r="E58" s="36"/>
      <c r="F58" s="26" t="s">
        <v>43</v>
      </c>
      <c r="G58" s="203"/>
      <c r="H58" s="204"/>
      <c r="I58" s="3"/>
    </row>
    <row r="59" spans="1:11" x14ac:dyDescent="0.2">
      <c r="A59" s="27" t="s">
        <v>17</v>
      </c>
      <c r="B59" s="135" t="s">
        <v>172</v>
      </c>
      <c r="C59" s="135"/>
      <c r="D59" s="135"/>
      <c r="E59" s="36"/>
      <c r="F59" s="26" t="s">
        <v>44</v>
      </c>
      <c r="G59" s="203"/>
      <c r="H59" s="204"/>
      <c r="I59" s="3"/>
      <c r="J59" s="1"/>
      <c r="K59" s="1"/>
    </row>
    <row r="60" spans="1:11" x14ac:dyDescent="0.2">
      <c r="A60" s="27" t="s">
        <v>18</v>
      </c>
      <c r="B60" s="135" t="s">
        <v>19</v>
      </c>
      <c r="C60" s="135"/>
      <c r="D60" s="135"/>
      <c r="E60" s="36"/>
      <c r="F60" s="26" t="s">
        <v>45</v>
      </c>
      <c r="G60" s="203"/>
      <c r="H60" s="204"/>
      <c r="I60" s="1"/>
      <c r="J60" s="1"/>
      <c r="K60" s="1"/>
    </row>
    <row r="61" spans="1:11" x14ac:dyDescent="0.2">
      <c r="A61" s="27" t="s">
        <v>20</v>
      </c>
      <c r="B61" s="135" t="s">
        <v>164</v>
      </c>
      <c r="C61" s="135"/>
      <c r="D61" s="135"/>
      <c r="E61" s="36"/>
      <c r="F61" s="26" t="s">
        <v>46</v>
      </c>
      <c r="G61" s="203"/>
      <c r="H61" s="204"/>
      <c r="I61" s="3"/>
    </row>
    <row r="62" spans="1:11" ht="18" customHeight="1" thickBot="1" x14ac:dyDescent="0.25">
      <c r="A62" s="28" t="s">
        <v>21</v>
      </c>
      <c r="B62" s="136" t="s">
        <v>138</v>
      </c>
      <c r="C62" s="137"/>
      <c r="D62" s="138"/>
      <c r="E62" s="44" t="s">
        <v>59</v>
      </c>
      <c r="F62" s="31" t="s">
        <v>47</v>
      </c>
      <c r="G62" s="205"/>
      <c r="H62" s="206"/>
      <c r="I62" s="3" t="s">
        <v>129</v>
      </c>
    </row>
    <row r="63" spans="1:11" ht="26.25" customHeight="1" thickTop="1" x14ac:dyDescent="0.2">
      <c r="A63" s="166"/>
      <c r="B63" s="166"/>
      <c r="C63" s="166"/>
      <c r="D63" s="166"/>
      <c r="E63" s="166"/>
      <c r="F63" s="166"/>
      <c r="G63" s="166"/>
      <c r="H63" s="166"/>
      <c r="I63" s="3"/>
    </row>
    <row r="64" spans="1:11" s="22" customFormat="1" ht="6" customHeight="1" x14ac:dyDescent="0.2">
      <c r="A64" s="34"/>
      <c r="B64" s="35"/>
      <c r="C64" s="34"/>
      <c r="D64" s="35"/>
      <c r="E64" s="34"/>
      <c r="F64" s="35"/>
      <c r="G64" s="34"/>
      <c r="H64" s="33"/>
      <c r="I64" s="82"/>
    </row>
    <row r="65" spans="1:9" ht="33.6" customHeight="1" x14ac:dyDescent="0.2">
      <c r="F65" s="4"/>
      <c r="I65" s="3"/>
    </row>
    <row r="66" spans="1:9" ht="40.950000000000003" customHeight="1" thickBot="1" x14ac:dyDescent="0.25">
      <c r="A66" s="12"/>
      <c r="I66" s="3"/>
    </row>
    <row r="67" spans="1:9" ht="27.75" customHeight="1" thickTop="1" thickBot="1" x14ac:dyDescent="0.25">
      <c r="A67" s="144" t="s">
        <v>102</v>
      </c>
      <c r="B67" s="145"/>
      <c r="C67" s="145"/>
      <c r="D67" s="145"/>
      <c r="E67" s="145"/>
      <c r="F67" s="145"/>
      <c r="G67" s="145"/>
      <c r="H67" s="146"/>
      <c r="I67" s="83" t="s">
        <v>137</v>
      </c>
    </row>
    <row r="68" spans="1:9" ht="18.75" customHeight="1" thickTop="1" x14ac:dyDescent="0.2">
      <c r="A68" s="15" t="s">
        <v>175</v>
      </c>
      <c r="B68" s="15"/>
      <c r="C68" s="15"/>
      <c r="D68" s="15"/>
      <c r="E68" s="15"/>
      <c r="F68" s="15"/>
      <c r="G68" s="15"/>
      <c r="I68" s="3"/>
    </row>
    <row r="69" spans="1:9" ht="13.95" customHeight="1" x14ac:dyDescent="0.2">
      <c r="A69" s="200"/>
      <c r="B69" s="200"/>
      <c r="C69" s="200"/>
      <c r="D69" s="200"/>
      <c r="E69" s="200"/>
      <c r="F69" s="200"/>
      <c r="G69" s="200"/>
      <c r="I69" s="3"/>
    </row>
    <row r="70" spans="1:9" ht="13.95" customHeight="1" x14ac:dyDescent="0.2">
      <c r="A70" s="32"/>
      <c r="I70" s="3"/>
    </row>
    <row r="71" spans="1:9" ht="13.95" customHeight="1" thickBot="1" x14ac:dyDescent="0.25">
      <c r="A71" s="14"/>
      <c r="I71" s="3"/>
    </row>
    <row r="72" spans="1:9" ht="13.95" customHeight="1" thickTop="1" x14ac:dyDescent="0.2">
      <c r="A72" s="194" t="s">
        <v>12</v>
      </c>
      <c r="B72" s="195" t="s">
        <v>57</v>
      </c>
      <c r="C72" s="195"/>
      <c r="D72" s="195"/>
      <c r="E72" s="147" t="s">
        <v>56</v>
      </c>
      <c r="F72" s="148" t="s">
        <v>39</v>
      </c>
      <c r="G72" s="227" t="s">
        <v>58</v>
      </c>
      <c r="H72" s="150"/>
      <c r="I72" s="3"/>
    </row>
    <row r="73" spans="1:9" ht="33" customHeight="1" x14ac:dyDescent="0.2">
      <c r="A73" s="140"/>
      <c r="B73" s="141"/>
      <c r="C73" s="141"/>
      <c r="D73" s="141"/>
      <c r="E73" s="128"/>
      <c r="F73" s="130"/>
      <c r="G73" s="133"/>
      <c r="H73" s="134"/>
      <c r="I73" s="3"/>
    </row>
    <row r="74" spans="1:9" ht="16.5" customHeight="1" x14ac:dyDescent="0.2">
      <c r="A74" s="27" t="s">
        <v>13</v>
      </c>
      <c r="B74" s="16"/>
      <c r="C74" s="47">
        <v>1</v>
      </c>
      <c r="D74" s="18" t="s">
        <v>40</v>
      </c>
      <c r="E74" s="45"/>
      <c r="F74" s="98" t="s">
        <v>48</v>
      </c>
      <c r="G74" s="228" t="s">
        <v>120</v>
      </c>
      <c r="H74" s="229"/>
      <c r="I74" s="3"/>
    </row>
    <row r="75" spans="1:9" ht="22.95" customHeight="1" x14ac:dyDescent="0.2">
      <c r="A75" s="27" t="s">
        <v>14</v>
      </c>
      <c r="B75" s="16"/>
      <c r="C75" s="47"/>
      <c r="D75" s="18" t="s">
        <v>40</v>
      </c>
      <c r="E75" s="45"/>
      <c r="F75" s="98" t="s">
        <v>49</v>
      </c>
      <c r="G75" s="230"/>
      <c r="H75" s="231"/>
      <c r="I75" s="3"/>
    </row>
    <row r="76" spans="1:9" ht="22.95" customHeight="1" x14ac:dyDescent="0.2">
      <c r="A76" s="27" t="s">
        <v>15</v>
      </c>
      <c r="B76" s="16"/>
      <c r="C76" s="47"/>
      <c r="D76" s="18" t="s">
        <v>40</v>
      </c>
      <c r="E76" s="45"/>
      <c r="F76" s="98" t="s">
        <v>50</v>
      </c>
      <c r="G76" s="230"/>
      <c r="H76" s="231"/>
      <c r="I76" s="3"/>
    </row>
    <row r="77" spans="1:9" ht="13.2" customHeight="1" x14ac:dyDescent="0.2">
      <c r="A77" s="27" t="s">
        <v>17</v>
      </c>
      <c r="B77" s="16"/>
      <c r="C77" s="47">
        <v>1</v>
      </c>
      <c r="D77" s="18" t="s">
        <v>40</v>
      </c>
      <c r="E77" s="45"/>
      <c r="F77" s="98" t="s">
        <v>51</v>
      </c>
      <c r="G77" s="230"/>
      <c r="H77" s="231"/>
      <c r="I77" s="3"/>
    </row>
    <row r="78" spans="1:9" ht="14.4" x14ac:dyDescent="0.2">
      <c r="A78" s="27" t="s">
        <v>18</v>
      </c>
      <c r="B78" s="16"/>
      <c r="C78" s="47">
        <v>2</v>
      </c>
      <c r="D78" s="18" t="s">
        <v>40</v>
      </c>
      <c r="E78" s="45"/>
      <c r="F78" s="98" t="s">
        <v>52</v>
      </c>
      <c r="G78" s="230"/>
      <c r="H78" s="231"/>
      <c r="I78" s="3"/>
    </row>
    <row r="79" spans="1:9" ht="13.5" customHeight="1" x14ac:dyDescent="0.2">
      <c r="A79" s="27" t="s">
        <v>20</v>
      </c>
      <c r="B79" s="16"/>
      <c r="C79" s="47"/>
      <c r="D79" s="18" t="s">
        <v>40</v>
      </c>
      <c r="E79" s="45"/>
      <c r="F79" s="98" t="s">
        <v>53</v>
      </c>
      <c r="G79" s="230"/>
      <c r="H79" s="231"/>
      <c r="I79" s="3"/>
    </row>
    <row r="80" spans="1:9" ht="13.5" customHeight="1" thickBot="1" x14ac:dyDescent="0.25">
      <c r="A80" s="28" t="s">
        <v>21</v>
      </c>
      <c r="B80" s="19"/>
      <c r="C80" s="48">
        <v>5</v>
      </c>
      <c r="D80" s="21" t="s">
        <v>40</v>
      </c>
      <c r="E80" s="46" t="s">
        <v>59</v>
      </c>
      <c r="F80" s="99" t="s">
        <v>54</v>
      </c>
      <c r="G80" s="232"/>
      <c r="H80" s="233"/>
      <c r="I80" s="3" t="s">
        <v>134</v>
      </c>
    </row>
    <row r="81" spans="1:9" ht="13.5" customHeight="1" thickTop="1" x14ac:dyDescent="0.2">
      <c r="A81" s="12"/>
      <c r="I81" s="3"/>
    </row>
    <row r="82" spans="1:9" ht="13.5" customHeight="1" x14ac:dyDescent="0.2">
      <c r="A82" s="12"/>
      <c r="I82" s="3"/>
    </row>
    <row r="83" spans="1:9" ht="13.5" customHeight="1" x14ac:dyDescent="0.2">
      <c r="A83" s="12"/>
    </row>
    <row r="84" spans="1:9" ht="13.5" customHeight="1" x14ac:dyDescent="0.2">
      <c r="A84" s="12"/>
    </row>
    <row r="85" spans="1:9" ht="14.25" customHeight="1" x14ac:dyDescent="0.2">
      <c r="A85" s="12"/>
    </row>
    <row r="86" spans="1:9" ht="6.6" customHeight="1" thickBot="1" x14ac:dyDescent="0.25">
      <c r="A86" s="12"/>
    </row>
    <row r="87" spans="1:9" ht="28.95" customHeight="1" thickTop="1" thickBot="1" x14ac:dyDescent="0.25">
      <c r="A87" s="144" t="s">
        <v>101</v>
      </c>
      <c r="B87" s="145"/>
      <c r="C87" s="145"/>
      <c r="D87" s="145"/>
      <c r="E87" s="145"/>
      <c r="F87" s="145"/>
      <c r="G87" s="145"/>
      <c r="H87" s="146"/>
    </row>
    <row r="88" spans="1:9" ht="21" customHeight="1" thickTop="1" x14ac:dyDescent="0.2">
      <c r="A88" s="234" t="s">
        <v>105</v>
      </c>
      <c r="B88" s="234"/>
      <c r="C88" s="234"/>
      <c r="D88" s="234"/>
      <c r="E88" s="234"/>
      <c r="F88" s="234"/>
      <c r="G88" s="234"/>
      <c r="H88" s="234"/>
    </row>
    <row r="89" spans="1:9" ht="1.2" customHeight="1" x14ac:dyDescent="0.2">
      <c r="A89" s="235"/>
      <c r="B89" s="235"/>
      <c r="C89" s="235"/>
      <c r="D89" s="235"/>
      <c r="E89" s="235"/>
      <c r="F89" s="235"/>
      <c r="G89" s="235"/>
      <c r="H89" s="235"/>
    </row>
    <row r="90" spans="1:9" ht="19.2" customHeight="1" thickBot="1" x14ac:dyDescent="0.25">
      <c r="A90" s="235"/>
      <c r="B90" s="235"/>
      <c r="C90" s="235"/>
      <c r="D90" s="235"/>
      <c r="E90" s="235"/>
      <c r="F90" s="235"/>
      <c r="G90" s="235"/>
      <c r="H90" s="235"/>
    </row>
    <row r="91" spans="1:9" ht="13.5" customHeight="1" thickTop="1" x14ac:dyDescent="0.2">
      <c r="A91" s="188" t="s">
        <v>104</v>
      </c>
      <c r="B91" s="189"/>
      <c r="C91" s="189"/>
      <c r="D91" s="190"/>
      <c r="E91" s="236" t="s">
        <v>146</v>
      </c>
      <c r="F91" s="237"/>
      <c r="G91" s="237"/>
      <c r="H91" s="238"/>
    </row>
    <row r="92" spans="1:9" ht="13.5" customHeight="1" x14ac:dyDescent="0.2">
      <c r="A92" s="188"/>
      <c r="B92" s="189"/>
      <c r="C92" s="189"/>
      <c r="D92" s="190"/>
      <c r="E92" s="239"/>
      <c r="F92" s="240"/>
      <c r="G92" s="240"/>
      <c r="H92" s="241"/>
    </row>
    <row r="93" spans="1:9" ht="13.5" customHeight="1" x14ac:dyDescent="0.2">
      <c r="A93" s="188"/>
      <c r="B93" s="189"/>
      <c r="C93" s="189"/>
      <c r="D93" s="190"/>
      <c r="E93" s="239"/>
      <c r="F93" s="240"/>
      <c r="G93" s="240"/>
      <c r="H93" s="241"/>
    </row>
    <row r="94" spans="1:9" ht="13.5" customHeight="1" x14ac:dyDescent="0.2">
      <c r="A94" s="188"/>
      <c r="B94" s="189"/>
      <c r="C94" s="189"/>
      <c r="D94" s="190"/>
      <c r="E94" s="239"/>
      <c r="F94" s="240"/>
      <c r="G94" s="240"/>
      <c r="H94" s="241"/>
    </row>
    <row r="95" spans="1:9" ht="13.5" customHeight="1" x14ac:dyDescent="0.2">
      <c r="A95" s="188"/>
      <c r="B95" s="189"/>
      <c r="C95" s="189"/>
      <c r="D95" s="190"/>
      <c r="E95" s="239"/>
      <c r="F95" s="240"/>
      <c r="G95" s="240"/>
      <c r="H95" s="241"/>
    </row>
    <row r="96" spans="1:9" ht="13.5" customHeight="1" x14ac:dyDescent="0.2">
      <c r="A96" s="188"/>
      <c r="B96" s="189"/>
      <c r="C96" s="189"/>
      <c r="D96" s="190"/>
      <c r="E96" s="239"/>
      <c r="F96" s="240"/>
      <c r="G96" s="240"/>
      <c r="H96" s="241"/>
    </row>
    <row r="97" spans="1:8" ht="14.25" customHeight="1" x14ac:dyDescent="0.2">
      <c r="A97" s="191"/>
      <c r="B97" s="192"/>
      <c r="C97" s="192"/>
      <c r="D97" s="193"/>
      <c r="E97" s="242"/>
      <c r="F97" s="243"/>
      <c r="G97" s="243"/>
      <c r="H97" s="244"/>
    </row>
    <row r="98" spans="1:8" x14ac:dyDescent="0.2">
      <c r="A98" s="196" t="s">
        <v>76</v>
      </c>
      <c r="B98" s="196"/>
      <c r="C98" s="196"/>
      <c r="D98" s="196"/>
      <c r="E98" s="198" t="s">
        <v>118</v>
      </c>
      <c r="F98" s="198"/>
      <c r="G98" s="198"/>
      <c r="H98" s="245"/>
    </row>
    <row r="99" spans="1:8" ht="9" customHeight="1" x14ac:dyDescent="0.2">
      <c r="A99" s="212" t="s">
        <v>166</v>
      </c>
      <c r="B99" s="213"/>
      <c r="C99" s="213"/>
      <c r="D99" s="214"/>
      <c r="E99" s="221" t="s">
        <v>119</v>
      </c>
      <c r="F99" s="222"/>
      <c r="G99" s="222"/>
      <c r="H99" s="223"/>
    </row>
    <row r="100" spans="1:8" ht="21" customHeight="1" x14ac:dyDescent="0.2">
      <c r="A100" s="215"/>
      <c r="B100" s="216"/>
      <c r="C100" s="216"/>
      <c r="D100" s="217"/>
      <c r="E100" s="221"/>
      <c r="F100" s="222"/>
      <c r="G100" s="222"/>
      <c r="H100" s="223"/>
    </row>
    <row r="101" spans="1:8" ht="21" customHeight="1" x14ac:dyDescent="0.2">
      <c r="A101" s="215"/>
      <c r="B101" s="216"/>
      <c r="C101" s="216"/>
      <c r="D101" s="217"/>
      <c r="E101" s="221"/>
      <c r="F101" s="222"/>
      <c r="G101" s="222"/>
      <c r="H101" s="223"/>
    </row>
    <row r="102" spans="1:8" ht="13.2" customHeight="1" x14ac:dyDescent="0.2">
      <c r="A102" s="215"/>
      <c r="B102" s="216"/>
      <c r="C102" s="216"/>
      <c r="D102" s="217"/>
      <c r="E102" s="221"/>
      <c r="F102" s="222"/>
      <c r="G102" s="222"/>
      <c r="H102" s="223"/>
    </row>
    <row r="103" spans="1:8" x14ac:dyDescent="0.2">
      <c r="A103" s="215"/>
      <c r="B103" s="216"/>
      <c r="C103" s="216"/>
      <c r="D103" s="217"/>
      <c r="E103" s="221"/>
      <c r="F103" s="222"/>
      <c r="G103" s="222"/>
      <c r="H103" s="223"/>
    </row>
    <row r="104" spans="1:8" ht="13.5" customHeight="1" x14ac:dyDescent="0.2">
      <c r="A104" s="215"/>
      <c r="B104" s="216"/>
      <c r="C104" s="216"/>
      <c r="D104" s="217"/>
      <c r="E104" s="221"/>
      <c r="F104" s="222"/>
      <c r="G104" s="222"/>
      <c r="H104" s="223"/>
    </row>
    <row r="105" spans="1:8" ht="13.5" customHeight="1" thickBot="1" x14ac:dyDescent="0.25">
      <c r="A105" s="218"/>
      <c r="B105" s="219"/>
      <c r="C105" s="219"/>
      <c r="D105" s="220"/>
      <c r="E105" s="224"/>
      <c r="F105" s="225"/>
      <c r="G105" s="225"/>
      <c r="H105" s="226"/>
    </row>
    <row r="106" spans="1:8" ht="13.5" customHeight="1" thickTop="1" x14ac:dyDescent="0.2"/>
    <row r="107" spans="1:8" ht="13.5" customHeight="1" x14ac:dyDescent="0.2"/>
    <row r="108" spans="1:8" ht="13.5" customHeight="1" x14ac:dyDescent="0.2"/>
    <row r="109" spans="1:8" ht="13.5" customHeight="1" x14ac:dyDescent="0.2"/>
    <row r="110" spans="1:8" ht="14.25" customHeight="1" x14ac:dyDescent="0.2"/>
    <row r="111" spans="1:8" ht="10.199999999999999" customHeight="1" x14ac:dyDescent="0.2"/>
    <row r="112" spans="1:8" ht="25.95" customHeight="1" x14ac:dyDescent="0.2"/>
    <row r="113" spans="1:15" ht="25.95" customHeight="1" x14ac:dyDescent="0.2"/>
    <row r="114" spans="1:15" ht="13.2" customHeight="1" x14ac:dyDescent="0.2"/>
    <row r="116" spans="1:15" ht="13.5" customHeight="1" x14ac:dyDescent="0.2"/>
    <row r="117" spans="1:15" ht="13.5" customHeight="1" x14ac:dyDescent="0.2"/>
    <row r="118" spans="1:15" ht="13.5" customHeight="1" x14ac:dyDescent="0.2"/>
    <row r="119" spans="1:15" ht="13.5" customHeight="1" x14ac:dyDescent="0.2"/>
    <row r="120" spans="1:15" ht="13.5" customHeight="1" x14ac:dyDescent="0.2">
      <c r="I120" s="22"/>
      <c r="J120" s="22"/>
      <c r="K120" s="22"/>
      <c r="L120" s="22"/>
      <c r="M120" s="22"/>
      <c r="N120" s="22"/>
      <c r="O120" s="22"/>
    </row>
    <row r="121" spans="1:15" ht="13.5" customHeight="1" x14ac:dyDescent="0.2"/>
    <row r="122" spans="1:15" ht="14.25" customHeight="1" x14ac:dyDescent="0.2"/>
    <row r="123" spans="1:15" ht="26.25" customHeight="1" x14ac:dyDescent="0.2"/>
    <row r="124" spans="1:15" s="22" customFormat="1" ht="6" customHeight="1" x14ac:dyDescent="0.2">
      <c r="A124"/>
      <c r="B124"/>
      <c r="C124"/>
      <c r="D124"/>
      <c r="E124"/>
      <c r="F124"/>
      <c r="G124"/>
      <c r="H124"/>
      <c r="I124"/>
      <c r="J124"/>
      <c r="K124"/>
      <c r="L124"/>
      <c r="M124"/>
      <c r="N124"/>
      <c r="O124"/>
    </row>
    <row r="125" spans="1:15" ht="33.6" customHeight="1" x14ac:dyDescent="0.2"/>
    <row r="126" spans="1:15" ht="40.950000000000003" customHeight="1" x14ac:dyDescent="0.2"/>
    <row r="127" spans="1:15" ht="31.95" customHeight="1" x14ac:dyDescent="0.2"/>
    <row r="128" spans="1:15" ht="21.6" customHeight="1" x14ac:dyDescent="0.2"/>
    <row r="130" ht="12" customHeight="1" x14ac:dyDescent="0.2"/>
    <row r="131" ht="36" hidden="1" customHeight="1" thickBot="1" x14ac:dyDescent="0.2"/>
    <row r="133" ht="36" customHeight="1" x14ac:dyDescent="0.2"/>
    <row r="147" ht="31.95" customHeight="1" x14ac:dyDescent="0.2"/>
    <row r="148" ht="19.5" customHeight="1" x14ac:dyDescent="0.2"/>
  </sheetData>
  <mergeCells count="88">
    <mergeCell ref="A99:D105"/>
    <mergeCell ref="E99:H105"/>
    <mergeCell ref="A67:H67"/>
    <mergeCell ref="A69:G69"/>
    <mergeCell ref="A72:A73"/>
    <mergeCell ref="B72:D73"/>
    <mergeCell ref="E72:E73"/>
    <mergeCell ref="F72:F73"/>
    <mergeCell ref="G72:H73"/>
    <mergeCell ref="G74:H80"/>
    <mergeCell ref="A87:H87"/>
    <mergeCell ref="A88:H90"/>
    <mergeCell ref="A91:D97"/>
    <mergeCell ref="E91:H97"/>
    <mergeCell ref="A98:D98"/>
    <mergeCell ref="E98:H98"/>
    <mergeCell ref="A63:H63"/>
    <mergeCell ref="B53:H53"/>
    <mergeCell ref="A54:A55"/>
    <mergeCell ref="B54:D55"/>
    <mergeCell ref="E54:E55"/>
    <mergeCell ref="F54:F55"/>
    <mergeCell ref="G54:H55"/>
    <mergeCell ref="B56:D56"/>
    <mergeCell ref="G56:H62"/>
    <mergeCell ref="B57:D57"/>
    <mergeCell ref="B58:D58"/>
    <mergeCell ref="B59:D59"/>
    <mergeCell ref="B60:D60"/>
    <mergeCell ref="B61:D61"/>
    <mergeCell ref="B62:D62"/>
    <mergeCell ref="B44:D44"/>
    <mergeCell ref="G44:H50"/>
    <mergeCell ref="B45:D45"/>
    <mergeCell ref="B46:D46"/>
    <mergeCell ref="B47:D47"/>
    <mergeCell ref="B48:D48"/>
    <mergeCell ref="B49:D49"/>
    <mergeCell ref="B50:D50"/>
    <mergeCell ref="B41:H41"/>
    <mergeCell ref="A42:A43"/>
    <mergeCell ref="B42:D43"/>
    <mergeCell ref="E42:E43"/>
    <mergeCell ref="F42:F43"/>
    <mergeCell ref="G42:H43"/>
    <mergeCell ref="B32:D32"/>
    <mergeCell ref="G32:H38"/>
    <mergeCell ref="B33:D33"/>
    <mergeCell ref="B34:D34"/>
    <mergeCell ref="B35:D35"/>
    <mergeCell ref="B36:D36"/>
    <mergeCell ref="B37:D37"/>
    <mergeCell ref="B38:D38"/>
    <mergeCell ref="B29:H29"/>
    <mergeCell ref="A30:A31"/>
    <mergeCell ref="B30:D31"/>
    <mergeCell ref="E30:E31"/>
    <mergeCell ref="F30:F31"/>
    <mergeCell ref="G30:H31"/>
    <mergeCell ref="B20:D20"/>
    <mergeCell ref="G20:H26"/>
    <mergeCell ref="B21:D21"/>
    <mergeCell ref="B22:D22"/>
    <mergeCell ref="B23:D23"/>
    <mergeCell ref="B24:D24"/>
    <mergeCell ref="B25:D25"/>
    <mergeCell ref="B26:D26"/>
    <mergeCell ref="A1:H1"/>
    <mergeCell ref="B5:H5"/>
    <mergeCell ref="A6:A7"/>
    <mergeCell ref="B6:D7"/>
    <mergeCell ref="E6:E7"/>
    <mergeCell ref="F6:F7"/>
    <mergeCell ref="G6:H7"/>
    <mergeCell ref="B17:H17"/>
    <mergeCell ref="A18:A19"/>
    <mergeCell ref="B18:D19"/>
    <mergeCell ref="E18:E19"/>
    <mergeCell ref="F18:F19"/>
    <mergeCell ref="G18:H19"/>
    <mergeCell ref="B8:D8"/>
    <mergeCell ref="G8:H14"/>
    <mergeCell ref="B9:D9"/>
    <mergeCell ref="B10:D10"/>
    <mergeCell ref="B11:D11"/>
    <mergeCell ref="B12:D12"/>
    <mergeCell ref="B13:D13"/>
    <mergeCell ref="B14:D14"/>
  </mergeCells>
  <phoneticPr fontId="1"/>
  <pageMargins left="0.7" right="0.7" top="0.75" bottom="0.75" header="0.3" footer="0.3"/>
  <pageSetup paperSize="9" scale="84" orientation="portrait" r:id="rId1"/>
  <headerFooter>
    <oddHeader>&amp;L&amp;14シート７　道徳個人シート（活用例）&amp;C&amp;20道徳個人シート&amp;R&amp;KFF0000　　　　　　　　
注）本シートは，①～⑨の順番で活用する。</oddHeader>
  </headerFooter>
  <rowBreaks count="1" manualBreakCount="1">
    <brk id="62" max="7"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6"/>
  <sheetViews>
    <sheetView view="pageLayout" topLeftCell="A13" zoomScale="85" zoomScaleNormal="70" zoomScaleSheetLayoutView="100" zoomScalePageLayoutView="85" workbookViewId="0">
      <selection activeCell="I33" sqref="I33"/>
    </sheetView>
  </sheetViews>
  <sheetFormatPr defaultRowHeight="13.2" x14ac:dyDescent="0.2"/>
  <cols>
    <col min="3" max="3" width="8.21875" customWidth="1"/>
    <col min="4" max="4" width="15.77734375" customWidth="1"/>
    <col min="5" max="5" width="9.109375" customWidth="1"/>
    <col min="7" max="7" width="8.21875" customWidth="1"/>
    <col min="8" max="8" width="34.77734375" customWidth="1"/>
    <col min="9" max="9" width="71.77734375" customWidth="1"/>
  </cols>
  <sheetData>
    <row r="1" spans="1:11" ht="29.4" customHeight="1" thickTop="1" thickBot="1" x14ac:dyDescent="0.25">
      <c r="A1" s="144" t="s">
        <v>103</v>
      </c>
      <c r="B1" s="145"/>
      <c r="C1" s="145"/>
      <c r="D1" s="145"/>
      <c r="E1" s="145"/>
      <c r="F1" s="145"/>
      <c r="G1" s="145"/>
      <c r="H1" s="146"/>
      <c r="I1" s="78" t="s">
        <v>125</v>
      </c>
    </row>
    <row r="2" spans="1:11" ht="26.25" customHeight="1" thickTop="1" x14ac:dyDescent="0.2">
      <c r="A2" s="24" t="s">
        <v>27</v>
      </c>
      <c r="B2" s="2" t="e">
        <f>VLOOKUP($F$2,'シート３　児童名簿'!$A$3:$D$37,2,FALSE)</f>
        <v>#N/A</v>
      </c>
      <c r="C2" s="24" t="s">
        <v>28</v>
      </c>
      <c r="D2" s="2" t="e">
        <f>VLOOKUP($F$2,'シート３　児童名簿'!$A$3:$D$37,3,FALSE)</f>
        <v>#N/A</v>
      </c>
      <c r="E2" s="24" t="s">
        <v>29</v>
      </c>
      <c r="F2" s="72"/>
      <c r="G2" s="24" t="s">
        <v>26</v>
      </c>
      <c r="H2" s="86" t="e">
        <f>VLOOKUP($F$2,'シート３　児童名簿'!$A$3:$D$37,4,FALSE)</f>
        <v>#N/A</v>
      </c>
      <c r="I2" s="105"/>
    </row>
    <row r="3" spans="1:11" s="22" customFormat="1" ht="8.4" customHeight="1" thickBot="1" x14ac:dyDescent="0.25">
      <c r="A3" s="23"/>
      <c r="B3" s="23"/>
      <c r="C3" s="23"/>
      <c r="D3" s="23"/>
      <c r="E3" s="23"/>
      <c r="F3" s="23"/>
      <c r="G3" s="23"/>
      <c r="H3" s="23"/>
    </row>
    <row r="4" spans="1:11" ht="24" customHeight="1" thickTop="1" x14ac:dyDescent="0.2">
      <c r="A4" s="5" t="s">
        <v>36</v>
      </c>
      <c r="B4" s="6"/>
      <c r="C4" s="7" t="s">
        <v>35</v>
      </c>
      <c r="D4" s="61" t="e">
        <f>VLOOKUP($B$4,'シート１　道徳の年間指導計画'!$A$3:$H$37,2,FALSE)</f>
        <v>#N/A</v>
      </c>
      <c r="E4" s="7" t="s">
        <v>22</v>
      </c>
      <c r="F4" s="8" t="e">
        <f>VLOOKUP($B$4,'シート１　道徳の年間指導計画'!$A$3:$H$37,3,FALSE)</f>
        <v>#N/A</v>
      </c>
      <c r="G4" s="11" t="s">
        <v>23</v>
      </c>
      <c r="H4" s="9" t="e">
        <f>VLOOKUP($B$4,'シート１　道徳の年間指導計画'!$A$3:$H$37,4,FALSE)</f>
        <v>#N/A</v>
      </c>
      <c r="J4" s="1"/>
      <c r="K4" s="1"/>
    </row>
    <row r="5" spans="1:11" ht="21.6" customHeight="1" x14ac:dyDescent="0.2">
      <c r="A5" s="10" t="s">
        <v>24</v>
      </c>
      <c r="B5" s="142" t="e">
        <f>VLOOKUP($B$4,'シート１　道徳の年間指導計画'!$A$3:$H$37,5,FALSE)</f>
        <v>#N/A</v>
      </c>
      <c r="C5" s="142"/>
      <c r="D5" s="142"/>
      <c r="E5" s="142"/>
      <c r="F5" s="142"/>
      <c r="G5" s="142"/>
      <c r="H5" s="143"/>
      <c r="I5" s="1"/>
      <c r="J5" s="1"/>
      <c r="K5" s="1"/>
    </row>
    <row r="6" spans="1:11" ht="13.95" customHeight="1" x14ac:dyDescent="0.2">
      <c r="A6" s="139" t="s">
        <v>12</v>
      </c>
      <c r="B6" s="128" t="s">
        <v>25</v>
      </c>
      <c r="C6" s="128"/>
      <c r="D6" s="128"/>
      <c r="E6" s="127" t="s">
        <v>37</v>
      </c>
      <c r="F6" s="129" t="s">
        <v>39</v>
      </c>
      <c r="G6" s="131" t="s">
        <v>55</v>
      </c>
      <c r="H6" s="132"/>
    </row>
    <row r="7" spans="1:11" x14ac:dyDescent="0.2">
      <c r="A7" s="140"/>
      <c r="B7" s="141"/>
      <c r="C7" s="141"/>
      <c r="D7" s="141"/>
      <c r="E7" s="128"/>
      <c r="F7" s="130"/>
      <c r="G7" s="133"/>
      <c r="H7" s="134"/>
      <c r="J7" s="3"/>
    </row>
    <row r="8" spans="1:11" ht="13.95" customHeight="1" x14ac:dyDescent="0.2">
      <c r="A8" s="27" t="s">
        <v>13</v>
      </c>
      <c r="B8" s="135" t="s">
        <v>38</v>
      </c>
      <c r="C8" s="135"/>
      <c r="D8" s="135"/>
      <c r="E8" s="75"/>
      <c r="F8" s="26" t="s">
        <v>41</v>
      </c>
      <c r="G8" s="121"/>
      <c r="H8" s="122"/>
      <c r="I8" t="str">
        <f>IF(E8="○",'シート４　道徳評価フォーマット'!$F$4,"")</f>
        <v/>
      </c>
    </row>
    <row r="9" spans="1:11" ht="13.95" customHeight="1" x14ac:dyDescent="0.2">
      <c r="A9" s="27" t="s">
        <v>14</v>
      </c>
      <c r="B9" s="135" t="s">
        <v>163</v>
      </c>
      <c r="C9" s="135"/>
      <c r="D9" s="135"/>
      <c r="E9" s="75"/>
      <c r="F9" s="26" t="s">
        <v>42</v>
      </c>
      <c r="G9" s="123"/>
      <c r="H9" s="124"/>
      <c r="I9" t="str">
        <f>IF(E9="○",'シート４　道徳評価フォーマット'!$F$5,"")</f>
        <v/>
      </c>
    </row>
    <row r="10" spans="1:11" ht="13.95" customHeight="1" x14ac:dyDescent="0.2">
      <c r="A10" s="27" t="s">
        <v>15</v>
      </c>
      <c r="B10" s="135" t="s">
        <v>16</v>
      </c>
      <c r="C10" s="135"/>
      <c r="D10" s="135"/>
      <c r="E10" s="75"/>
      <c r="F10" s="26" t="s">
        <v>43</v>
      </c>
      <c r="G10" s="123"/>
      <c r="H10" s="124"/>
      <c r="I10" t="str">
        <f>IF(E10="○",'シート４　道徳評価フォーマット'!$F$6,"")</f>
        <v/>
      </c>
    </row>
    <row r="11" spans="1:11" ht="13.95" customHeight="1" x14ac:dyDescent="0.2">
      <c r="A11" s="27" t="s">
        <v>17</v>
      </c>
      <c r="B11" s="135" t="s">
        <v>172</v>
      </c>
      <c r="C11" s="135"/>
      <c r="D11" s="135"/>
      <c r="E11" s="75"/>
      <c r="F11" s="26" t="s">
        <v>44</v>
      </c>
      <c r="G11" s="123"/>
      <c r="H11" s="124"/>
      <c r="I11" t="str">
        <f>IF(E11="○",'シート４　道徳評価フォーマット'!$F$7,"")</f>
        <v/>
      </c>
    </row>
    <row r="12" spans="1:11" ht="13.95" customHeight="1" x14ac:dyDescent="0.2">
      <c r="A12" s="27" t="s">
        <v>18</v>
      </c>
      <c r="B12" s="135" t="s">
        <v>19</v>
      </c>
      <c r="C12" s="135"/>
      <c r="D12" s="135"/>
      <c r="E12" s="75"/>
      <c r="F12" s="26" t="s">
        <v>45</v>
      </c>
      <c r="G12" s="123"/>
      <c r="H12" s="124"/>
      <c r="I12" t="str">
        <f>IF(E12="○",'シート４　道徳評価フォーマット'!$F$8,"")</f>
        <v/>
      </c>
    </row>
    <row r="13" spans="1:11" ht="13.95" customHeight="1" x14ac:dyDescent="0.2">
      <c r="A13" s="27" t="s">
        <v>20</v>
      </c>
      <c r="B13" s="135" t="s">
        <v>164</v>
      </c>
      <c r="C13" s="135"/>
      <c r="D13" s="135"/>
      <c r="E13" s="75"/>
      <c r="F13" s="26" t="s">
        <v>46</v>
      </c>
      <c r="G13" s="123"/>
      <c r="H13" s="124"/>
      <c r="I13" t="str">
        <f>IF(E13="○",'シート４　道徳評価フォーマット'!$F$9,"")</f>
        <v/>
      </c>
    </row>
    <row r="14" spans="1:11" ht="13.95" customHeight="1" thickBot="1" x14ac:dyDescent="0.25">
      <c r="A14" s="28" t="s">
        <v>21</v>
      </c>
      <c r="B14" s="136" t="s">
        <v>138</v>
      </c>
      <c r="C14" s="137"/>
      <c r="D14" s="138"/>
      <c r="E14" s="76"/>
      <c r="F14" s="31" t="s">
        <v>47</v>
      </c>
      <c r="G14" s="125"/>
      <c r="H14" s="126"/>
      <c r="I14" t="str">
        <f>IF(E14="○",'シート４　道徳評価フォーマット'!$F$10,"")</f>
        <v/>
      </c>
    </row>
    <row r="15" spans="1:11" ht="9" customHeight="1" thickTop="1" thickBot="1" x14ac:dyDescent="0.25"/>
    <row r="16" spans="1:11" ht="25.2" customHeight="1" thickTop="1" x14ac:dyDescent="0.2">
      <c r="A16" s="5" t="s">
        <v>36</v>
      </c>
      <c r="B16" s="6"/>
      <c r="C16" s="7" t="s">
        <v>35</v>
      </c>
      <c r="D16" s="61" t="e">
        <f>VLOOKUP($B$16,'シート１　道徳の年間指導計画'!$A$3:$H$37,2,FALSE)</f>
        <v>#N/A</v>
      </c>
      <c r="E16" s="7" t="s">
        <v>0</v>
      </c>
      <c r="F16" s="61" t="e">
        <f>VLOOKUP($B$16,'シート１　道徳の年間指導計画'!$A$3:$H$37,3,FALSE)</f>
        <v>#N/A</v>
      </c>
      <c r="G16" s="11" t="s">
        <v>124</v>
      </c>
      <c r="H16" s="85" t="e">
        <f>VLOOKUP($B$16,'シート１　道徳の年間指導計画'!$A$3:$H$37,4,FALSE)</f>
        <v>#N/A</v>
      </c>
    </row>
    <row r="17" spans="1:9" ht="21" customHeight="1" x14ac:dyDescent="0.2">
      <c r="A17" s="10" t="s">
        <v>24</v>
      </c>
      <c r="B17" s="142" t="e">
        <f>VLOOKUP($B$16,'シート１　道徳の年間指導計画'!$A$3:$H$37,5,FALSE)</f>
        <v>#N/A</v>
      </c>
      <c r="C17" s="142"/>
      <c r="D17" s="142"/>
      <c r="E17" s="142"/>
      <c r="F17" s="142"/>
      <c r="G17" s="142"/>
      <c r="H17" s="143"/>
    </row>
    <row r="18" spans="1:9" ht="13.2" customHeight="1" x14ac:dyDescent="0.2">
      <c r="A18" s="139" t="s">
        <v>12</v>
      </c>
      <c r="B18" s="128" t="s">
        <v>25</v>
      </c>
      <c r="C18" s="128"/>
      <c r="D18" s="128"/>
      <c r="E18" s="127" t="s">
        <v>37</v>
      </c>
      <c r="F18" s="129" t="s">
        <v>39</v>
      </c>
      <c r="G18" s="131" t="s">
        <v>55</v>
      </c>
      <c r="H18" s="132"/>
    </row>
    <row r="19" spans="1:9" x14ac:dyDescent="0.2">
      <c r="A19" s="140"/>
      <c r="B19" s="141"/>
      <c r="C19" s="141"/>
      <c r="D19" s="141"/>
      <c r="E19" s="128"/>
      <c r="F19" s="130"/>
      <c r="G19" s="133"/>
      <c r="H19" s="134"/>
    </row>
    <row r="20" spans="1:9" x14ac:dyDescent="0.2">
      <c r="A20" s="27" t="s">
        <v>13</v>
      </c>
      <c r="B20" s="135" t="s">
        <v>38</v>
      </c>
      <c r="C20" s="135"/>
      <c r="D20" s="135"/>
      <c r="E20" s="75"/>
      <c r="F20" s="26" t="s">
        <v>41</v>
      </c>
      <c r="G20" s="121"/>
      <c r="H20" s="122"/>
      <c r="I20" t="str">
        <f>IF(E20="○",'シート４　道徳評価フォーマット'!$F$4,"")</f>
        <v/>
      </c>
    </row>
    <row r="21" spans="1:9" x14ac:dyDescent="0.2">
      <c r="A21" s="27" t="s">
        <v>14</v>
      </c>
      <c r="B21" s="135" t="s">
        <v>163</v>
      </c>
      <c r="C21" s="135"/>
      <c r="D21" s="135"/>
      <c r="E21" s="75"/>
      <c r="F21" s="26" t="s">
        <v>42</v>
      </c>
      <c r="G21" s="123"/>
      <c r="H21" s="124"/>
      <c r="I21" t="str">
        <f>IF(E21="○",'シート４　道徳評価フォーマット'!$F$5,"")</f>
        <v/>
      </c>
    </row>
    <row r="22" spans="1:9" x14ac:dyDescent="0.2">
      <c r="A22" s="27" t="s">
        <v>15</v>
      </c>
      <c r="B22" s="135" t="s">
        <v>16</v>
      </c>
      <c r="C22" s="135"/>
      <c r="D22" s="135"/>
      <c r="E22" s="75"/>
      <c r="F22" s="26" t="s">
        <v>43</v>
      </c>
      <c r="G22" s="123"/>
      <c r="H22" s="124"/>
      <c r="I22" t="str">
        <f>IF(E22="○",'シート４　道徳評価フォーマット'!$F$6,"")</f>
        <v/>
      </c>
    </row>
    <row r="23" spans="1:9" x14ac:dyDescent="0.2">
      <c r="A23" s="27" t="s">
        <v>17</v>
      </c>
      <c r="B23" s="135" t="s">
        <v>172</v>
      </c>
      <c r="C23" s="135"/>
      <c r="D23" s="135"/>
      <c r="E23" s="75"/>
      <c r="F23" s="26" t="s">
        <v>44</v>
      </c>
      <c r="G23" s="123"/>
      <c r="H23" s="124"/>
      <c r="I23" t="str">
        <f>IF(E23="○",'シート４　道徳評価フォーマット'!$F$7,"")</f>
        <v/>
      </c>
    </row>
    <row r="24" spans="1:9" x14ac:dyDescent="0.2">
      <c r="A24" s="27" t="s">
        <v>18</v>
      </c>
      <c r="B24" s="135" t="s">
        <v>19</v>
      </c>
      <c r="C24" s="135"/>
      <c r="D24" s="135"/>
      <c r="E24" s="75"/>
      <c r="F24" s="26" t="s">
        <v>45</v>
      </c>
      <c r="G24" s="123"/>
      <c r="H24" s="124"/>
      <c r="I24" t="str">
        <f>IF(E24="○",'シート４　道徳評価フォーマット'!$F$8,"")</f>
        <v/>
      </c>
    </row>
    <row r="25" spans="1:9" x14ac:dyDescent="0.2">
      <c r="A25" s="27" t="s">
        <v>20</v>
      </c>
      <c r="B25" s="135" t="s">
        <v>164</v>
      </c>
      <c r="C25" s="135"/>
      <c r="D25" s="135"/>
      <c r="E25" s="75"/>
      <c r="F25" s="26" t="s">
        <v>46</v>
      </c>
      <c r="G25" s="123"/>
      <c r="H25" s="124"/>
      <c r="I25" t="str">
        <f>IF(E25="○",'シート４　道徳評価フォーマット'!$F$9,"")</f>
        <v/>
      </c>
    </row>
    <row r="26" spans="1:9" ht="13.95" customHeight="1" thickBot="1" x14ac:dyDescent="0.25">
      <c r="A26" s="28" t="s">
        <v>21</v>
      </c>
      <c r="B26" s="136" t="s">
        <v>138</v>
      </c>
      <c r="C26" s="137"/>
      <c r="D26" s="138"/>
      <c r="E26" s="76"/>
      <c r="F26" s="31" t="s">
        <v>47</v>
      </c>
      <c r="G26" s="125"/>
      <c r="H26" s="126"/>
      <c r="I26" t="str">
        <f>IF(E26="○",'シート４　道徳評価フォーマット'!$F$10,"")</f>
        <v/>
      </c>
    </row>
    <row r="27" spans="1:9" ht="6.6" customHeight="1" thickTop="1" thickBot="1" x14ac:dyDescent="0.25"/>
    <row r="28" spans="1:9" ht="23.4" customHeight="1" thickTop="1" x14ac:dyDescent="0.2">
      <c r="A28" s="5" t="s">
        <v>36</v>
      </c>
      <c r="B28" s="6"/>
      <c r="C28" s="7" t="s">
        <v>35</v>
      </c>
      <c r="D28" s="61" t="e">
        <f>VLOOKUP($B$28,'シート１　道徳の年間指導計画'!$A$3:$H$37,2,FALSE)</f>
        <v>#N/A</v>
      </c>
      <c r="E28" s="7" t="s">
        <v>22</v>
      </c>
      <c r="F28" s="61" t="e">
        <f>VLOOKUP($B$28,'シート１　道徳の年間指導計画'!$A$3:$H$37,3,FALSE)</f>
        <v>#N/A</v>
      </c>
      <c r="G28" s="11" t="s">
        <v>23</v>
      </c>
      <c r="H28" s="85" t="e">
        <f>VLOOKUP($B$28,'シート１　道徳の年間指導計画'!$A$3:$H$37,4,FALSE)</f>
        <v>#N/A</v>
      </c>
    </row>
    <row r="29" spans="1:9" ht="21" customHeight="1" x14ac:dyDescent="0.2">
      <c r="A29" s="10" t="s">
        <v>24</v>
      </c>
      <c r="B29" s="142" t="e">
        <f>VLOOKUP($B$28,'シート１　道徳の年間指導計画'!$A$3:$H$37,5,FALSE)</f>
        <v>#N/A</v>
      </c>
      <c r="C29" s="142"/>
      <c r="D29" s="142"/>
      <c r="E29" s="142"/>
      <c r="F29" s="142"/>
      <c r="G29" s="142"/>
      <c r="H29" s="143"/>
    </row>
    <row r="30" spans="1:9" ht="13.2" customHeight="1" x14ac:dyDescent="0.2">
      <c r="A30" s="139" t="s">
        <v>12</v>
      </c>
      <c r="B30" s="128" t="s">
        <v>25</v>
      </c>
      <c r="C30" s="128"/>
      <c r="D30" s="128"/>
      <c r="E30" s="127" t="s">
        <v>37</v>
      </c>
      <c r="F30" s="129" t="s">
        <v>39</v>
      </c>
      <c r="G30" s="131" t="s">
        <v>55</v>
      </c>
      <c r="H30" s="132"/>
    </row>
    <row r="31" spans="1:9" x14ac:dyDescent="0.2">
      <c r="A31" s="140"/>
      <c r="B31" s="141"/>
      <c r="C31" s="141"/>
      <c r="D31" s="141"/>
      <c r="E31" s="128"/>
      <c r="F31" s="130"/>
      <c r="G31" s="133"/>
      <c r="H31" s="134"/>
    </row>
    <row r="32" spans="1:9" x14ac:dyDescent="0.2">
      <c r="A32" s="27" t="s">
        <v>13</v>
      </c>
      <c r="B32" s="135" t="s">
        <v>38</v>
      </c>
      <c r="C32" s="135"/>
      <c r="D32" s="135"/>
      <c r="E32" s="75"/>
      <c r="F32" s="26" t="s">
        <v>41</v>
      </c>
      <c r="G32" s="121"/>
      <c r="H32" s="122"/>
      <c r="I32" t="str">
        <f>IF(E32="○",'シート４　道徳評価フォーマット'!$F$4,"")</f>
        <v/>
      </c>
    </row>
    <row r="33" spans="1:9" x14ac:dyDescent="0.2">
      <c r="A33" s="27" t="s">
        <v>14</v>
      </c>
      <c r="B33" s="135" t="s">
        <v>163</v>
      </c>
      <c r="C33" s="135"/>
      <c r="D33" s="135"/>
      <c r="E33" s="75"/>
      <c r="F33" s="26" t="s">
        <v>42</v>
      </c>
      <c r="G33" s="123"/>
      <c r="H33" s="124"/>
      <c r="I33" t="str">
        <f>IF(E33="○",'シート４　道徳評価フォーマット'!$F$5,"")</f>
        <v/>
      </c>
    </row>
    <row r="34" spans="1:9" x14ac:dyDescent="0.2">
      <c r="A34" s="27" t="s">
        <v>15</v>
      </c>
      <c r="B34" s="135" t="s">
        <v>16</v>
      </c>
      <c r="C34" s="135"/>
      <c r="D34" s="135"/>
      <c r="E34" s="75"/>
      <c r="F34" s="26" t="s">
        <v>43</v>
      </c>
      <c r="G34" s="123"/>
      <c r="H34" s="124"/>
      <c r="I34" t="str">
        <f>IF(E34="○",'シート４　道徳評価フォーマット'!$F$6,"")</f>
        <v/>
      </c>
    </row>
    <row r="35" spans="1:9" x14ac:dyDescent="0.2">
      <c r="A35" s="27" t="s">
        <v>17</v>
      </c>
      <c r="B35" s="135" t="s">
        <v>172</v>
      </c>
      <c r="C35" s="135"/>
      <c r="D35" s="135"/>
      <c r="E35" s="75"/>
      <c r="F35" s="26" t="s">
        <v>44</v>
      </c>
      <c r="G35" s="123"/>
      <c r="H35" s="124"/>
      <c r="I35" t="str">
        <f>IF(E35="○",'シート４　道徳評価フォーマット'!$F$7,"")</f>
        <v/>
      </c>
    </row>
    <row r="36" spans="1:9" x14ac:dyDescent="0.2">
      <c r="A36" s="27" t="s">
        <v>18</v>
      </c>
      <c r="B36" s="135" t="s">
        <v>19</v>
      </c>
      <c r="C36" s="135"/>
      <c r="D36" s="135"/>
      <c r="E36" s="75"/>
      <c r="F36" s="26" t="s">
        <v>45</v>
      </c>
      <c r="G36" s="123"/>
      <c r="H36" s="124"/>
      <c r="I36" t="str">
        <f>IF(E36="○",'シート４　道徳評価フォーマット'!$F$8,"")</f>
        <v/>
      </c>
    </row>
    <row r="37" spans="1:9" x14ac:dyDescent="0.2">
      <c r="A37" s="27" t="s">
        <v>20</v>
      </c>
      <c r="B37" s="135" t="s">
        <v>164</v>
      </c>
      <c r="C37" s="135"/>
      <c r="D37" s="135"/>
      <c r="E37" s="75"/>
      <c r="F37" s="26" t="s">
        <v>46</v>
      </c>
      <c r="G37" s="123"/>
      <c r="H37" s="124"/>
      <c r="I37" t="str">
        <f>IF(E37="○",'シート４　道徳評価フォーマット'!$F$9,"")</f>
        <v/>
      </c>
    </row>
    <row r="38" spans="1:9" ht="13.95" customHeight="1" thickBot="1" x14ac:dyDescent="0.25">
      <c r="A38" s="28" t="s">
        <v>21</v>
      </c>
      <c r="B38" s="136" t="s">
        <v>138</v>
      </c>
      <c r="C38" s="137"/>
      <c r="D38" s="138"/>
      <c r="E38" s="76"/>
      <c r="F38" s="31" t="s">
        <v>47</v>
      </c>
      <c r="G38" s="125"/>
      <c r="H38" s="126"/>
      <c r="I38" t="str">
        <f>IF(E38="○",'シート４　道徳評価フォーマット'!$F$10,"")</f>
        <v/>
      </c>
    </row>
    <row r="39" spans="1:9" ht="9" customHeight="1" thickTop="1" thickBot="1" x14ac:dyDescent="0.25"/>
    <row r="40" spans="1:9" ht="21" customHeight="1" thickTop="1" x14ac:dyDescent="0.2">
      <c r="A40" s="5" t="s">
        <v>36</v>
      </c>
      <c r="B40" s="6"/>
      <c r="C40" s="7" t="s">
        <v>35</v>
      </c>
      <c r="D40" s="61" t="e">
        <f>VLOOKUP($B$40,'シート１　道徳の年間指導計画'!$A$3:$H$37,2,FALSE)</f>
        <v>#N/A</v>
      </c>
      <c r="E40" s="7" t="s">
        <v>22</v>
      </c>
      <c r="F40" s="61" t="e">
        <f>VLOOKUP($B$40,'シート１　道徳の年間指導計画'!$A$3:$H$37,3,FALSE)</f>
        <v>#N/A</v>
      </c>
      <c r="G40" s="11" t="s">
        <v>23</v>
      </c>
      <c r="H40" s="85" t="e">
        <f>VLOOKUP($B$40,'シート１　道徳の年間指導計画'!$A$3:$H$37,4,FALSE)</f>
        <v>#N/A</v>
      </c>
    </row>
    <row r="41" spans="1:9" ht="21" customHeight="1" x14ac:dyDescent="0.2">
      <c r="A41" s="10" t="s">
        <v>24</v>
      </c>
      <c r="B41" s="142" t="e">
        <f>VLOOKUP($B$40,'シート１　道徳の年間指導計画'!$A$3:$H$37,5,FALSE)</f>
        <v>#N/A</v>
      </c>
      <c r="C41" s="142"/>
      <c r="D41" s="142"/>
      <c r="E41" s="142"/>
      <c r="F41" s="142"/>
      <c r="G41" s="142"/>
      <c r="H41" s="143"/>
    </row>
    <row r="42" spans="1:9" ht="13.2" customHeight="1" x14ac:dyDescent="0.2">
      <c r="A42" s="139" t="s">
        <v>12</v>
      </c>
      <c r="B42" s="128" t="s">
        <v>25</v>
      </c>
      <c r="C42" s="128"/>
      <c r="D42" s="128"/>
      <c r="E42" s="127" t="s">
        <v>37</v>
      </c>
      <c r="F42" s="129" t="s">
        <v>39</v>
      </c>
      <c r="G42" s="131" t="s">
        <v>55</v>
      </c>
      <c r="H42" s="132"/>
    </row>
    <row r="43" spans="1:9" x14ac:dyDescent="0.2">
      <c r="A43" s="140"/>
      <c r="B43" s="141"/>
      <c r="C43" s="141"/>
      <c r="D43" s="141"/>
      <c r="E43" s="128"/>
      <c r="F43" s="130"/>
      <c r="G43" s="133"/>
      <c r="H43" s="134"/>
    </row>
    <row r="44" spans="1:9" x14ac:dyDescent="0.2">
      <c r="A44" s="27" t="s">
        <v>13</v>
      </c>
      <c r="B44" s="135" t="s">
        <v>38</v>
      </c>
      <c r="C44" s="135"/>
      <c r="D44" s="135"/>
      <c r="E44" s="75"/>
      <c r="F44" s="26" t="s">
        <v>41</v>
      </c>
      <c r="G44" s="121"/>
      <c r="H44" s="122"/>
      <c r="I44" t="str">
        <f>IF(E44="○",'シート４　道徳評価フォーマット'!$F$4,"")</f>
        <v/>
      </c>
    </row>
    <row r="45" spans="1:9" x14ac:dyDescent="0.2">
      <c r="A45" s="27" t="s">
        <v>14</v>
      </c>
      <c r="B45" s="135" t="s">
        <v>163</v>
      </c>
      <c r="C45" s="135"/>
      <c r="D45" s="135"/>
      <c r="E45" s="75"/>
      <c r="F45" s="26" t="s">
        <v>42</v>
      </c>
      <c r="G45" s="123"/>
      <c r="H45" s="124"/>
      <c r="I45" t="str">
        <f>IF(E45="○",'シート４　道徳評価フォーマット'!$F$5,"")</f>
        <v/>
      </c>
    </row>
    <row r="46" spans="1:9" x14ac:dyDescent="0.2">
      <c r="A46" s="27" t="s">
        <v>15</v>
      </c>
      <c r="B46" s="135" t="s">
        <v>16</v>
      </c>
      <c r="C46" s="135"/>
      <c r="D46" s="135"/>
      <c r="E46" s="75"/>
      <c r="F46" s="26" t="s">
        <v>43</v>
      </c>
      <c r="G46" s="123"/>
      <c r="H46" s="124"/>
      <c r="I46" t="str">
        <f>IF(E46="○",'シート４　道徳評価フォーマット'!$F$6,"")</f>
        <v/>
      </c>
    </row>
    <row r="47" spans="1:9" x14ac:dyDescent="0.2">
      <c r="A47" s="27" t="s">
        <v>17</v>
      </c>
      <c r="B47" s="135" t="s">
        <v>172</v>
      </c>
      <c r="C47" s="135"/>
      <c r="D47" s="135"/>
      <c r="E47" s="75"/>
      <c r="F47" s="26" t="s">
        <v>44</v>
      </c>
      <c r="G47" s="123"/>
      <c r="H47" s="124"/>
      <c r="I47" t="str">
        <f>IF(E47="○",'シート４　道徳評価フォーマット'!$F$7,"")</f>
        <v/>
      </c>
    </row>
    <row r="48" spans="1:9" x14ac:dyDescent="0.2">
      <c r="A48" s="27" t="s">
        <v>18</v>
      </c>
      <c r="B48" s="135" t="s">
        <v>19</v>
      </c>
      <c r="C48" s="135"/>
      <c r="D48" s="135"/>
      <c r="E48" s="75"/>
      <c r="F48" s="26" t="s">
        <v>45</v>
      </c>
      <c r="G48" s="123"/>
      <c r="H48" s="124"/>
      <c r="I48" t="str">
        <f>IF(E48="○",'シート４　道徳評価フォーマット'!$F$8,"")</f>
        <v/>
      </c>
    </row>
    <row r="49" spans="1:11" x14ac:dyDescent="0.2">
      <c r="A49" s="27" t="s">
        <v>20</v>
      </c>
      <c r="B49" s="135" t="s">
        <v>164</v>
      </c>
      <c r="C49" s="135"/>
      <c r="D49" s="135"/>
      <c r="E49" s="75"/>
      <c r="F49" s="26" t="s">
        <v>46</v>
      </c>
      <c r="G49" s="123"/>
      <c r="H49" s="124"/>
      <c r="I49" t="str">
        <f>IF(E49="○",'シート４　道徳評価フォーマット'!$F$9,"")</f>
        <v/>
      </c>
    </row>
    <row r="50" spans="1:11" ht="13.95" customHeight="1" thickBot="1" x14ac:dyDescent="0.25">
      <c r="A50" s="28" t="s">
        <v>21</v>
      </c>
      <c r="B50" s="136" t="s">
        <v>138</v>
      </c>
      <c r="C50" s="137"/>
      <c r="D50" s="138"/>
      <c r="E50" s="76"/>
      <c r="F50" s="29" t="s">
        <v>47</v>
      </c>
      <c r="G50" s="125"/>
      <c r="H50" s="126"/>
      <c r="I50" t="str">
        <f>IF(E50="○",'シート４　道徳評価フォーマット'!$F$10,"")</f>
        <v/>
      </c>
    </row>
    <row r="51" spans="1:11" ht="10.199999999999999" customHeight="1" thickTop="1" thickBot="1" x14ac:dyDescent="0.25">
      <c r="F51" s="30"/>
    </row>
    <row r="52" spans="1:11" ht="21" customHeight="1" thickTop="1" x14ac:dyDescent="0.2">
      <c r="A52" s="5" t="s">
        <v>36</v>
      </c>
      <c r="B52" s="6"/>
      <c r="C52" s="7" t="s">
        <v>35</v>
      </c>
      <c r="D52" s="61" t="e">
        <f>VLOOKUP($B$52,'シート１　道徳の年間指導計画'!$A$3:$H$37,2,FALSE)</f>
        <v>#N/A</v>
      </c>
      <c r="E52" s="7" t="s">
        <v>22</v>
      </c>
      <c r="F52" s="61" t="e">
        <f>VLOOKUP($B$52,'シート１　道徳の年間指導計画'!$A$3:$H$37,3,FALSE)</f>
        <v>#N/A</v>
      </c>
      <c r="G52" s="11" t="s">
        <v>23</v>
      </c>
      <c r="H52" s="85" t="e">
        <f>VLOOKUP($B$52,'シート１　道徳の年間指導計画'!$A$3:$H$37,4,FALSE)</f>
        <v>#N/A</v>
      </c>
    </row>
    <row r="53" spans="1:11" ht="21" customHeight="1" x14ac:dyDescent="0.2">
      <c r="A53" s="10" t="s">
        <v>24</v>
      </c>
      <c r="B53" s="142" t="e">
        <f>VLOOKUP($B$52,'シート１　道徳の年間指導計画'!$A$3:$H$37,5,FALSE)</f>
        <v>#N/A</v>
      </c>
      <c r="C53" s="142"/>
      <c r="D53" s="142"/>
      <c r="E53" s="142"/>
      <c r="F53" s="142"/>
      <c r="G53" s="142"/>
      <c r="H53" s="143"/>
    </row>
    <row r="54" spans="1:11" ht="13.2" customHeight="1" x14ac:dyDescent="0.2">
      <c r="A54" s="139" t="s">
        <v>12</v>
      </c>
      <c r="B54" s="128" t="s">
        <v>25</v>
      </c>
      <c r="C54" s="128"/>
      <c r="D54" s="128"/>
      <c r="E54" s="127" t="s">
        <v>37</v>
      </c>
      <c r="F54" s="129" t="s">
        <v>39</v>
      </c>
      <c r="G54" s="131" t="s">
        <v>55</v>
      </c>
      <c r="H54" s="132"/>
    </row>
    <row r="55" spans="1:11" x14ac:dyDescent="0.2">
      <c r="A55" s="140"/>
      <c r="B55" s="141"/>
      <c r="C55" s="141"/>
      <c r="D55" s="141"/>
      <c r="E55" s="128"/>
      <c r="F55" s="130"/>
      <c r="G55" s="133"/>
      <c r="H55" s="134"/>
    </row>
    <row r="56" spans="1:11" x14ac:dyDescent="0.2">
      <c r="A56" s="27" t="s">
        <v>13</v>
      </c>
      <c r="B56" s="135" t="s">
        <v>38</v>
      </c>
      <c r="C56" s="135"/>
      <c r="D56" s="135"/>
      <c r="E56" s="75"/>
      <c r="F56" s="26" t="s">
        <v>41</v>
      </c>
      <c r="G56" s="121"/>
      <c r="H56" s="122"/>
      <c r="I56" t="str">
        <f>IF(E56="○",'シート４　道徳評価フォーマット'!$F$4,"")</f>
        <v/>
      </c>
    </row>
    <row r="57" spans="1:11" x14ac:dyDescent="0.2">
      <c r="A57" s="27" t="s">
        <v>14</v>
      </c>
      <c r="B57" s="135" t="s">
        <v>163</v>
      </c>
      <c r="C57" s="135"/>
      <c r="D57" s="135"/>
      <c r="E57" s="75"/>
      <c r="F57" s="26" t="s">
        <v>42</v>
      </c>
      <c r="G57" s="123"/>
      <c r="H57" s="124"/>
      <c r="I57" t="str">
        <f>IF(E57="○",'シート４　道徳評価フォーマット'!$F$5,"")</f>
        <v/>
      </c>
    </row>
    <row r="58" spans="1:11" x14ac:dyDescent="0.2">
      <c r="A58" s="27" t="s">
        <v>15</v>
      </c>
      <c r="B58" s="135" t="s">
        <v>16</v>
      </c>
      <c r="C58" s="135"/>
      <c r="D58" s="135"/>
      <c r="E58" s="75"/>
      <c r="F58" s="26" t="s">
        <v>43</v>
      </c>
      <c r="G58" s="123"/>
      <c r="H58" s="124"/>
      <c r="I58" t="str">
        <f>IF(E58="○",'シート４　道徳評価フォーマット'!$F$6,"")</f>
        <v/>
      </c>
    </row>
    <row r="59" spans="1:11" x14ac:dyDescent="0.2">
      <c r="A59" s="27" t="s">
        <v>17</v>
      </c>
      <c r="B59" s="135" t="s">
        <v>172</v>
      </c>
      <c r="C59" s="135"/>
      <c r="D59" s="135"/>
      <c r="E59" s="75"/>
      <c r="F59" s="26" t="s">
        <v>44</v>
      </c>
      <c r="G59" s="123"/>
      <c r="H59" s="124"/>
      <c r="I59" t="str">
        <f>IF(E59="○",'シート４　道徳評価フォーマット'!$F$7,"")</f>
        <v/>
      </c>
    </row>
    <row r="60" spans="1:11" x14ac:dyDescent="0.2">
      <c r="A60" s="27" t="s">
        <v>18</v>
      </c>
      <c r="B60" s="135" t="s">
        <v>19</v>
      </c>
      <c r="C60" s="135"/>
      <c r="D60" s="135"/>
      <c r="E60" s="75"/>
      <c r="F60" s="26" t="s">
        <v>45</v>
      </c>
      <c r="G60" s="123"/>
      <c r="H60" s="124"/>
      <c r="I60" t="str">
        <f>IF(E60="○",'シート４　道徳評価フォーマット'!$F$8,"")</f>
        <v/>
      </c>
    </row>
    <row r="61" spans="1:11" x14ac:dyDescent="0.2">
      <c r="A61" s="27" t="s">
        <v>20</v>
      </c>
      <c r="B61" s="135" t="s">
        <v>164</v>
      </c>
      <c r="C61" s="135"/>
      <c r="D61" s="135"/>
      <c r="E61" s="75"/>
      <c r="F61" s="26" t="s">
        <v>46</v>
      </c>
      <c r="G61" s="123"/>
      <c r="H61" s="124"/>
      <c r="I61" t="str">
        <f>IF(E61="○",'シート４　道徳評価フォーマット'!$F$9,"")</f>
        <v/>
      </c>
    </row>
    <row r="62" spans="1:11" ht="13.95" customHeight="1" thickBot="1" x14ac:dyDescent="0.25">
      <c r="A62" s="28" t="s">
        <v>21</v>
      </c>
      <c r="B62" s="136" t="s">
        <v>138</v>
      </c>
      <c r="C62" s="137"/>
      <c r="D62" s="138"/>
      <c r="E62" s="76"/>
      <c r="F62" s="31" t="s">
        <v>47</v>
      </c>
      <c r="G62" s="125"/>
      <c r="H62" s="126"/>
      <c r="I62" t="str">
        <f>IF(E62="○",'シート４　道徳評価フォーマット'!$F$10,"")</f>
        <v/>
      </c>
    </row>
    <row r="63" spans="1:11" s="22" customFormat="1" ht="9.6" customHeight="1" thickTop="1" thickBot="1" x14ac:dyDescent="0.25">
      <c r="A63" s="94"/>
      <c r="B63" s="95"/>
      <c r="C63" s="95"/>
      <c r="D63" s="95"/>
      <c r="E63" s="96"/>
      <c r="F63" s="97"/>
      <c r="G63" s="96"/>
      <c r="H63" s="84"/>
      <c r="I63" s="35"/>
    </row>
    <row r="64" spans="1:11" ht="22.2" customHeight="1" thickTop="1" x14ac:dyDescent="0.2">
      <c r="A64" s="5" t="s">
        <v>36</v>
      </c>
      <c r="B64" s="6"/>
      <c r="C64" s="7" t="s">
        <v>35</v>
      </c>
      <c r="D64" s="61" t="e">
        <f>VLOOKUP($B$64,'シート１　道徳の年間指導計画'!$A$3:$H$37,2,FALSE)</f>
        <v>#N/A</v>
      </c>
      <c r="E64" s="7" t="s">
        <v>22</v>
      </c>
      <c r="F64" s="8" t="e">
        <f>VLOOKUP($B$64,'シート１　道徳の年間指導計画'!$A$3:$H$37,3,FALSE)</f>
        <v>#N/A</v>
      </c>
      <c r="G64" s="11" t="s">
        <v>23</v>
      </c>
      <c r="H64" s="103" t="e">
        <f>VLOOKUP($B$64,'シート１　道徳の年間指導計画'!$A$3:$H$37,4,FALSE)</f>
        <v>#N/A</v>
      </c>
      <c r="I64" s="4"/>
      <c r="J64" s="1"/>
      <c r="K64" s="1"/>
    </row>
    <row r="65" spans="1:11" ht="22.2" customHeight="1" x14ac:dyDescent="0.2">
      <c r="A65" s="10" t="s">
        <v>24</v>
      </c>
      <c r="B65" s="142" t="e">
        <f>VLOOKUP($B$64,'シート１　道徳の年間指導計画'!$A$3:$H$37,5,FALSE)</f>
        <v>#N/A</v>
      </c>
      <c r="C65" s="142"/>
      <c r="D65" s="142"/>
      <c r="E65" s="142"/>
      <c r="F65" s="142"/>
      <c r="G65" s="142"/>
      <c r="H65" s="143"/>
      <c r="I65" s="1"/>
      <c r="J65" s="1"/>
      <c r="K65" s="1"/>
    </row>
    <row r="66" spans="1:11" ht="13.95" customHeight="1" x14ac:dyDescent="0.2">
      <c r="A66" s="139" t="s">
        <v>12</v>
      </c>
      <c r="B66" s="128" t="s">
        <v>25</v>
      </c>
      <c r="C66" s="128"/>
      <c r="D66" s="128"/>
      <c r="E66" s="127" t="s">
        <v>37</v>
      </c>
      <c r="F66" s="129" t="s">
        <v>39</v>
      </c>
      <c r="G66" s="131" t="s">
        <v>55</v>
      </c>
      <c r="H66" s="132"/>
    </row>
    <row r="67" spans="1:11" x14ac:dyDescent="0.2">
      <c r="A67" s="140"/>
      <c r="B67" s="141"/>
      <c r="C67" s="141"/>
      <c r="D67" s="141"/>
      <c r="E67" s="128"/>
      <c r="F67" s="130"/>
      <c r="G67" s="133"/>
      <c r="H67" s="134"/>
    </row>
    <row r="68" spans="1:11" ht="13.95" customHeight="1" x14ac:dyDescent="0.2">
      <c r="A68" s="27" t="s">
        <v>13</v>
      </c>
      <c r="B68" s="135" t="s">
        <v>38</v>
      </c>
      <c r="C68" s="135"/>
      <c r="D68" s="135"/>
      <c r="E68" s="75"/>
      <c r="F68" s="26" t="s">
        <v>41</v>
      </c>
      <c r="G68" s="121"/>
      <c r="H68" s="122"/>
      <c r="I68" t="str">
        <f>IF(E68="○",'シート４　道徳評価フォーマット'!$F$4,"")</f>
        <v/>
      </c>
    </row>
    <row r="69" spans="1:11" ht="13.95" customHeight="1" x14ac:dyDescent="0.2">
      <c r="A69" s="27" t="s">
        <v>14</v>
      </c>
      <c r="B69" s="135" t="s">
        <v>163</v>
      </c>
      <c r="C69" s="135"/>
      <c r="D69" s="135"/>
      <c r="E69" s="75"/>
      <c r="F69" s="26" t="s">
        <v>42</v>
      </c>
      <c r="G69" s="123"/>
      <c r="H69" s="124"/>
      <c r="I69" t="str">
        <f>IF(E69="○",'シート４　道徳評価フォーマット'!$F$5,"")</f>
        <v/>
      </c>
    </row>
    <row r="70" spans="1:11" ht="13.95" customHeight="1" x14ac:dyDescent="0.2">
      <c r="A70" s="27" t="s">
        <v>15</v>
      </c>
      <c r="B70" s="135" t="s">
        <v>16</v>
      </c>
      <c r="C70" s="135"/>
      <c r="D70" s="135"/>
      <c r="E70" s="75"/>
      <c r="F70" s="26" t="s">
        <v>43</v>
      </c>
      <c r="G70" s="123"/>
      <c r="H70" s="124"/>
      <c r="I70" t="str">
        <f>IF(E70="○",'シート４　道徳評価フォーマット'!$F$6,"")</f>
        <v/>
      </c>
    </row>
    <row r="71" spans="1:11" ht="13.95" customHeight="1" x14ac:dyDescent="0.2">
      <c r="A71" s="27" t="s">
        <v>17</v>
      </c>
      <c r="B71" s="135" t="s">
        <v>172</v>
      </c>
      <c r="C71" s="135"/>
      <c r="D71" s="135"/>
      <c r="E71" s="75"/>
      <c r="F71" s="26" t="s">
        <v>44</v>
      </c>
      <c r="G71" s="123"/>
      <c r="H71" s="124"/>
      <c r="I71" t="str">
        <f>IF(E71="○",'シート４　道徳評価フォーマット'!$F$7,"")</f>
        <v/>
      </c>
    </row>
    <row r="72" spans="1:11" ht="13.95" customHeight="1" x14ac:dyDescent="0.2">
      <c r="A72" s="27" t="s">
        <v>18</v>
      </c>
      <c r="B72" s="135" t="s">
        <v>19</v>
      </c>
      <c r="C72" s="135"/>
      <c r="D72" s="135"/>
      <c r="E72" s="75"/>
      <c r="F72" s="26" t="s">
        <v>45</v>
      </c>
      <c r="G72" s="123"/>
      <c r="H72" s="124"/>
      <c r="I72" t="str">
        <f>IF(E72="○",'シート４　道徳評価フォーマット'!$F$8,"")</f>
        <v/>
      </c>
    </row>
    <row r="73" spans="1:11" ht="13.95" customHeight="1" x14ac:dyDescent="0.2">
      <c r="A73" s="27" t="s">
        <v>20</v>
      </c>
      <c r="B73" s="135" t="s">
        <v>164</v>
      </c>
      <c r="C73" s="135"/>
      <c r="D73" s="135"/>
      <c r="E73" s="75"/>
      <c r="F73" s="26" t="s">
        <v>46</v>
      </c>
      <c r="G73" s="123"/>
      <c r="H73" s="124"/>
      <c r="I73" t="str">
        <f>IF(E73="○",'シート４　道徳評価フォーマット'!$F$9,"")</f>
        <v/>
      </c>
    </row>
    <row r="74" spans="1:11" ht="13.95" customHeight="1" thickBot="1" x14ac:dyDescent="0.25">
      <c r="A74" s="28" t="s">
        <v>21</v>
      </c>
      <c r="B74" s="136" t="s">
        <v>138</v>
      </c>
      <c r="C74" s="137"/>
      <c r="D74" s="138"/>
      <c r="E74" s="76"/>
      <c r="F74" s="31" t="s">
        <v>47</v>
      </c>
      <c r="G74" s="125"/>
      <c r="H74" s="126"/>
      <c r="I74" t="str">
        <f>IF(E74="○",'シート４　道徳評価フォーマット'!$F$10,"")</f>
        <v/>
      </c>
    </row>
    <row r="75" spans="1:11" ht="9" customHeight="1" thickTop="1" thickBot="1" x14ac:dyDescent="0.25"/>
    <row r="76" spans="1:11" ht="22.95" customHeight="1" thickTop="1" x14ac:dyDescent="0.2">
      <c r="A76" s="5" t="s">
        <v>36</v>
      </c>
      <c r="B76" s="6"/>
      <c r="C76" s="7" t="s">
        <v>35</v>
      </c>
      <c r="D76" s="61" t="e">
        <f>VLOOKUP($B$76,'シート１　道徳の年間指導計画'!$A$3:$H$37,2,FALSE)</f>
        <v>#N/A</v>
      </c>
      <c r="E76" s="7" t="s">
        <v>22</v>
      </c>
      <c r="F76" s="61" t="e">
        <f>VLOOKUP($B$76,'シート１　道徳の年間指導計画'!$A$3:$H$37,3,FALSE)</f>
        <v>#N/A</v>
      </c>
      <c r="G76" s="11" t="s">
        <v>23</v>
      </c>
      <c r="H76" s="85" t="e">
        <f>VLOOKUP($B$76,'シート１　道徳の年間指導計画'!$A$3:$H$37,4,FALSE)</f>
        <v>#N/A</v>
      </c>
    </row>
    <row r="77" spans="1:11" ht="22.95" customHeight="1" x14ac:dyDescent="0.2">
      <c r="A77" s="10" t="s">
        <v>24</v>
      </c>
      <c r="B77" s="142" t="e">
        <f>VLOOKUP($B$76,'シート１　道徳の年間指導計画'!$A$3:$H$37,5,FALSE)</f>
        <v>#N/A</v>
      </c>
      <c r="C77" s="142"/>
      <c r="D77" s="142"/>
      <c r="E77" s="142"/>
      <c r="F77" s="142"/>
      <c r="G77" s="142"/>
      <c r="H77" s="143"/>
    </row>
    <row r="78" spans="1:11" ht="13.2" customHeight="1" x14ac:dyDescent="0.2">
      <c r="A78" s="139" t="s">
        <v>12</v>
      </c>
      <c r="B78" s="128" t="s">
        <v>25</v>
      </c>
      <c r="C78" s="128"/>
      <c r="D78" s="128"/>
      <c r="E78" s="127" t="s">
        <v>37</v>
      </c>
      <c r="F78" s="129" t="s">
        <v>39</v>
      </c>
      <c r="G78" s="131" t="s">
        <v>55</v>
      </c>
      <c r="H78" s="132"/>
    </row>
    <row r="79" spans="1:11" x14ac:dyDescent="0.2">
      <c r="A79" s="140"/>
      <c r="B79" s="141"/>
      <c r="C79" s="141"/>
      <c r="D79" s="141"/>
      <c r="E79" s="128"/>
      <c r="F79" s="130"/>
      <c r="G79" s="133"/>
      <c r="H79" s="134"/>
    </row>
    <row r="80" spans="1:11" x14ac:dyDescent="0.2">
      <c r="A80" s="27" t="s">
        <v>13</v>
      </c>
      <c r="B80" s="135" t="s">
        <v>38</v>
      </c>
      <c r="C80" s="135"/>
      <c r="D80" s="135"/>
      <c r="E80" s="75"/>
      <c r="F80" s="26" t="s">
        <v>41</v>
      </c>
      <c r="G80" s="121"/>
      <c r="H80" s="122"/>
      <c r="I80" t="str">
        <f>IF(E80="○",'シート４　道徳評価フォーマット'!$F$4,"")</f>
        <v/>
      </c>
    </row>
    <row r="81" spans="1:9" x14ac:dyDescent="0.2">
      <c r="A81" s="27" t="s">
        <v>14</v>
      </c>
      <c r="B81" s="135" t="s">
        <v>163</v>
      </c>
      <c r="C81" s="135"/>
      <c r="D81" s="135"/>
      <c r="E81" s="75"/>
      <c r="F81" s="26" t="s">
        <v>42</v>
      </c>
      <c r="G81" s="123"/>
      <c r="H81" s="124"/>
      <c r="I81" t="str">
        <f>IF(E81="○",'シート４　道徳評価フォーマット'!$F$5,"")</f>
        <v/>
      </c>
    </row>
    <row r="82" spans="1:9" x14ac:dyDescent="0.2">
      <c r="A82" s="27" t="s">
        <v>15</v>
      </c>
      <c r="B82" s="135" t="s">
        <v>16</v>
      </c>
      <c r="C82" s="135"/>
      <c r="D82" s="135"/>
      <c r="E82" s="75"/>
      <c r="F82" s="26" t="s">
        <v>43</v>
      </c>
      <c r="G82" s="123"/>
      <c r="H82" s="124"/>
      <c r="I82" t="str">
        <f>IF(E82="○",'シート４　道徳評価フォーマット'!$F$6,"")</f>
        <v/>
      </c>
    </row>
    <row r="83" spans="1:9" x14ac:dyDescent="0.2">
      <c r="A83" s="27" t="s">
        <v>17</v>
      </c>
      <c r="B83" s="135" t="s">
        <v>172</v>
      </c>
      <c r="C83" s="135"/>
      <c r="D83" s="135"/>
      <c r="E83" s="75"/>
      <c r="F83" s="26" t="s">
        <v>44</v>
      </c>
      <c r="G83" s="123"/>
      <c r="H83" s="124"/>
      <c r="I83" t="str">
        <f>IF(E83="○",'シート４　道徳評価フォーマット'!$F$7,"")</f>
        <v/>
      </c>
    </row>
    <row r="84" spans="1:9" x14ac:dyDescent="0.2">
      <c r="A84" s="27" t="s">
        <v>18</v>
      </c>
      <c r="B84" s="135" t="s">
        <v>19</v>
      </c>
      <c r="C84" s="135"/>
      <c r="D84" s="135"/>
      <c r="E84" s="75"/>
      <c r="F84" s="26" t="s">
        <v>45</v>
      </c>
      <c r="G84" s="123"/>
      <c r="H84" s="124"/>
      <c r="I84" t="str">
        <f>IF(E84="○",'シート４　道徳評価フォーマット'!$F$8,"")</f>
        <v/>
      </c>
    </row>
    <row r="85" spans="1:9" x14ac:dyDescent="0.2">
      <c r="A85" s="27" t="s">
        <v>20</v>
      </c>
      <c r="B85" s="135" t="s">
        <v>164</v>
      </c>
      <c r="C85" s="135"/>
      <c r="D85" s="135"/>
      <c r="E85" s="75"/>
      <c r="F85" s="26" t="s">
        <v>46</v>
      </c>
      <c r="G85" s="123"/>
      <c r="H85" s="124"/>
      <c r="I85" t="str">
        <f>IF(E85="○",'シート４　道徳評価フォーマット'!$F$9,"")</f>
        <v/>
      </c>
    </row>
    <row r="86" spans="1:9" ht="13.95" customHeight="1" thickBot="1" x14ac:dyDescent="0.25">
      <c r="A86" s="28" t="s">
        <v>21</v>
      </c>
      <c r="B86" s="136" t="s">
        <v>138</v>
      </c>
      <c r="C86" s="137"/>
      <c r="D86" s="138"/>
      <c r="E86" s="76"/>
      <c r="F86" s="31" t="s">
        <v>47</v>
      </c>
      <c r="G86" s="125"/>
      <c r="H86" s="126"/>
      <c r="I86" t="str">
        <f>IF(E86="○",'シート４　道徳評価フォーマット'!$F$10,"")</f>
        <v/>
      </c>
    </row>
    <row r="87" spans="1:9" ht="6.6" customHeight="1" thickTop="1" thickBot="1" x14ac:dyDescent="0.25"/>
    <row r="88" spans="1:9" ht="21" customHeight="1" thickTop="1" x14ac:dyDescent="0.2">
      <c r="A88" s="5" t="s">
        <v>36</v>
      </c>
      <c r="B88" s="6"/>
      <c r="C88" s="7" t="s">
        <v>35</v>
      </c>
      <c r="D88" s="61" t="e">
        <f>VLOOKUP($B$88,'シート１　道徳の年間指導計画'!$A$3:$H$37,2,FALSE)</f>
        <v>#N/A</v>
      </c>
      <c r="E88" s="7" t="s">
        <v>22</v>
      </c>
      <c r="F88" s="61" t="e">
        <f>VLOOKUP($B$88,'シート１　道徳の年間指導計画'!$A$3:$H$37,3,FALSE)</f>
        <v>#N/A</v>
      </c>
      <c r="G88" s="11" t="s">
        <v>23</v>
      </c>
      <c r="H88" s="85" t="e">
        <f>VLOOKUP($B$88,'シート１　道徳の年間指導計画'!$A$3:$H$37,4,FALSE)</f>
        <v>#N/A</v>
      </c>
    </row>
    <row r="89" spans="1:9" ht="21" customHeight="1" x14ac:dyDescent="0.2">
      <c r="A89" s="10" t="s">
        <v>24</v>
      </c>
      <c r="B89" s="142" t="e">
        <f>VLOOKUP($B$88,'シート１　道徳の年間指導計画'!$A$3:$H$37,5,FALSE)</f>
        <v>#N/A</v>
      </c>
      <c r="C89" s="142"/>
      <c r="D89" s="142"/>
      <c r="E89" s="142"/>
      <c r="F89" s="142"/>
      <c r="G89" s="142"/>
      <c r="H89" s="143"/>
    </row>
    <row r="90" spans="1:9" ht="13.2" customHeight="1" x14ac:dyDescent="0.2">
      <c r="A90" s="139" t="s">
        <v>12</v>
      </c>
      <c r="B90" s="128" t="s">
        <v>25</v>
      </c>
      <c r="C90" s="128"/>
      <c r="D90" s="128"/>
      <c r="E90" s="127" t="s">
        <v>37</v>
      </c>
      <c r="F90" s="129" t="s">
        <v>39</v>
      </c>
      <c r="G90" s="131" t="s">
        <v>55</v>
      </c>
      <c r="H90" s="132"/>
    </row>
    <row r="91" spans="1:9" x14ac:dyDescent="0.2">
      <c r="A91" s="140"/>
      <c r="B91" s="141"/>
      <c r="C91" s="141"/>
      <c r="D91" s="141"/>
      <c r="E91" s="128"/>
      <c r="F91" s="130"/>
      <c r="G91" s="133"/>
      <c r="H91" s="134"/>
    </row>
    <row r="92" spans="1:9" x14ac:dyDescent="0.2">
      <c r="A92" s="27" t="s">
        <v>13</v>
      </c>
      <c r="B92" s="135" t="s">
        <v>38</v>
      </c>
      <c r="C92" s="135"/>
      <c r="D92" s="135"/>
      <c r="E92" s="75"/>
      <c r="F92" s="26" t="s">
        <v>41</v>
      </c>
      <c r="G92" s="121"/>
      <c r="H92" s="122"/>
      <c r="I92" t="str">
        <f>IF(E92="○",'シート４　道徳評価フォーマット'!$F$4,"")</f>
        <v/>
      </c>
    </row>
    <row r="93" spans="1:9" x14ac:dyDescent="0.2">
      <c r="A93" s="27" t="s">
        <v>14</v>
      </c>
      <c r="B93" s="135" t="s">
        <v>163</v>
      </c>
      <c r="C93" s="135"/>
      <c r="D93" s="135"/>
      <c r="E93" s="75"/>
      <c r="F93" s="26" t="s">
        <v>42</v>
      </c>
      <c r="G93" s="123"/>
      <c r="H93" s="124"/>
      <c r="I93" t="str">
        <f>IF(E93="○",'シート４　道徳評価フォーマット'!$F$5,"")</f>
        <v/>
      </c>
    </row>
    <row r="94" spans="1:9" x14ac:dyDescent="0.2">
      <c r="A94" s="27" t="s">
        <v>15</v>
      </c>
      <c r="B94" s="135" t="s">
        <v>16</v>
      </c>
      <c r="C94" s="135"/>
      <c r="D94" s="135"/>
      <c r="E94" s="75"/>
      <c r="F94" s="26" t="s">
        <v>43</v>
      </c>
      <c r="G94" s="123"/>
      <c r="H94" s="124"/>
      <c r="I94" t="str">
        <f>IF(E94="○",'シート４　道徳評価フォーマット'!$F$6,"")</f>
        <v/>
      </c>
    </row>
    <row r="95" spans="1:9" x14ac:dyDescent="0.2">
      <c r="A95" s="27" t="s">
        <v>17</v>
      </c>
      <c r="B95" s="135" t="s">
        <v>172</v>
      </c>
      <c r="C95" s="135"/>
      <c r="D95" s="135"/>
      <c r="E95" s="75"/>
      <c r="F95" s="26" t="s">
        <v>44</v>
      </c>
      <c r="G95" s="123"/>
      <c r="H95" s="124"/>
      <c r="I95" t="str">
        <f>IF(E95="○",'シート４　道徳評価フォーマット'!$F$7,"")</f>
        <v/>
      </c>
    </row>
    <row r="96" spans="1:9" x14ac:dyDescent="0.2">
      <c r="A96" s="27" t="s">
        <v>18</v>
      </c>
      <c r="B96" s="135" t="s">
        <v>19</v>
      </c>
      <c r="C96" s="135"/>
      <c r="D96" s="135"/>
      <c r="E96" s="75"/>
      <c r="F96" s="26" t="s">
        <v>45</v>
      </c>
      <c r="G96" s="123"/>
      <c r="H96" s="124"/>
      <c r="I96" t="str">
        <f>IF(E96="○",'シート４　道徳評価フォーマット'!$F$8,"")</f>
        <v/>
      </c>
    </row>
    <row r="97" spans="1:9" x14ac:dyDescent="0.2">
      <c r="A97" s="27" t="s">
        <v>20</v>
      </c>
      <c r="B97" s="135" t="s">
        <v>164</v>
      </c>
      <c r="C97" s="135"/>
      <c r="D97" s="135"/>
      <c r="E97" s="75"/>
      <c r="F97" s="26" t="s">
        <v>46</v>
      </c>
      <c r="G97" s="123"/>
      <c r="H97" s="124"/>
      <c r="I97" t="str">
        <f>IF(E97="○",'シート４　道徳評価フォーマット'!$F$9,"")</f>
        <v/>
      </c>
    </row>
    <row r="98" spans="1:9" ht="13.95" customHeight="1" thickBot="1" x14ac:dyDescent="0.25">
      <c r="A98" s="28" t="s">
        <v>21</v>
      </c>
      <c r="B98" s="136" t="s">
        <v>138</v>
      </c>
      <c r="C98" s="137"/>
      <c r="D98" s="138"/>
      <c r="E98" s="76"/>
      <c r="F98" s="31" t="s">
        <v>47</v>
      </c>
      <c r="G98" s="125"/>
      <c r="H98" s="126"/>
      <c r="I98" t="str">
        <f>IF(E98="○",'シート４　道徳評価フォーマット'!$F$10,"")</f>
        <v/>
      </c>
    </row>
    <row r="99" spans="1:9" ht="9" customHeight="1" thickTop="1" thickBot="1" x14ac:dyDescent="0.25"/>
    <row r="100" spans="1:9" ht="21" customHeight="1" thickTop="1" x14ac:dyDescent="0.2">
      <c r="A100" s="5" t="s">
        <v>36</v>
      </c>
      <c r="B100" s="6"/>
      <c r="C100" s="7" t="s">
        <v>35</v>
      </c>
      <c r="D100" s="61" t="e">
        <f>VLOOKUP($B$100,'シート１　道徳の年間指導計画'!$A$3:$H$37,2,FALSE)</f>
        <v>#N/A</v>
      </c>
      <c r="E100" s="7" t="s">
        <v>22</v>
      </c>
      <c r="F100" s="61" t="e">
        <f>VLOOKUP($B$100,'シート１　道徳の年間指導計画'!$A$3:$H$37,3,FALSE)</f>
        <v>#N/A</v>
      </c>
      <c r="G100" s="11" t="s">
        <v>23</v>
      </c>
      <c r="H100" s="85" t="e">
        <f>VLOOKUP($B$100,'シート１　道徳の年間指導計画'!$A$3:$H$37,4,FALSE)</f>
        <v>#N/A</v>
      </c>
    </row>
    <row r="101" spans="1:9" ht="21" customHeight="1" x14ac:dyDescent="0.2">
      <c r="A101" s="10" t="s">
        <v>24</v>
      </c>
      <c r="B101" s="142" t="e">
        <f>VLOOKUP($B$100,'シート１　道徳の年間指導計画'!$A$3:$H$37,5,FALSE)</f>
        <v>#N/A</v>
      </c>
      <c r="C101" s="142"/>
      <c r="D101" s="142"/>
      <c r="E101" s="142"/>
      <c r="F101" s="142"/>
      <c r="G101" s="142"/>
      <c r="H101" s="143"/>
    </row>
    <row r="102" spans="1:9" ht="13.2" customHeight="1" x14ac:dyDescent="0.2">
      <c r="A102" s="139" t="s">
        <v>12</v>
      </c>
      <c r="B102" s="128" t="s">
        <v>25</v>
      </c>
      <c r="C102" s="128"/>
      <c r="D102" s="128"/>
      <c r="E102" s="127" t="s">
        <v>37</v>
      </c>
      <c r="F102" s="129" t="s">
        <v>39</v>
      </c>
      <c r="G102" s="131" t="s">
        <v>55</v>
      </c>
      <c r="H102" s="132"/>
    </row>
    <row r="103" spans="1:9" x14ac:dyDescent="0.2">
      <c r="A103" s="140"/>
      <c r="B103" s="141"/>
      <c r="C103" s="141"/>
      <c r="D103" s="141"/>
      <c r="E103" s="128"/>
      <c r="F103" s="130"/>
      <c r="G103" s="133"/>
      <c r="H103" s="134"/>
    </row>
    <row r="104" spans="1:9" x14ac:dyDescent="0.2">
      <c r="A104" s="27" t="s">
        <v>13</v>
      </c>
      <c r="B104" s="135" t="s">
        <v>38</v>
      </c>
      <c r="C104" s="135"/>
      <c r="D104" s="135"/>
      <c r="E104" s="75"/>
      <c r="F104" s="26" t="s">
        <v>41</v>
      </c>
      <c r="G104" s="121"/>
      <c r="H104" s="122"/>
      <c r="I104" t="str">
        <f>IF(E104="○",'シート４　道徳評価フォーマット'!$F$4,"")</f>
        <v/>
      </c>
    </row>
    <row r="105" spans="1:9" x14ac:dyDescent="0.2">
      <c r="A105" s="27" t="s">
        <v>14</v>
      </c>
      <c r="B105" s="135" t="s">
        <v>163</v>
      </c>
      <c r="C105" s="135"/>
      <c r="D105" s="135"/>
      <c r="E105" s="75"/>
      <c r="F105" s="26" t="s">
        <v>42</v>
      </c>
      <c r="G105" s="123"/>
      <c r="H105" s="124"/>
      <c r="I105" t="str">
        <f>IF(E105="○",'シート４　道徳評価フォーマット'!$F$5,"")</f>
        <v/>
      </c>
    </row>
    <row r="106" spans="1:9" x14ac:dyDescent="0.2">
      <c r="A106" s="27" t="s">
        <v>15</v>
      </c>
      <c r="B106" s="135" t="s">
        <v>16</v>
      </c>
      <c r="C106" s="135"/>
      <c r="D106" s="135"/>
      <c r="E106" s="75"/>
      <c r="F106" s="26" t="s">
        <v>43</v>
      </c>
      <c r="G106" s="123"/>
      <c r="H106" s="124"/>
      <c r="I106" t="str">
        <f>IF(E106="○",'シート４　道徳評価フォーマット'!$F$6,"")</f>
        <v/>
      </c>
    </row>
    <row r="107" spans="1:9" x14ac:dyDescent="0.2">
      <c r="A107" s="27" t="s">
        <v>17</v>
      </c>
      <c r="B107" s="135" t="s">
        <v>172</v>
      </c>
      <c r="C107" s="135"/>
      <c r="D107" s="135"/>
      <c r="E107" s="75"/>
      <c r="F107" s="26" t="s">
        <v>44</v>
      </c>
      <c r="G107" s="123"/>
      <c r="H107" s="124"/>
      <c r="I107" t="str">
        <f>IF(E107="○",'シート４　道徳評価フォーマット'!$F$7,"")</f>
        <v/>
      </c>
    </row>
    <row r="108" spans="1:9" x14ac:dyDescent="0.2">
      <c r="A108" s="27" t="s">
        <v>18</v>
      </c>
      <c r="B108" s="135" t="s">
        <v>19</v>
      </c>
      <c r="C108" s="135"/>
      <c r="D108" s="135"/>
      <c r="E108" s="75"/>
      <c r="F108" s="26" t="s">
        <v>45</v>
      </c>
      <c r="G108" s="123"/>
      <c r="H108" s="124"/>
      <c r="I108" t="str">
        <f>IF(E108="○",'シート４　道徳評価フォーマット'!$F$8,"")</f>
        <v/>
      </c>
    </row>
    <row r="109" spans="1:9" x14ac:dyDescent="0.2">
      <c r="A109" s="27" t="s">
        <v>20</v>
      </c>
      <c r="B109" s="135" t="s">
        <v>164</v>
      </c>
      <c r="C109" s="135"/>
      <c r="D109" s="135"/>
      <c r="E109" s="75"/>
      <c r="F109" s="26" t="s">
        <v>46</v>
      </c>
      <c r="G109" s="123"/>
      <c r="H109" s="124"/>
      <c r="I109" t="str">
        <f>IF(E109="○",'シート４　道徳評価フォーマット'!$F$9,"")</f>
        <v/>
      </c>
    </row>
    <row r="110" spans="1:9" ht="13.95" customHeight="1" thickBot="1" x14ac:dyDescent="0.25">
      <c r="A110" s="28" t="s">
        <v>21</v>
      </c>
      <c r="B110" s="136" t="s">
        <v>138</v>
      </c>
      <c r="C110" s="137"/>
      <c r="D110" s="138"/>
      <c r="E110" s="76"/>
      <c r="F110" s="31" t="s">
        <v>47</v>
      </c>
      <c r="G110" s="125"/>
      <c r="H110" s="126"/>
      <c r="I110" t="str">
        <f>IF(E110="○",'シート４　道徳評価フォーマット'!$F$10,"")</f>
        <v/>
      </c>
    </row>
    <row r="111" spans="1:9" ht="10.199999999999999" customHeight="1" thickTop="1" thickBot="1" x14ac:dyDescent="0.25"/>
    <row r="112" spans="1:9" ht="25.95" customHeight="1" thickTop="1" x14ac:dyDescent="0.2">
      <c r="A112" s="5" t="s">
        <v>36</v>
      </c>
      <c r="B112" s="6"/>
      <c r="C112" s="7" t="s">
        <v>35</v>
      </c>
      <c r="D112" s="61" t="e">
        <f>VLOOKUP($B$112,'シート１　道徳の年間指導計画'!$A$3:$H$37,2,FALSE)</f>
        <v>#N/A</v>
      </c>
      <c r="E112" s="7" t="s">
        <v>22</v>
      </c>
      <c r="F112" s="61" t="e">
        <f>VLOOKUP($B$112,'シート１　道徳の年間指導計画'!$A$3:$H$37,3,FALSE)</f>
        <v>#N/A</v>
      </c>
      <c r="G112" s="11" t="s">
        <v>23</v>
      </c>
      <c r="H112" s="85" t="e">
        <f>VLOOKUP($B$112,'シート１　道徳の年間指導計画'!$A$3:$H$37,4,FALSE)</f>
        <v>#N/A</v>
      </c>
    </row>
    <row r="113" spans="1:9" ht="25.95" customHeight="1" x14ac:dyDescent="0.2">
      <c r="A113" s="10" t="s">
        <v>24</v>
      </c>
      <c r="B113" s="142" t="e">
        <f>VLOOKUP($B$112,'シート１　道徳の年間指導計画'!$A$3:$H$37,5,FALSE)</f>
        <v>#N/A</v>
      </c>
      <c r="C113" s="142"/>
      <c r="D113" s="142"/>
      <c r="E113" s="142"/>
      <c r="F113" s="142"/>
      <c r="G113" s="142"/>
      <c r="H113" s="143"/>
    </row>
    <row r="114" spans="1:9" ht="13.2" customHeight="1" x14ac:dyDescent="0.2">
      <c r="A114" s="139" t="s">
        <v>12</v>
      </c>
      <c r="B114" s="128" t="s">
        <v>25</v>
      </c>
      <c r="C114" s="128"/>
      <c r="D114" s="128"/>
      <c r="E114" s="127" t="s">
        <v>37</v>
      </c>
      <c r="F114" s="129" t="s">
        <v>39</v>
      </c>
      <c r="G114" s="131" t="s">
        <v>55</v>
      </c>
      <c r="H114" s="132"/>
    </row>
    <row r="115" spans="1:9" ht="13.8" thickBot="1" x14ac:dyDescent="0.25">
      <c r="A115" s="161"/>
      <c r="B115" s="162"/>
      <c r="C115" s="162"/>
      <c r="D115" s="162"/>
      <c r="E115" s="127"/>
      <c r="F115" s="163"/>
      <c r="G115" s="164"/>
      <c r="H115" s="165"/>
    </row>
    <row r="116" spans="1:9" ht="13.8" thickTop="1" x14ac:dyDescent="0.2">
      <c r="A116" s="91" t="s">
        <v>13</v>
      </c>
      <c r="B116" s="158" t="s">
        <v>38</v>
      </c>
      <c r="C116" s="158"/>
      <c r="D116" s="158"/>
      <c r="E116" s="92"/>
      <c r="F116" s="93" t="s">
        <v>41</v>
      </c>
      <c r="G116" s="159"/>
      <c r="H116" s="160"/>
      <c r="I116" t="str">
        <f>IF(E116="○",'シート４　道徳評価フォーマット'!$F$4,"")</f>
        <v/>
      </c>
    </row>
    <row r="117" spans="1:9" x14ac:dyDescent="0.2">
      <c r="A117" s="27" t="s">
        <v>14</v>
      </c>
      <c r="B117" s="135" t="s">
        <v>163</v>
      </c>
      <c r="C117" s="135"/>
      <c r="D117" s="135"/>
      <c r="E117" s="75"/>
      <c r="F117" s="26" t="s">
        <v>42</v>
      </c>
      <c r="G117" s="123"/>
      <c r="H117" s="124"/>
      <c r="I117" t="str">
        <f>IF(E117="○",'シート４　道徳評価フォーマット'!$F$5,"")</f>
        <v/>
      </c>
    </row>
    <row r="118" spans="1:9" x14ac:dyDescent="0.2">
      <c r="A118" s="27" t="s">
        <v>15</v>
      </c>
      <c r="B118" s="135" t="s">
        <v>16</v>
      </c>
      <c r="C118" s="135"/>
      <c r="D118" s="135"/>
      <c r="E118" s="75"/>
      <c r="F118" s="26" t="s">
        <v>43</v>
      </c>
      <c r="G118" s="123"/>
      <c r="H118" s="124"/>
      <c r="I118" t="str">
        <f>IF(E118="○",'シート４　道徳評価フォーマット'!$F$6,"")</f>
        <v/>
      </c>
    </row>
    <row r="119" spans="1:9" x14ac:dyDescent="0.2">
      <c r="A119" s="27" t="s">
        <v>17</v>
      </c>
      <c r="B119" s="135" t="s">
        <v>172</v>
      </c>
      <c r="C119" s="135"/>
      <c r="D119" s="135"/>
      <c r="E119" s="75"/>
      <c r="F119" s="26" t="s">
        <v>44</v>
      </c>
      <c r="G119" s="123"/>
      <c r="H119" s="124"/>
      <c r="I119" t="str">
        <f>IF(E119="○",'シート４　道徳評価フォーマット'!$F$7,"")</f>
        <v/>
      </c>
    </row>
    <row r="120" spans="1:9" x14ac:dyDescent="0.2">
      <c r="A120" s="27" t="s">
        <v>18</v>
      </c>
      <c r="B120" s="135" t="s">
        <v>19</v>
      </c>
      <c r="C120" s="135"/>
      <c r="D120" s="135"/>
      <c r="E120" s="75"/>
      <c r="F120" s="26" t="s">
        <v>45</v>
      </c>
      <c r="G120" s="123"/>
      <c r="H120" s="124"/>
      <c r="I120" t="str">
        <f>IF(E120="○",'シート４　道徳評価フォーマット'!$F$8,"")</f>
        <v/>
      </c>
    </row>
    <row r="121" spans="1:9" x14ac:dyDescent="0.2">
      <c r="A121" s="27" t="s">
        <v>20</v>
      </c>
      <c r="B121" s="135" t="s">
        <v>164</v>
      </c>
      <c r="C121" s="135"/>
      <c r="D121" s="135"/>
      <c r="E121" s="75"/>
      <c r="F121" s="26" t="s">
        <v>46</v>
      </c>
      <c r="G121" s="123"/>
      <c r="H121" s="124"/>
      <c r="I121" t="str">
        <f>IF(E121="○",'シート４　道徳評価フォーマット'!$F$9,"")</f>
        <v/>
      </c>
    </row>
    <row r="122" spans="1:9" ht="13.8" thickBot="1" x14ac:dyDescent="0.25">
      <c r="A122" s="28" t="s">
        <v>21</v>
      </c>
      <c r="B122" s="136" t="s">
        <v>138</v>
      </c>
      <c r="C122" s="137"/>
      <c r="D122" s="138"/>
      <c r="E122" s="76"/>
      <c r="F122" s="31" t="s">
        <v>47</v>
      </c>
      <c r="G122" s="125"/>
      <c r="H122" s="126"/>
      <c r="I122" t="str">
        <f>IF(E122="○",'シート４　道徳評価フォーマット'!$F$10,"")</f>
        <v/>
      </c>
    </row>
    <row r="123" spans="1:9" ht="26.25" customHeight="1" thickTop="1" x14ac:dyDescent="0.2">
      <c r="A123" s="166"/>
      <c r="B123" s="166"/>
      <c r="C123" s="166"/>
      <c r="D123" s="166"/>
      <c r="E123" s="166"/>
      <c r="F123" s="166"/>
      <c r="G123" s="166"/>
      <c r="H123" s="166"/>
    </row>
    <row r="124" spans="1:9" s="22" customFormat="1" ht="6" customHeight="1" x14ac:dyDescent="0.2">
      <c r="A124" s="104"/>
      <c r="B124" s="35"/>
      <c r="C124" s="104"/>
      <c r="D124" s="35"/>
      <c r="E124" s="104"/>
      <c r="F124" s="35"/>
      <c r="G124" s="104"/>
      <c r="H124" s="33"/>
    </row>
    <row r="125" spans="1:9" ht="33.6" customHeight="1" x14ac:dyDescent="0.2">
      <c r="F125" s="4"/>
    </row>
    <row r="126" spans="1:9" ht="40.950000000000003" customHeight="1" thickBot="1" x14ac:dyDescent="0.25">
      <c r="A126" s="12"/>
    </row>
    <row r="127" spans="1:9" ht="31.95" customHeight="1" thickTop="1" thickBot="1" x14ac:dyDescent="0.25">
      <c r="A127" s="144" t="s">
        <v>102</v>
      </c>
      <c r="B127" s="145"/>
      <c r="C127" s="145"/>
      <c r="D127" s="145"/>
      <c r="E127" s="145"/>
      <c r="F127" s="145"/>
      <c r="G127" s="145"/>
      <c r="H127" s="146"/>
      <c r="I127" s="81" t="s">
        <v>126</v>
      </c>
    </row>
    <row r="128" spans="1:9" ht="21.6" customHeight="1" thickTop="1" x14ac:dyDescent="0.2">
      <c r="A128" s="15" t="s">
        <v>174</v>
      </c>
      <c r="B128" s="15"/>
      <c r="C128" s="15"/>
      <c r="D128" s="15"/>
      <c r="E128" s="15"/>
      <c r="F128" s="15"/>
      <c r="G128" s="15"/>
      <c r="I128" s="80"/>
    </row>
    <row r="129" spans="1:9" ht="14.4" x14ac:dyDescent="0.2">
      <c r="A129" s="200"/>
      <c r="B129" s="200"/>
      <c r="C129" s="200"/>
      <c r="D129" s="200"/>
      <c r="E129" s="200"/>
      <c r="F129" s="200"/>
      <c r="G129" s="200"/>
    </row>
    <row r="130" spans="1:9" ht="12" customHeight="1" thickBot="1" x14ac:dyDescent="0.25">
      <c r="A130" s="106"/>
    </row>
    <row r="131" spans="1:9" ht="36" hidden="1" customHeight="1" thickBot="1" x14ac:dyDescent="0.25">
      <c r="A131" s="14"/>
    </row>
    <row r="132" spans="1:9" ht="13.8" thickTop="1" x14ac:dyDescent="0.2">
      <c r="A132" s="194" t="s">
        <v>12</v>
      </c>
      <c r="B132" s="195" t="s">
        <v>57</v>
      </c>
      <c r="C132" s="195"/>
      <c r="D132" s="195"/>
      <c r="E132" s="147" t="s">
        <v>56</v>
      </c>
      <c r="F132" s="148" t="s">
        <v>39</v>
      </c>
      <c r="G132" s="149" t="s">
        <v>58</v>
      </c>
      <c r="H132" s="150"/>
      <c r="I132" s="167"/>
    </row>
    <row r="133" spans="1:9" ht="36" customHeight="1" x14ac:dyDescent="0.2">
      <c r="A133" s="140"/>
      <c r="B133" s="141"/>
      <c r="C133" s="141"/>
      <c r="D133" s="141"/>
      <c r="E133" s="128"/>
      <c r="F133" s="130"/>
      <c r="G133" s="151"/>
      <c r="H133" s="134"/>
      <c r="I133" s="167"/>
    </row>
    <row r="134" spans="1:9" x14ac:dyDescent="0.2">
      <c r="A134" s="27" t="s">
        <v>13</v>
      </c>
      <c r="B134" s="16"/>
      <c r="C134" s="17">
        <f t="shared" ref="C134:C140" si="0">COUNTIF(E8,"○")+COUNTIF(E20,"○")+COUNTIF(E32,"○")+COUNTIF(E44,"○")+COUNTIF(E56,"○")+COUNTIF(E68,"○")+COUNTIF(E92,"○")+COUNTIF(E104,"○")+COUNTIF(E116,"○")</f>
        <v>0</v>
      </c>
      <c r="D134" s="18" t="s">
        <v>40</v>
      </c>
      <c r="E134" s="75"/>
      <c r="F134" s="98" t="s">
        <v>48</v>
      </c>
      <c r="G134" s="152"/>
      <c r="H134" s="153"/>
      <c r="I134" t="str">
        <f>IF(E134="○",'シート４　道徳評価フォーマット'!G4,"")</f>
        <v/>
      </c>
    </row>
    <row r="135" spans="1:9" x14ac:dyDescent="0.2">
      <c r="A135" s="27" t="s">
        <v>14</v>
      </c>
      <c r="B135" s="16"/>
      <c r="C135" s="17">
        <f t="shared" si="0"/>
        <v>0</v>
      </c>
      <c r="D135" s="18" t="s">
        <v>40</v>
      </c>
      <c r="E135" s="75"/>
      <c r="F135" s="98" t="s">
        <v>49</v>
      </c>
      <c r="G135" s="154"/>
      <c r="H135" s="155"/>
      <c r="I135" t="str">
        <f>IF(E135="○",'シート４　道徳評価フォーマット'!G5,"")</f>
        <v/>
      </c>
    </row>
    <row r="136" spans="1:9" x14ac:dyDescent="0.2">
      <c r="A136" s="27" t="s">
        <v>15</v>
      </c>
      <c r="B136" s="16"/>
      <c r="C136" s="17">
        <f t="shared" si="0"/>
        <v>0</v>
      </c>
      <c r="D136" s="18" t="s">
        <v>40</v>
      </c>
      <c r="E136" s="75"/>
      <c r="F136" s="98" t="s">
        <v>50</v>
      </c>
      <c r="G136" s="154"/>
      <c r="H136" s="155"/>
      <c r="I136" t="str">
        <f>IF(E136="○",'シート４　道徳評価フォーマット'!G6,"")</f>
        <v/>
      </c>
    </row>
    <row r="137" spans="1:9" x14ac:dyDescent="0.2">
      <c r="A137" s="27" t="s">
        <v>17</v>
      </c>
      <c r="B137" s="16"/>
      <c r="C137" s="17">
        <f t="shared" si="0"/>
        <v>0</v>
      </c>
      <c r="D137" s="18" t="s">
        <v>40</v>
      </c>
      <c r="E137" s="75"/>
      <c r="F137" s="98" t="s">
        <v>51</v>
      </c>
      <c r="G137" s="154"/>
      <c r="H137" s="155"/>
      <c r="I137" t="str">
        <f>IF(E137="○",'シート４　道徳評価フォーマット'!G7,"")</f>
        <v/>
      </c>
    </row>
    <row r="138" spans="1:9" x14ac:dyDescent="0.2">
      <c r="A138" s="27" t="s">
        <v>18</v>
      </c>
      <c r="B138" s="16"/>
      <c r="C138" s="17">
        <f t="shared" si="0"/>
        <v>0</v>
      </c>
      <c r="D138" s="18" t="s">
        <v>40</v>
      </c>
      <c r="E138" s="75"/>
      <c r="F138" s="98" t="s">
        <v>52</v>
      </c>
      <c r="G138" s="154"/>
      <c r="H138" s="155"/>
      <c r="I138" t="str">
        <f>IF(E138="○",'シート４　道徳評価フォーマット'!G8,"")</f>
        <v/>
      </c>
    </row>
    <row r="139" spans="1:9" x14ac:dyDescent="0.2">
      <c r="A139" s="27" t="s">
        <v>20</v>
      </c>
      <c r="B139" s="16"/>
      <c r="C139" s="17">
        <f t="shared" si="0"/>
        <v>0</v>
      </c>
      <c r="D139" s="18" t="s">
        <v>40</v>
      </c>
      <c r="E139" s="75"/>
      <c r="F139" s="98" t="s">
        <v>53</v>
      </c>
      <c r="G139" s="154"/>
      <c r="H139" s="155"/>
      <c r="I139" t="str">
        <f>IF(E139="○",'シート４　道徳評価フォーマット'!G9,"")</f>
        <v/>
      </c>
    </row>
    <row r="140" spans="1:9" ht="13.8" thickBot="1" x14ac:dyDescent="0.25">
      <c r="A140" s="28" t="s">
        <v>21</v>
      </c>
      <c r="B140" s="19"/>
      <c r="C140" s="20">
        <f t="shared" si="0"/>
        <v>0</v>
      </c>
      <c r="D140" s="21" t="s">
        <v>40</v>
      </c>
      <c r="E140" s="76"/>
      <c r="F140" s="99" t="s">
        <v>54</v>
      </c>
      <c r="G140" s="156"/>
      <c r="H140" s="157"/>
      <c r="I140" t="str">
        <f>IF(E140="○",'シート４　道徳評価フォーマット'!G10,"")</f>
        <v/>
      </c>
    </row>
    <row r="141" spans="1:9" ht="14.4" thickTop="1" x14ac:dyDescent="0.2">
      <c r="A141" s="12"/>
    </row>
    <row r="142" spans="1:9" ht="13.8" x14ac:dyDescent="0.2">
      <c r="A142" s="12"/>
    </row>
    <row r="143" spans="1:9" ht="13.8" x14ac:dyDescent="0.2">
      <c r="A143" s="12"/>
    </row>
    <row r="144" spans="1:9" ht="13.8" x14ac:dyDescent="0.2">
      <c r="A144" s="12"/>
    </row>
    <row r="145" spans="1:8" ht="13.8" x14ac:dyDescent="0.2">
      <c r="A145" s="12"/>
    </row>
    <row r="146" spans="1:8" ht="14.4" thickBot="1" x14ac:dyDescent="0.25">
      <c r="A146" s="12"/>
    </row>
    <row r="147" spans="1:8" ht="31.95" customHeight="1" thickTop="1" thickBot="1" x14ac:dyDescent="0.25">
      <c r="A147" s="144" t="s">
        <v>101</v>
      </c>
      <c r="B147" s="145"/>
      <c r="C147" s="145"/>
      <c r="D147" s="145"/>
      <c r="E147" s="145"/>
      <c r="F147" s="145"/>
      <c r="G147" s="145"/>
      <c r="H147" s="146"/>
    </row>
    <row r="148" spans="1:8" ht="19.5" customHeight="1" thickTop="1" x14ac:dyDescent="0.2">
      <c r="A148" s="168" t="s">
        <v>105</v>
      </c>
      <c r="B148" s="168"/>
      <c r="C148" s="168"/>
      <c r="D148" s="168"/>
      <c r="E148" s="168"/>
      <c r="F148" s="168"/>
      <c r="G148" s="168"/>
      <c r="H148" s="168"/>
    </row>
    <row r="149" spans="1:8" x14ac:dyDescent="0.2">
      <c r="A149" s="169"/>
      <c r="B149" s="169"/>
      <c r="C149" s="169"/>
      <c r="D149" s="169"/>
      <c r="E149" s="169"/>
      <c r="F149" s="169"/>
      <c r="G149" s="169"/>
      <c r="H149" s="169"/>
    </row>
    <row r="150" spans="1:8" ht="13.8" thickBot="1" x14ac:dyDescent="0.25">
      <c r="A150" s="169"/>
      <c r="B150" s="169"/>
      <c r="C150" s="169"/>
      <c r="D150" s="169"/>
      <c r="E150" s="169"/>
      <c r="F150" s="169"/>
      <c r="G150" s="169"/>
      <c r="H150" s="169"/>
    </row>
    <row r="151" spans="1:8" ht="13.8" thickTop="1" x14ac:dyDescent="0.2">
      <c r="A151" s="188" t="s">
        <v>104</v>
      </c>
      <c r="B151" s="189"/>
      <c r="C151" s="189"/>
      <c r="D151" s="190"/>
      <c r="E151" s="170"/>
      <c r="F151" s="171"/>
      <c r="G151" s="171"/>
      <c r="H151" s="172"/>
    </row>
    <row r="152" spans="1:8" x14ac:dyDescent="0.2">
      <c r="A152" s="188"/>
      <c r="B152" s="189"/>
      <c r="C152" s="189"/>
      <c r="D152" s="190"/>
      <c r="E152" s="173"/>
      <c r="F152" s="174"/>
      <c r="G152" s="174"/>
      <c r="H152" s="175"/>
    </row>
    <row r="153" spans="1:8" x14ac:dyDescent="0.2">
      <c r="A153" s="188"/>
      <c r="B153" s="189"/>
      <c r="C153" s="189"/>
      <c r="D153" s="190"/>
      <c r="E153" s="173"/>
      <c r="F153" s="174"/>
      <c r="G153" s="174"/>
      <c r="H153" s="175"/>
    </row>
    <row r="154" spans="1:8" x14ac:dyDescent="0.2">
      <c r="A154" s="188"/>
      <c r="B154" s="189"/>
      <c r="C154" s="189"/>
      <c r="D154" s="190"/>
      <c r="E154" s="173"/>
      <c r="F154" s="174"/>
      <c r="G154" s="174"/>
      <c r="H154" s="175"/>
    </row>
    <row r="155" spans="1:8" x14ac:dyDescent="0.2">
      <c r="A155" s="188"/>
      <c r="B155" s="189"/>
      <c r="C155" s="189"/>
      <c r="D155" s="190"/>
      <c r="E155" s="173"/>
      <c r="F155" s="174"/>
      <c r="G155" s="174"/>
      <c r="H155" s="175"/>
    </row>
    <row r="156" spans="1:8" x14ac:dyDescent="0.2">
      <c r="A156" s="188"/>
      <c r="B156" s="189"/>
      <c r="C156" s="189"/>
      <c r="D156" s="190"/>
      <c r="E156" s="173"/>
      <c r="F156" s="174"/>
      <c r="G156" s="174"/>
      <c r="H156" s="175"/>
    </row>
    <row r="157" spans="1:8" x14ac:dyDescent="0.2">
      <c r="A157" s="191"/>
      <c r="B157" s="192"/>
      <c r="C157" s="192"/>
      <c r="D157" s="193"/>
      <c r="E157" s="176"/>
      <c r="F157" s="177"/>
      <c r="G157" s="177"/>
      <c r="H157" s="178"/>
    </row>
    <row r="158" spans="1:8" x14ac:dyDescent="0.2">
      <c r="A158" s="196" t="s">
        <v>76</v>
      </c>
      <c r="B158" s="196"/>
      <c r="C158" s="196"/>
      <c r="D158" s="196"/>
      <c r="E158" s="197" t="s">
        <v>127</v>
      </c>
      <c r="F158" s="198"/>
      <c r="G158" s="198"/>
      <c r="H158" s="199"/>
    </row>
    <row r="159" spans="1:8" x14ac:dyDescent="0.2">
      <c r="A159" s="185" t="s">
        <v>165</v>
      </c>
      <c r="B159" s="186"/>
      <c r="C159" s="186"/>
      <c r="D159" s="187"/>
      <c r="E159" s="179"/>
      <c r="F159" s="180"/>
      <c r="G159" s="180"/>
      <c r="H159" s="181"/>
    </row>
    <row r="160" spans="1:8" x14ac:dyDescent="0.2">
      <c r="A160" s="185"/>
      <c r="B160" s="186"/>
      <c r="C160" s="186"/>
      <c r="D160" s="187"/>
      <c r="E160" s="179"/>
      <c r="F160" s="180"/>
      <c r="G160" s="180"/>
      <c r="H160" s="181"/>
    </row>
    <row r="161" spans="1:8" x14ac:dyDescent="0.2">
      <c r="A161" s="185"/>
      <c r="B161" s="186"/>
      <c r="C161" s="186"/>
      <c r="D161" s="187"/>
      <c r="E161" s="179"/>
      <c r="F161" s="180"/>
      <c r="G161" s="180"/>
      <c r="H161" s="181"/>
    </row>
    <row r="162" spans="1:8" x14ac:dyDescent="0.2">
      <c r="A162" s="185"/>
      <c r="B162" s="186"/>
      <c r="C162" s="186"/>
      <c r="D162" s="187"/>
      <c r="E162" s="179"/>
      <c r="F162" s="180"/>
      <c r="G162" s="180"/>
      <c r="H162" s="181"/>
    </row>
    <row r="163" spans="1:8" x14ac:dyDescent="0.2">
      <c r="A163" s="185"/>
      <c r="B163" s="186"/>
      <c r="C163" s="186"/>
      <c r="D163" s="187"/>
      <c r="E163" s="179"/>
      <c r="F163" s="180"/>
      <c r="G163" s="180"/>
      <c r="H163" s="181"/>
    </row>
    <row r="164" spans="1:8" x14ac:dyDescent="0.2">
      <c r="A164" s="185"/>
      <c r="B164" s="186"/>
      <c r="C164" s="186"/>
      <c r="D164" s="187"/>
      <c r="E164" s="179"/>
      <c r="F164" s="180"/>
      <c r="G164" s="180"/>
      <c r="H164" s="181"/>
    </row>
    <row r="165" spans="1:8" ht="13.8" thickBot="1" x14ac:dyDescent="0.25">
      <c r="A165" s="185"/>
      <c r="B165" s="186"/>
      <c r="C165" s="186"/>
      <c r="D165" s="187"/>
      <c r="E165" s="182"/>
      <c r="F165" s="183"/>
      <c r="G165" s="183"/>
      <c r="H165" s="184"/>
    </row>
    <row r="166" spans="1:8" ht="13.8" thickTop="1" x14ac:dyDescent="0.2"/>
  </sheetData>
  <mergeCells count="159">
    <mergeCell ref="A158:D158"/>
    <mergeCell ref="E158:H158"/>
    <mergeCell ref="A159:D165"/>
    <mergeCell ref="E159:H165"/>
    <mergeCell ref="I132:I133"/>
    <mergeCell ref="G134:H140"/>
    <mergeCell ref="A147:H147"/>
    <mergeCell ref="A148:H150"/>
    <mergeCell ref="A151:D157"/>
    <mergeCell ref="E151:H157"/>
    <mergeCell ref="A123:H123"/>
    <mergeCell ref="A127:H127"/>
    <mergeCell ref="A129:G129"/>
    <mergeCell ref="A132:A133"/>
    <mergeCell ref="B132:D133"/>
    <mergeCell ref="E132:E133"/>
    <mergeCell ref="F132:F133"/>
    <mergeCell ref="G132:H133"/>
    <mergeCell ref="B116:D116"/>
    <mergeCell ref="G116:H122"/>
    <mergeCell ref="B117:D117"/>
    <mergeCell ref="B118:D118"/>
    <mergeCell ref="B119:D119"/>
    <mergeCell ref="B120:D120"/>
    <mergeCell ref="B121:D121"/>
    <mergeCell ref="B122:D122"/>
    <mergeCell ref="B113:H113"/>
    <mergeCell ref="A114:A115"/>
    <mergeCell ref="B114:D115"/>
    <mergeCell ref="E114:E115"/>
    <mergeCell ref="F114:F115"/>
    <mergeCell ref="G114:H115"/>
    <mergeCell ref="B104:D104"/>
    <mergeCell ref="G104:H110"/>
    <mergeCell ref="B105:D105"/>
    <mergeCell ref="B106:D106"/>
    <mergeCell ref="B107:D107"/>
    <mergeCell ref="B108:D108"/>
    <mergeCell ref="B109:D109"/>
    <mergeCell ref="B110:D110"/>
    <mergeCell ref="B101:H101"/>
    <mergeCell ref="A102:A103"/>
    <mergeCell ref="B102:D103"/>
    <mergeCell ref="E102:E103"/>
    <mergeCell ref="F102:F103"/>
    <mergeCell ref="G102:H103"/>
    <mergeCell ref="B92:D92"/>
    <mergeCell ref="G92:H98"/>
    <mergeCell ref="B93:D93"/>
    <mergeCell ref="B94:D94"/>
    <mergeCell ref="B95:D95"/>
    <mergeCell ref="B96:D96"/>
    <mergeCell ref="B97:D97"/>
    <mergeCell ref="B98:D98"/>
    <mergeCell ref="B89:H89"/>
    <mergeCell ref="A90:A91"/>
    <mergeCell ref="B90:D91"/>
    <mergeCell ref="E90:E91"/>
    <mergeCell ref="F90:F91"/>
    <mergeCell ref="G90:H91"/>
    <mergeCell ref="B80:D80"/>
    <mergeCell ref="G80:H86"/>
    <mergeCell ref="B81:D81"/>
    <mergeCell ref="B82:D82"/>
    <mergeCell ref="B83:D83"/>
    <mergeCell ref="B84:D84"/>
    <mergeCell ref="B85:D85"/>
    <mergeCell ref="B86:D86"/>
    <mergeCell ref="B77:H77"/>
    <mergeCell ref="A78:A79"/>
    <mergeCell ref="B78:D79"/>
    <mergeCell ref="E78:E79"/>
    <mergeCell ref="F78:F79"/>
    <mergeCell ref="G78:H79"/>
    <mergeCell ref="B68:D68"/>
    <mergeCell ref="G68:H74"/>
    <mergeCell ref="B69:D69"/>
    <mergeCell ref="B70:D70"/>
    <mergeCell ref="B71:D71"/>
    <mergeCell ref="B72:D72"/>
    <mergeCell ref="B73:D73"/>
    <mergeCell ref="B74:D74"/>
    <mergeCell ref="B65:H65"/>
    <mergeCell ref="A66:A67"/>
    <mergeCell ref="B66:D67"/>
    <mergeCell ref="E66:E67"/>
    <mergeCell ref="F66:F67"/>
    <mergeCell ref="G66:H67"/>
    <mergeCell ref="B56:D56"/>
    <mergeCell ref="G56:H62"/>
    <mergeCell ref="B57:D57"/>
    <mergeCell ref="B58:D58"/>
    <mergeCell ref="B59:D59"/>
    <mergeCell ref="B60:D60"/>
    <mergeCell ref="B61:D61"/>
    <mergeCell ref="B62:D62"/>
    <mergeCell ref="B53:H53"/>
    <mergeCell ref="A54:A55"/>
    <mergeCell ref="B54:D55"/>
    <mergeCell ref="E54:E55"/>
    <mergeCell ref="F54:F55"/>
    <mergeCell ref="G54:H55"/>
    <mergeCell ref="B44:D44"/>
    <mergeCell ref="G44:H50"/>
    <mergeCell ref="B45:D45"/>
    <mergeCell ref="B46:D46"/>
    <mergeCell ref="B47:D47"/>
    <mergeCell ref="B48:D48"/>
    <mergeCell ref="B49:D49"/>
    <mergeCell ref="B50:D50"/>
    <mergeCell ref="B41:H41"/>
    <mergeCell ref="A42:A43"/>
    <mergeCell ref="B42:D43"/>
    <mergeCell ref="E42:E43"/>
    <mergeCell ref="F42:F43"/>
    <mergeCell ref="G42:H43"/>
    <mergeCell ref="B32:D32"/>
    <mergeCell ref="G32:H38"/>
    <mergeCell ref="B33:D33"/>
    <mergeCell ref="B34:D34"/>
    <mergeCell ref="B35:D35"/>
    <mergeCell ref="B36:D36"/>
    <mergeCell ref="B37:D37"/>
    <mergeCell ref="B38:D38"/>
    <mergeCell ref="B29:H29"/>
    <mergeCell ref="A30:A31"/>
    <mergeCell ref="B30:D31"/>
    <mergeCell ref="E30:E31"/>
    <mergeCell ref="F30:F31"/>
    <mergeCell ref="G30:H31"/>
    <mergeCell ref="B20:D20"/>
    <mergeCell ref="G20:H26"/>
    <mergeCell ref="B21:D21"/>
    <mergeCell ref="B22:D22"/>
    <mergeCell ref="B23:D23"/>
    <mergeCell ref="B24:D24"/>
    <mergeCell ref="B25:D25"/>
    <mergeCell ref="B26:D26"/>
    <mergeCell ref="B17:H17"/>
    <mergeCell ref="A18:A19"/>
    <mergeCell ref="B18:D19"/>
    <mergeCell ref="E18:E19"/>
    <mergeCell ref="F18:F19"/>
    <mergeCell ref="G18:H19"/>
    <mergeCell ref="B8:D8"/>
    <mergeCell ref="G8:H14"/>
    <mergeCell ref="B9:D9"/>
    <mergeCell ref="B10:D10"/>
    <mergeCell ref="B11:D11"/>
    <mergeCell ref="B12:D12"/>
    <mergeCell ref="B13:D13"/>
    <mergeCell ref="B14:D14"/>
    <mergeCell ref="A1:H1"/>
    <mergeCell ref="B5:H5"/>
    <mergeCell ref="A6:A7"/>
    <mergeCell ref="B6:D7"/>
    <mergeCell ref="E6:E7"/>
    <mergeCell ref="F6:F7"/>
    <mergeCell ref="G6:H7"/>
  </mergeCells>
  <phoneticPr fontId="1"/>
  <dataValidations count="1">
    <dataValidation type="list" allowBlank="1" showInputMessage="1" showErrorMessage="1" sqref="E8:E14 E20:E26 E32:E38 E44:E50 E56:E63 E68:E74 E80:E86 E92:E98 E104:E110 E116:E122 E134:E140">
      <formula1>"○"</formula1>
    </dataValidation>
  </dataValidations>
  <pageMargins left="0.7" right="0.7" top="0.75" bottom="0.75" header="0.3" footer="0.3"/>
  <pageSetup paperSize="9" scale="84" orientation="portrait" r:id="rId1"/>
  <headerFooter>
    <oddHeader>&amp;L&amp;14シート６　道徳個人シート（様式）&amp;C&amp;20道徳個人シート</oddHeader>
  </headerFooter>
  <rowBreaks count="2" manualBreakCount="2">
    <brk id="62" max="7" man="1"/>
    <brk id="122"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6"/>
  <sheetViews>
    <sheetView view="pageLayout" topLeftCell="A13" zoomScale="85" zoomScaleNormal="70" zoomScaleSheetLayoutView="100" zoomScalePageLayoutView="85" workbookViewId="0">
      <selection activeCell="I36" sqref="I36"/>
    </sheetView>
  </sheetViews>
  <sheetFormatPr defaultRowHeight="13.2" x14ac:dyDescent="0.2"/>
  <cols>
    <col min="3" max="3" width="8.21875" customWidth="1"/>
    <col min="4" max="4" width="15.77734375" customWidth="1"/>
    <col min="5" max="5" width="9.109375" customWidth="1"/>
    <col min="7" max="7" width="8.21875" customWidth="1"/>
    <col min="8" max="8" width="34.77734375" customWidth="1"/>
    <col min="9" max="9" width="71.77734375" customWidth="1"/>
  </cols>
  <sheetData>
    <row r="1" spans="1:11" ht="29.4" customHeight="1" thickTop="1" thickBot="1" x14ac:dyDescent="0.25">
      <c r="A1" s="144" t="s">
        <v>103</v>
      </c>
      <c r="B1" s="145"/>
      <c r="C1" s="145"/>
      <c r="D1" s="145"/>
      <c r="E1" s="145"/>
      <c r="F1" s="145"/>
      <c r="G1" s="145"/>
      <c r="H1" s="146"/>
      <c r="I1" s="78" t="s">
        <v>125</v>
      </c>
    </row>
    <row r="2" spans="1:11" ht="26.25" customHeight="1" thickTop="1" x14ac:dyDescent="0.2">
      <c r="A2" s="24" t="s">
        <v>27</v>
      </c>
      <c r="B2" s="2" t="e">
        <f>VLOOKUP($F$2,'シート３　児童名簿'!$A$3:$D$37,2,FALSE)</f>
        <v>#N/A</v>
      </c>
      <c r="C2" s="24" t="s">
        <v>28</v>
      </c>
      <c r="D2" s="2" t="e">
        <f>VLOOKUP($F$2,'シート３　児童名簿'!$A$3:$D$37,3,FALSE)</f>
        <v>#N/A</v>
      </c>
      <c r="E2" s="24" t="s">
        <v>29</v>
      </c>
      <c r="F2" s="72"/>
      <c r="G2" s="24" t="s">
        <v>26</v>
      </c>
      <c r="H2" s="86" t="e">
        <f>VLOOKUP($F$2,'シート３　児童名簿'!$A$3:$D$37,4,FALSE)</f>
        <v>#N/A</v>
      </c>
      <c r="I2" s="105"/>
    </row>
    <row r="3" spans="1:11" s="22" customFormat="1" ht="8.4" customHeight="1" thickBot="1" x14ac:dyDescent="0.25">
      <c r="A3" s="23"/>
      <c r="B3" s="23"/>
      <c r="C3" s="23"/>
      <c r="D3" s="23"/>
      <c r="E3" s="23"/>
      <c r="F3" s="23"/>
      <c r="G3" s="23"/>
      <c r="H3" s="23"/>
    </row>
    <row r="4" spans="1:11" ht="24" customHeight="1" thickTop="1" x14ac:dyDescent="0.2">
      <c r="A4" s="5" t="s">
        <v>36</v>
      </c>
      <c r="B4" s="6"/>
      <c r="C4" s="7" t="s">
        <v>35</v>
      </c>
      <c r="D4" s="61" t="e">
        <f>VLOOKUP($B$4,'シート１　道徳の年間指導計画'!$A$3:$H$37,2,FALSE)</f>
        <v>#N/A</v>
      </c>
      <c r="E4" s="7" t="s">
        <v>22</v>
      </c>
      <c r="F4" s="8" t="e">
        <f>VLOOKUP($B$4,'シート１　道徳の年間指導計画'!$A$3:$H$37,3,FALSE)</f>
        <v>#N/A</v>
      </c>
      <c r="G4" s="11" t="s">
        <v>23</v>
      </c>
      <c r="H4" s="9" t="e">
        <f>VLOOKUP($B$4,'シート１　道徳の年間指導計画'!$A$3:$H$37,4,FALSE)</f>
        <v>#N/A</v>
      </c>
      <c r="J4" s="1"/>
      <c r="K4" s="1"/>
    </row>
    <row r="5" spans="1:11" ht="21.6" customHeight="1" x14ac:dyDescent="0.2">
      <c r="A5" s="10" t="s">
        <v>24</v>
      </c>
      <c r="B5" s="142" t="e">
        <f>VLOOKUP($B$4,'シート１　道徳の年間指導計画'!$A$3:$H$37,5,FALSE)</f>
        <v>#N/A</v>
      </c>
      <c r="C5" s="142"/>
      <c r="D5" s="142"/>
      <c r="E5" s="142"/>
      <c r="F5" s="142"/>
      <c r="G5" s="142"/>
      <c r="H5" s="143"/>
      <c r="I5" s="1"/>
      <c r="J5" s="1"/>
      <c r="K5" s="1"/>
    </row>
    <row r="6" spans="1:11" ht="13.95" customHeight="1" x14ac:dyDescent="0.2">
      <c r="A6" s="139" t="s">
        <v>12</v>
      </c>
      <c r="B6" s="128" t="s">
        <v>25</v>
      </c>
      <c r="C6" s="128"/>
      <c r="D6" s="128"/>
      <c r="E6" s="127" t="s">
        <v>37</v>
      </c>
      <c r="F6" s="129" t="s">
        <v>39</v>
      </c>
      <c r="G6" s="131" t="s">
        <v>55</v>
      </c>
      <c r="H6" s="132"/>
    </row>
    <row r="7" spans="1:11" x14ac:dyDescent="0.2">
      <c r="A7" s="140"/>
      <c r="B7" s="141"/>
      <c r="C7" s="141"/>
      <c r="D7" s="141"/>
      <c r="E7" s="128"/>
      <c r="F7" s="130"/>
      <c r="G7" s="133"/>
      <c r="H7" s="134"/>
      <c r="J7" s="3"/>
    </row>
    <row r="8" spans="1:11" ht="13.95" customHeight="1" x14ac:dyDescent="0.2">
      <c r="A8" s="27" t="s">
        <v>13</v>
      </c>
      <c r="B8" s="135" t="s">
        <v>38</v>
      </c>
      <c r="C8" s="135"/>
      <c r="D8" s="135"/>
      <c r="E8" s="75"/>
      <c r="F8" s="26" t="s">
        <v>41</v>
      </c>
      <c r="G8" s="121"/>
      <c r="H8" s="122"/>
      <c r="I8" t="str">
        <f>IF(E8="○",'シート４　道徳評価フォーマット'!$F$4,"")</f>
        <v/>
      </c>
    </row>
    <row r="9" spans="1:11" ht="13.95" customHeight="1" x14ac:dyDescent="0.2">
      <c r="A9" s="27" t="s">
        <v>14</v>
      </c>
      <c r="B9" s="135" t="s">
        <v>163</v>
      </c>
      <c r="C9" s="135"/>
      <c r="D9" s="135"/>
      <c r="E9" s="75"/>
      <c r="F9" s="26" t="s">
        <v>42</v>
      </c>
      <c r="G9" s="123"/>
      <c r="H9" s="124"/>
      <c r="I9" t="str">
        <f>IF(E9="○",'シート４　道徳評価フォーマット'!$F$5,"")</f>
        <v/>
      </c>
    </row>
    <row r="10" spans="1:11" ht="13.95" customHeight="1" x14ac:dyDescent="0.2">
      <c r="A10" s="27" t="s">
        <v>15</v>
      </c>
      <c r="B10" s="135" t="s">
        <v>16</v>
      </c>
      <c r="C10" s="135"/>
      <c r="D10" s="135"/>
      <c r="E10" s="75"/>
      <c r="F10" s="26" t="s">
        <v>43</v>
      </c>
      <c r="G10" s="123"/>
      <c r="H10" s="124"/>
      <c r="I10" t="str">
        <f>IF(E10="○",'シート４　道徳評価フォーマット'!$F$6,"")</f>
        <v/>
      </c>
    </row>
    <row r="11" spans="1:11" ht="13.95" customHeight="1" x14ac:dyDescent="0.2">
      <c r="A11" s="27" t="s">
        <v>17</v>
      </c>
      <c r="B11" s="135" t="s">
        <v>172</v>
      </c>
      <c r="C11" s="135"/>
      <c r="D11" s="135"/>
      <c r="E11" s="75"/>
      <c r="F11" s="26" t="s">
        <v>44</v>
      </c>
      <c r="G11" s="123"/>
      <c r="H11" s="124"/>
      <c r="I11" t="str">
        <f>IF(E11="○",'シート４　道徳評価フォーマット'!$F$7,"")</f>
        <v/>
      </c>
    </row>
    <row r="12" spans="1:11" ht="13.95" customHeight="1" x14ac:dyDescent="0.2">
      <c r="A12" s="27" t="s">
        <v>18</v>
      </c>
      <c r="B12" s="135" t="s">
        <v>19</v>
      </c>
      <c r="C12" s="135"/>
      <c r="D12" s="135"/>
      <c r="E12" s="75"/>
      <c r="F12" s="26" t="s">
        <v>45</v>
      </c>
      <c r="G12" s="123"/>
      <c r="H12" s="124"/>
      <c r="I12" t="str">
        <f>IF(E12="○",'シート４　道徳評価フォーマット'!$F$8,"")</f>
        <v/>
      </c>
    </row>
    <row r="13" spans="1:11" ht="13.95" customHeight="1" x14ac:dyDescent="0.2">
      <c r="A13" s="27" t="s">
        <v>20</v>
      </c>
      <c r="B13" s="135" t="s">
        <v>164</v>
      </c>
      <c r="C13" s="135"/>
      <c r="D13" s="135"/>
      <c r="E13" s="75"/>
      <c r="F13" s="26" t="s">
        <v>46</v>
      </c>
      <c r="G13" s="123"/>
      <c r="H13" s="124"/>
      <c r="I13" t="str">
        <f>IF(E13="○",'シート４　道徳評価フォーマット'!$F$9,"")</f>
        <v/>
      </c>
    </row>
    <row r="14" spans="1:11" ht="13.95" customHeight="1" thickBot="1" x14ac:dyDescent="0.25">
      <c r="A14" s="28" t="s">
        <v>21</v>
      </c>
      <c r="B14" s="136" t="s">
        <v>138</v>
      </c>
      <c r="C14" s="137"/>
      <c r="D14" s="138"/>
      <c r="E14" s="76"/>
      <c r="F14" s="31" t="s">
        <v>47</v>
      </c>
      <c r="G14" s="125"/>
      <c r="H14" s="126"/>
      <c r="I14" t="str">
        <f>IF(E14="○",'シート４　道徳評価フォーマット'!$F$10,"")</f>
        <v/>
      </c>
    </row>
    <row r="15" spans="1:11" ht="9" customHeight="1" thickTop="1" thickBot="1" x14ac:dyDescent="0.25"/>
    <row r="16" spans="1:11" ht="25.2" customHeight="1" thickTop="1" x14ac:dyDescent="0.2">
      <c r="A16" s="5" t="s">
        <v>36</v>
      </c>
      <c r="B16" s="6"/>
      <c r="C16" s="7" t="s">
        <v>35</v>
      </c>
      <c r="D16" s="61" t="e">
        <f>VLOOKUP($B$16,'シート１　道徳の年間指導計画'!$A$3:$H$37,2,FALSE)</f>
        <v>#N/A</v>
      </c>
      <c r="E16" s="7" t="s">
        <v>0</v>
      </c>
      <c r="F16" s="61" t="e">
        <f>VLOOKUP($B$16,'シート１　道徳の年間指導計画'!$A$3:$H$37,3,FALSE)</f>
        <v>#N/A</v>
      </c>
      <c r="G16" s="11" t="s">
        <v>124</v>
      </c>
      <c r="H16" s="85" t="e">
        <f>VLOOKUP($B$16,'シート１　道徳の年間指導計画'!$A$3:$H$37,4,FALSE)</f>
        <v>#N/A</v>
      </c>
    </row>
    <row r="17" spans="1:9" ht="21" customHeight="1" x14ac:dyDescent="0.2">
      <c r="A17" s="10" t="s">
        <v>24</v>
      </c>
      <c r="B17" s="142" t="e">
        <f>VLOOKUP($B$16,'シート１　道徳の年間指導計画'!$A$3:$H$37,5,FALSE)</f>
        <v>#N/A</v>
      </c>
      <c r="C17" s="142"/>
      <c r="D17" s="142"/>
      <c r="E17" s="142"/>
      <c r="F17" s="142"/>
      <c r="G17" s="142"/>
      <c r="H17" s="143"/>
    </row>
    <row r="18" spans="1:9" ht="13.2" customHeight="1" x14ac:dyDescent="0.2">
      <c r="A18" s="139" t="s">
        <v>12</v>
      </c>
      <c r="B18" s="128" t="s">
        <v>25</v>
      </c>
      <c r="C18" s="128"/>
      <c r="D18" s="128"/>
      <c r="E18" s="127" t="s">
        <v>37</v>
      </c>
      <c r="F18" s="129" t="s">
        <v>39</v>
      </c>
      <c r="G18" s="131" t="s">
        <v>55</v>
      </c>
      <c r="H18" s="132"/>
    </row>
    <row r="19" spans="1:9" x14ac:dyDescent="0.2">
      <c r="A19" s="140"/>
      <c r="B19" s="141"/>
      <c r="C19" s="141"/>
      <c r="D19" s="141"/>
      <c r="E19" s="128"/>
      <c r="F19" s="130"/>
      <c r="G19" s="133"/>
      <c r="H19" s="134"/>
    </row>
    <row r="20" spans="1:9" x14ac:dyDescent="0.2">
      <c r="A20" s="27" t="s">
        <v>13</v>
      </c>
      <c r="B20" s="135" t="s">
        <v>38</v>
      </c>
      <c r="C20" s="135"/>
      <c r="D20" s="135"/>
      <c r="E20" s="75"/>
      <c r="F20" s="26" t="s">
        <v>41</v>
      </c>
      <c r="G20" s="121"/>
      <c r="H20" s="122"/>
      <c r="I20" t="str">
        <f>IF(E20="○",'シート４　道徳評価フォーマット'!$F$4,"")</f>
        <v/>
      </c>
    </row>
    <row r="21" spans="1:9" x14ac:dyDescent="0.2">
      <c r="A21" s="27" t="s">
        <v>14</v>
      </c>
      <c r="B21" s="135" t="s">
        <v>163</v>
      </c>
      <c r="C21" s="135"/>
      <c r="D21" s="135"/>
      <c r="E21" s="75"/>
      <c r="F21" s="26" t="s">
        <v>42</v>
      </c>
      <c r="G21" s="123"/>
      <c r="H21" s="124"/>
      <c r="I21" t="str">
        <f>IF(E21="○",'シート４　道徳評価フォーマット'!$F$5,"")</f>
        <v/>
      </c>
    </row>
    <row r="22" spans="1:9" x14ac:dyDescent="0.2">
      <c r="A22" s="27" t="s">
        <v>15</v>
      </c>
      <c r="B22" s="135" t="s">
        <v>16</v>
      </c>
      <c r="C22" s="135"/>
      <c r="D22" s="135"/>
      <c r="E22" s="75"/>
      <c r="F22" s="26" t="s">
        <v>43</v>
      </c>
      <c r="G22" s="123"/>
      <c r="H22" s="124"/>
      <c r="I22" t="str">
        <f>IF(E22="○",'シート４　道徳評価フォーマット'!$F$6,"")</f>
        <v/>
      </c>
    </row>
    <row r="23" spans="1:9" x14ac:dyDescent="0.2">
      <c r="A23" s="27" t="s">
        <v>17</v>
      </c>
      <c r="B23" s="135" t="s">
        <v>172</v>
      </c>
      <c r="C23" s="135"/>
      <c r="D23" s="135"/>
      <c r="E23" s="75"/>
      <c r="F23" s="26" t="s">
        <v>44</v>
      </c>
      <c r="G23" s="123"/>
      <c r="H23" s="124"/>
      <c r="I23" t="str">
        <f>IF(E23="○",'シート４　道徳評価フォーマット'!$F$7,"")</f>
        <v/>
      </c>
    </row>
    <row r="24" spans="1:9" x14ac:dyDescent="0.2">
      <c r="A24" s="27" t="s">
        <v>18</v>
      </c>
      <c r="B24" s="135" t="s">
        <v>19</v>
      </c>
      <c r="C24" s="135"/>
      <c r="D24" s="135"/>
      <c r="E24" s="75"/>
      <c r="F24" s="26" t="s">
        <v>45</v>
      </c>
      <c r="G24" s="123"/>
      <c r="H24" s="124"/>
      <c r="I24" t="str">
        <f>IF(E24="○",'シート４　道徳評価フォーマット'!$F$8,"")</f>
        <v/>
      </c>
    </row>
    <row r="25" spans="1:9" x14ac:dyDescent="0.2">
      <c r="A25" s="27" t="s">
        <v>20</v>
      </c>
      <c r="B25" s="135" t="s">
        <v>164</v>
      </c>
      <c r="C25" s="135"/>
      <c r="D25" s="135"/>
      <c r="E25" s="75"/>
      <c r="F25" s="26" t="s">
        <v>46</v>
      </c>
      <c r="G25" s="123"/>
      <c r="H25" s="124"/>
      <c r="I25" t="str">
        <f>IF(E25="○",'シート４　道徳評価フォーマット'!$F$9,"")</f>
        <v/>
      </c>
    </row>
    <row r="26" spans="1:9" ht="13.95" customHeight="1" thickBot="1" x14ac:dyDescent="0.25">
      <c r="A26" s="28" t="s">
        <v>21</v>
      </c>
      <c r="B26" s="136" t="s">
        <v>138</v>
      </c>
      <c r="C26" s="137"/>
      <c r="D26" s="138"/>
      <c r="E26" s="76"/>
      <c r="F26" s="31" t="s">
        <v>47</v>
      </c>
      <c r="G26" s="125"/>
      <c r="H26" s="126"/>
      <c r="I26" t="str">
        <f>IF(E26="○",'シート４　道徳評価フォーマット'!$F$10,"")</f>
        <v/>
      </c>
    </row>
    <row r="27" spans="1:9" ht="6.6" customHeight="1" thickTop="1" thickBot="1" x14ac:dyDescent="0.25"/>
    <row r="28" spans="1:9" ht="23.4" customHeight="1" thickTop="1" x14ac:dyDescent="0.2">
      <c r="A28" s="5" t="s">
        <v>36</v>
      </c>
      <c r="B28" s="6"/>
      <c r="C28" s="7" t="s">
        <v>35</v>
      </c>
      <c r="D28" s="61" t="e">
        <f>VLOOKUP($B$28,'シート１　道徳の年間指導計画'!$A$3:$H$37,2,FALSE)</f>
        <v>#N/A</v>
      </c>
      <c r="E28" s="7" t="s">
        <v>22</v>
      </c>
      <c r="F28" s="61" t="e">
        <f>VLOOKUP($B$28,'シート１　道徳の年間指導計画'!$A$3:$H$37,3,FALSE)</f>
        <v>#N/A</v>
      </c>
      <c r="G28" s="11" t="s">
        <v>23</v>
      </c>
      <c r="H28" s="85" t="e">
        <f>VLOOKUP($B$28,'シート１　道徳の年間指導計画'!$A$3:$H$37,4,FALSE)</f>
        <v>#N/A</v>
      </c>
    </row>
    <row r="29" spans="1:9" ht="21" customHeight="1" x14ac:dyDescent="0.2">
      <c r="A29" s="10" t="s">
        <v>24</v>
      </c>
      <c r="B29" s="142" t="e">
        <f>VLOOKUP($B$28,'シート１　道徳の年間指導計画'!$A$3:$H$37,5,FALSE)</f>
        <v>#N/A</v>
      </c>
      <c r="C29" s="142"/>
      <c r="D29" s="142"/>
      <c r="E29" s="142"/>
      <c r="F29" s="142"/>
      <c r="G29" s="142"/>
      <c r="H29" s="143"/>
    </row>
    <row r="30" spans="1:9" ht="13.2" customHeight="1" x14ac:dyDescent="0.2">
      <c r="A30" s="139" t="s">
        <v>12</v>
      </c>
      <c r="B30" s="128" t="s">
        <v>25</v>
      </c>
      <c r="C30" s="128"/>
      <c r="D30" s="128"/>
      <c r="E30" s="127" t="s">
        <v>37</v>
      </c>
      <c r="F30" s="129" t="s">
        <v>39</v>
      </c>
      <c r="G30" s="131" t="s">
        <v>55</v>
      </c>
      <c r="H30" s="132"/>
    </row>
    <row r="31" spans="1:9" x14ac:dyDescent="0.2">
      <c r="A31" s="140"/>
      <c r="B31" s="141"/>
      <c r="C31" s="141"/>
      <c r="D31" s="141"/>
      <c r="E31" s="128"/>
      <c r="F31" s="130"/>
      <c r="G31" s="133"/>
      <c r="H31" s="134"/>
    </row>
    <row r="32" spans="1:9" x14ac:dyDescent="0.2">
      <c r="A32" s="27" t="s">
        <v>13</v>
      </c>
      <c r="B32" s="135" t="s">
        <v>38</v>
      </c>
      <c r="C32" s="135"/>
      <c r="D32" s="135"/>
      <c r="E32" s="75"/>
      <c r="F32" s="26" t="s">
        <v>41</v>
      </c>
      <c r="G32" s="121"/>
      <c r="H32" s="122"/>
      <c r="I32" t="str">
        <f>IF(E32="○",'シート４　道徳評価フォーマット'!$F$4,"")</f>
        <v/>
      </c>
    </row>
    <row r="33" spans="1:9" x14ac:dyDescent="0.2">
      <c r="A33" s="27" t="s">
        <v>14</v>
      </c>
      <c r="B33" s="135" t="s">
        <v>163</v>
      </c>
      <c r="C33" s="135"/>
      <c r="D33" s="135"/>
      <c r="E33" s="75"/>
      <c r="F33" s="26" t="s">
        <v>42</v>
      </c>
      <c r="G33" s="123"/>
      <c r="H33" s="124"/>
      <c r="I33" t="str">
        <f>IF(E33="○",'シート４　道徳評価フォーマット'!$F$5,"")</f>
        <v/>
      </c>
    </row>
    <row r="34" spans="1:9" x14ac:dyDescent="0.2">
      <c r="A34" s="27" t="s">
        <v>15</v>
      </c>
      <c r="B34" s="135" t="s">
        <v>16</v>
      </c>
      <c r="C34" s="135"/>
      <c r="D34" s="135"/>
      <c r="E34" s="75"/>
      <c r="F34" s="26" t="s">
        <v>43</v>
      </c>
      <c r="G34" s="123"/>
      <c r="H34" s="124"/>
      <c r="I34" t="str">
        <f>IF(E34="○",'シート４　道徳評価フォーマット'!$F$6,"")</f>
        <v/>
      </c>
    </row>
    <row r="35" spans="1:9" x14ac:dyDescent="0.2">
      <c r="A35" s="27" t="s">
        <v>17</v>
      </c>
      <c r="B35" s="135" t="s">
        <v>172</v>
      </c>
      <c r="C35" s="135"/>
      <c r="D35" s="135"/>
      <c r="E35" s="75"/>
      <c r="F35" s="26" t="s">
        <v>44</v>
      </c>
      <c r="G35" s="123"/>
      <c r="H35" s="124"/>
      <c r="I35" t="str">
        <f>IF(E35="○",'シート４　道徳評価フォーマット'!$F$7,"")</f>
        <v/>
      </c>
    </row>
    <row r="36" spans="1:9" x14ac:dyDescent="0.2">
      <c r="A36" s="27" t="s">
        <v>18</v>
      </c>
      <c r="B36" s="135" t="s">
        <v>19</v>
      </c>
      <c r="C36" s="135"/>
      <c r="D36" s="135"/>
      <c r="E36" s="75"/>
      <c r="F36" s="26" t="s">
        <v>45</v>
      </c>
      <c r="G36" s="123"/>
      <c r="H36" s="124"/>
      <c r="I36" t="str">
        <f>IF(E36="○",'シート４　道徳評価フォーマット'!$F$8,"")</f>
        <v/>
      </c>
    </row>
    <row r="37" spans="1:9" x14ac:dyDescent="0.2">
      <c r="A37" s="27" t="s">
        <v>20</v>
      </c>
      <c r="B37" s="135" t="s">
        <v>164</v>
      </c>
      <c r="C37" s="135"/>
      <c r="D37" s="135"/>
      <c r="E37" s="75"/>
      <c r="F37" s="26" t="s">
        <v>46</v>
      </c>
      <c r="G37" s="123"/>
      <c r="H37" s="124"/>
      <c r="I37" t="str">
        <f>IF(E37="○",'シート４　道徳評価フォーマット'!$F$9,"")</f>
        <v/>
      </c>
    </row>
    <row r="38" spans="1:9" ht="13.95" customHeight="1" thickBot="1" x14ac:dyDescent="0.25">
      <c r="A38" s="28" t="s">
        <v>21</v>
      </c>
      <c r="B38" s="136" t="s">
        <v>138</v>
      </c>
      <c r="C38" s="137"/>
      <c r="D38" s="138"/>
      <c r="E38" s="76"/>
      <c r="F38" s="31" t="s">
        <v>47</v>
      </c>
      <c r="G38" s="125"/>
      <c r="H38" s="126"/>
      <c r="I38" t="str">
        <f>IF(E38="○",'シート４　道徳評価フォーマット'!$F$10,"")</f>
        <v/>
      </c>
    </row>
    <row r="39" spans="1:9" ht="9" customHeight="1" thickTop="1" thickBot="1" x14ac:dyDescent="0.25"/>
    <row r="40" spans="1:9" ht="21" customHeight="1" thickTop="1" x14ac:dyDescent="0.2">
      <c r="A40" s="5" t="s">
        <v>36</v>
      </c>
      <c r="B40" s="6"/>
      <c r="C40" s="7" t="s">
        <v>35</v>
      </c>
      <c r="D40" s="61" t="e">
        <f>VLOOKUP($B$40,'シート１　道徳の年間指導計画'!$A$3:$H$37,2,FALSE)</f>
        <v>#N/A</v>
      </c>
      <c r="E40" s="7" t="s">
        <v>22</v>
      </c>
      <c r="F40" s="61" t="e">
        <f>VLOOKUP($B$40,'シート１　道徳の年間指導計画'!$A$3:$H$37,3,FALSE)</f>
        <v>#N/A</v>
      </c>
      <c r="G40" s="11" t="s">
        <v>23</v>
      </c>
      <c r="H40" s="85" t="e">
        <f>VLOOKUP($B$40,'シート１　道徳の年間指導計画'!$A$3:$H$37,4,FALSE)</f>
        <v>#N/A</v>
      </c>
    </row>
    <row r="41" spans="1:9" ht="21" customHeight="1" x14ac:dyDescent="0.2">
      <c r="A41" s="10" t="s">
        <v>24</v>
      </c>
      <c r="B41" s="142" t="e">
        <f>VLOOKUP($B$40,'シート１　道徳の年間指導計画'!$A$3:$H$37,5,FALSE)</f>
        <v>#N/A</v>
      </c>
      <c r="C41" s="142"/>
      <c r="D41" s="142"/>
      <c r="E41" s="142"/>
      <c r="F41" s="142"/>
      <c r="G41" s="142"/>
      <c r="H41" s="143"/>
    </row>
    <row r="42" spans="1:9" ht="13.2" customHeight="1" x14ac:dyDescent="0.2">
      <c r="A42" s="139" t="s">
        <v>12</v>
      </c>
      <c r="B42" s="128" t="s">
        <v>25</v>
      </c>
      <c r="C42" s="128"/>
      <c r="D42" s="128"/>
      <c r="E42" s="127" t="s">
        <v>37</v>
      </c>
      <c r="F42" s="129" t="s">
        <v>39</v>
      </c>
      <c r="G42" s="131" t="s">
        <v>55</v>
      </c>
      <c r="H42" s="132"/>
    </row>
    <row r="43" spans="1:9" x14ac:dyDescent="0.2">
      <c r="A43" s="140"/>
      <c r="B43" s="141"/>
      <c r="C43" s="141"/>
      <c r="D43" s="141"/>
      <c r="E43" s="128"/>
      <c r="F43" s="130"/>
      <c r="G43" s="133"/>
      <c r="H43" s="134"/>
    </row>
    <row r="44" spans="1:9" x14ac:dyDescent="0.2">
      <c r="A44" s="27" t="s">
        <v>13</v>
      </c>
      <c r="B44" s="135" t="s">
        <v>38</v>
      </c>
      <c r="C44" s="135"/>
      <c r="D44" s="135"/>
      <c r="E44" s="75"/>
      <c r="F44" s="26" t="s">
        <v>41</v>
      </c>
      <c r="G44" s="121"/>
      <c r="H44" s="122"/>
      <c r="I44" t="str">
        <f>IF(E44="○",'シート４　道徳評価フォーマット'!$F$4,"")</f>
        <v/>
      </c>
    </row>
    <row r="45" spans="1:9" x14ac:dyDescent="0.2">
      <c r="A45" s="27" t="s">
        <v>14</v>
      </c>
      <c r="B45" s="135" t="s">
        <v>163</v>
      </c>
      <c r="C45" s="135"/>
      <c r="D45" s="135"/>
      <c r="E45" s="75"/>
      <c r="F45" s="26" t="s">
        <v>42</v>
      </c>
      <c r="G45" s="123"/>
      <c r="H45" s="124"/>
      <c r="I45" t="str">
        <f>IF(E45="○",'シート４　道徳評価フォーマット'!$F$5,"")</f>
        <v/>
      </c>
    </row>
    <row r="46" spans="1:9" x14ac:dyDescent="0.2">
      <c r="A46" s="27" t="s">
        <v>15</v>
      </c>
      <c r="B46" s="135" t="s">
        <v>16</v>
      </c>
      <c r="C46" s="135"/>
      <c r="D46" s="135"/>
      <c r="E46" s="75"/>
      <c r="F46" s="26" t="s">
        <v>43</v>
      </c>
      <c r="G46" s="123"/>
      <c r="H46" s="124"/>
      <c r="I46" t="str">
        <f>IF(E46="○",'シート４　道徳評価フォーマット'!$F$6,"")</f>
        <v/>
      </c>
    </row>
    <row r="47" spans="1:9" x14ac:dyDescent="0.2">
      <c r="A47" s="27" t="s">
        <v>17</v>
      </c>
      <c r="B47" s="135" t="s">
        <v>172</v>
      </c>
      <c r="C47" s="135"/>
      <c r="D47" s="135"/>
      <c r="E47" s="75"/>
      <c r="F47" s="26" t="s">
        <v>44</v>
      </c>
      <c r="G47" s="123"/>
      <c r="H47" s="124"/>
      <c r="I47" t="str">
        <f>IF(E47="○",'シート４　道徳評価フォーマット'!$F$7,"")</f>
        <v/>
      </c>
    </row>
    <row r="48" spans="1:9" x14ac:dyDescent="0.2">
      <c r="A48" s="27" t="s">
        <v>18</v>
      </c>
      <c r="B48" s="135" t="s">
        <v>19</v>
      </c>
      <c r="C48" s="135"/>
      <c r="D48" s="135"/>
      <c r="E48" s="75"/>
      <c r="F48" s="26" t="s">
        <v>45</v>
      </c>
      <c r="G48" s="123"/>
      <c r="H48" s="124"/>
      <c r="I48" t="str">
        <f>IF(E48="○",'シート４　道徳評価フォーマット'!$F$8,"")</f>
        <v/>
      </c>
    </row>
    <row r="49" spans="1:11" x14ac:dyDescent="0.2">
      <c r="A49" s="27" t="s">
        <v>20</v>
      </c>
      <c r="B49" s="135" t="s">
        <v>164</v>
      </c>
      <c r="C49" s="135"/>
      <c r="D49" s="135"/>
      <c r="E49" s="75"/>
      <c r="F49" s="26" t="s">
        <v>46</v>
      </c>
      <c r="G49" s="123"/>
      <c r="H49" s="124"/>
      <c r="I49" t="str">
        <f>IF(E49="○",'シート４　道徳評価フォーマット'!$F$9,"")</f>
        <v/>
      </c>
    </row>
    <row r="50" spans="1:11" ht="13.95" customHeight="1" thickBot="1" x14ac:dyDescent="0.25">
      <c r="A50" s="28" t="s">
        <v>21</v>
      </c>
      <c r="B50" s="136" t="s">
        <v>138</v>
      </c>
      <c r="C50" s="137"/>
      <c r="D50" s="138"/>
      <c r="E50" s="76"/>
      <c r="F50" s="29" t="s">
        <v>47</v>
      </c>
      <c r="G50" s="125"/>
      <c r="H50" s="126"/>
      <c r="I50" t="str">
        <f>IF(E50="○",'シート４　道徳評価フォーマット'!$F$10,"")</f>
        <v/>
      </c>
    </row>
    <row r="51" spans="1:11" ht="10.199999999999999" customHeight="1" thickTop="1" thickBot="1" x14ac:dyDescent="0.25">
      <c r="F51" s="30"/>
    </row>
    <row r="52" spans="1:11" ht="21" customHeight="1" thickTop="1" x14ac:dyDescent="0.2">
      <c r="A52" s="5" t="s">
        <v>36</v>
      </c>
      <c r="B52" s="6"/>
      <c r="C52" s="7" t="s">
        <v>35</v>
      </c>
      <c r="D52" s="61" t="e">
        <f>VLOOKUP($B$52,'シート１　道徳の年間指導計画'!$A$3:$H$37,2,FALSE)</f>
        <v>#N/A</v>
      </c>
      <c r="E52" s="7" t="s">
        <v>22</v>
      </c>
      <c r="F52" s="61" t="e">
        <f>VLOOKUP($B$52,'シート１　道徳の年間指導計画'!$A$3:$H$37,3,FALSE)</f>
        <v>#N/A</v>
      </c>
      <c r="G52" s="11" t="s">
        <v>23</v>
      </c>
      <c r="H52" s="85" t="e">
        <f>VLOOKUP($B$52,'シート１　道徳の年間指導計画'!$A$3:$H$37,4,FALSE)</f>
        <v>#N/A</v>
      </c>
    </row>
    <row r="53" spans="1:11" ht="21" customHeight="1" x14ac:dyDescent="0.2">
      <c r="A53" s="10" t="s">
        <v>24</v>
      </c>
      <c r="B53" s="142" t="e">
        <f>VLOOKUP($B$52,'シート１　道徳の年間指導計画'!$A$3:$H$37,5,FALSE)</f>
        <v>#N/A</v>
      </c>
      <c r="C53" s="142"/>
      <c r="D53" s="142"/>
      <c r="E53" s="142"/>
      <c r="F53" s="142"/>
      <c r="G53" s="142"/>
      <c r="H53" s="143"/>
    </row>
    <row r="54" spans="1:11" ht="13.2" customHeight="1" x14ac:dyDescent="0.2">
      <c r="A54" s="139" t="s">
        <v>12</v>
      </c>
      <c r="B54" s="128" t="s">
        <v>25</v>
      </c>
      <c r="C54" s="128"/>
      <c r="D54" s="128"/>
      <c r="E54" s="127" t="s">
        <v>37</v>
      </c>
      <c r="F54" s="129" t="s">
        <v>39</v>
      </c>
      <c r="G54" s="131" t="s">
        <v>55</v>
      </c>
      <c r="H54" s="132"/>
    </row>
    <row r="55" spans="1:11" x14ac:dyDescent="0.2">
      <c r="A55" s="140"/>
      <c r="B55" s="141"/>
      <c r="C55" s="141"/>
      <c r="D55" s="141"/>
      <c r="E55" s="128"/>
      <c r="F55" s="130"/>
      <c r="G55" s="133"/>
      <c r="H55" s="134"/>
    </row>
    <row r="56" spans="1:11" x14ac:dyDescent="0.2">
      <c r="A56" s="27" t="s">
        <v>13</v>
      </c>
      <c r="B56" s="135" t="s">
        <v>38</v>
      </c>
      <c r="C56" s="135"/>
      <c r="D56" s="135"/>
      <c r="E56" s="75"/>
      <c r="F56" s="26" t="s">
        <v>41</v>
      </c>
      <c r="G56" s="121"/>
      <c r="H56" s="122"/>
      <c r="I56" t="str">
        <f>IF(E56="○",'シート４　道徳評価フォーマット'!$F$4,"")</f>
        <v/>
      </c>
    </row>
    <row r="57" spans="1:11" x14ac:dyDescent="0.2">
      <c r="A57" s="27" t="s">
        <v>14</v>
      </c>
      <c r="B57" s="135" t="s">
        <v>163</v>
      </c>
      <c r="C57" s="135"/>
      <c r="D57" s="135"/>
      <c r="E57" s="75"/>
      <c r="F57" s="26" t="s">
        <v>42</v>
      </c>
      <c r="G57" s="123"/>
      <c r="H57" s="124"/>
      <c r="I57" t="str">
        <f>IF(E57="○",'シート４　道徳評価フォーマット'!$F$5,"")</f>
        <v/>
      </c>
    </row>
    <row r="58" spans="1:11" x14ac:dyDescent="0.2">
      <c r="A58" s="27" t="s">
        <v>15</v>
      </c>
      <c r="B58" s="135" t="s">
        <v>16</v>
      </c>
      <c r="C58" s="135"/>
      <c r="D58" s="135"/>
      <c r="E58" s="75"/>
      <c r="F58" s="26" t="s">
        <v>43</v>
      </c>
      <c r="G58" s="123"/>
      <c r="H58" s="124"/>
      <c r="I58" t="str">
        <f>IF(E58="○",'シート４　道徳評価フォーマット'!$F$6,"")</f>
        <v/>
      </c>
    </row>
    <row r="59" spans="1:11" x14ac:dyDescent="0.2">
      <c r="A59" s="27" t="s">
        <v>17</v>
      </c>
      <c r="B59" s="135" t="s">
        <v>172</v>
      </c>
      <c r="C59" s="135"/>
      <c r="D59" s="135"/>
      <c r="E59" s="75"/>
      <c r="F59" s="26" t="s">
        <v>44</v>
      </c>
      <c r="G59" s="123"/>
      <c r="H59" s="124"/>
      <c r="I59" t="str">
        <f>IF(E59="○",'シート４　道徳評価フォーマット'!$F$7,"")</f>
        <v/>
      </c>
    </row>
    <row r="60" spans="1:11" x14ac:dyDescent="0.2">
      <c r="A60" s="27" t="s">
        <v>18</v>
      </c>
      <c r="B60" s="135" t="s">
        <v>19</v>
      </c>
      <c r="C60" s="135"/>
      <c r="D60" s="135"/>
      <c r="E60" s="75"/>
      <c r="F60" s="26" t="s">
        <v>45</v>
      </c>
      <c r="G60" s="123"/>
      <c r="H60" s="124"/>
      <c r="I60" t="str">
        <f>IF(E60="○",'シート４　道徳評価フォーマット'!$F$8,"")</f>
        <v/>
      </c>
    </row>
    <row r="61" spans="1:11" x14ac:dyDescent="0.2">
      <c r="A61" s="27" t="s">
        <v>20</v>
      </c>
      <c r="B61" s="135" t="s">
        <v>164</v>
      </c>
      <c r="C61" s="135"/>
      <c r="D61" s="135"/>
      <c r="E61" s="75"/>
      <c r="F61" s="26" t="s">
        <v>46</v>
      </c>
      <c r="G61" s="123"/>
      <c r="H61" s="124"/>
      <c r="I61" t="str">
        <f>IF(E61="○",'シート４　道徳評価フォーマット'!$F$9,"")</f>
        <v/>
      </c>
    </row>
    <row r="62" spans="1:11" ht="13.95" customHeight="1" thickBot="1" x14ac:dyDescent="0.25">
      <c r="A62" s="28" t="s">
        <v>21</v>
      </c>
      <c r="B62" s="136" t="s">
        <v>138</v>
      </c>
      <c r="C62" s="137"/>
      <c r="D62" s="138"/>
      <c r="E62" s="76"/>
      <c r="F62" s="31" t="s">
        <v>47</v>
      </c>
      <c r="G62" s="125"/>
      <c r="H62" s="126"/>
      <c r="I62" t="str">
        <f>IF(E62="○",'シート４　道徳評価フォーマット'!$F$10,"")</f>
        <v/>
      </c>
    </row>
    <row r="63" spans="1:11" s="22" customFormat="1" ht="9.6" customHeight="1" thickTop="1" thickBot="1" x14ac:dyDescent="0.25">
      <c r="A63" s="94"/>
      <c r="B63" s="95"/>
      <c r="C63" s="95"/>
      <c r="D63" s="95"/>
      <c r="E63" s="96"/>
      <c r="F63" s="97"/>
      <c r="G63" s="96"/>
      <c r="H63" s="84"/>
      <c r="I63" s="35"/>
    </row>
    <row r="64" spans="1:11" ht="22.2" customHeight="1" thickTop="1" x14ac:dyDescent="0.2">
      <c r="A64" s="5" t="s">
        <v>36</v>
      </c>
      <c r="B64" s="6"/>
      <c r="C64" s="7" t="s">
        <v>35</v>
      </c>
      <c r="D64" s="61" t="e">
        <f>VLOOKUP($B$64,'シート１　道徳の年間指導計画'!$A$3:$H$37,2,FALSE)</f>
        <v>#N/A</v>
      </c>
      <c r="E64" s="7" t="s">
        <v>22</v>
      </c>
      <c r="F64" s="8" t="e">
        <f>VLOOKUP($B$64,'シート１　道徳の年間指導計画'!$A$3:$H$37,3,FALSE)</f>
        <v>#N/A</v>
      </c>
      <c r="G64" s="11" t="s">
        <v>23</v>
      </c>
      <c r="H64" s="103" t="e">
        <f>VLOOKUP($B$64,'シート１　道徳の年間指導計画'!$A$3:$H$37,4,FALSE)</f>
        <v>#N/A</v>
      </c>
      <c r="I64" s="4"/>
      <c r="J64" s="1"/>
      <c r="K64" s="1"/>
    </row>
    <row r="65" spans="1:11" ht="22.2" customHeight="1" x14ac:dyDescent="0.2">
      <c r="A65" s="10" t="s">
        <v>24</v>
      </c>
      <c r="B65" s="142" t="e">
        <f>VLOOKUP($B$64,'シート１　道徳の年間指導計画'!$A$3:$H$37,5,FALSE)</f>
        <v>#N/A</v>
      </c>
      <c r="C65" s="142"/>
      <c r="D65" s="142"/>
      <c r="E65" s="142"/>
      <c r="F65" s="142"/>
      <c r="G65" s="142"/>
      <c r="H65" s="143"/>
      <c r="I65" s="1"/>
      <c r="J65" s="1"/>
      <c r="K65" s="1"/>
    </row>
    <row r="66" spans="1:11" ht="13.95" customHeight="1" x14ac:dyDescent="0.2">
      <c r="A66" s="139" t="s">
        <v>12</v>
      </c>
      <c r="B66" s="128" t="s">
        <v>25</v>
      </c>
      <c r="C66" s="128"/>
      <c r="D66" s="128"/>
      <c r="E66" s="127" t="s">
        <v>37</v>
      </c>
      <c r="F66" s="129" t="s">
        <v>39</v>
      </c>
      <c r="G66" s="131" t="s">
        <v>55</v>
      </c>
      <c r="H66" s="132"/>
    </row>
    <row r="67" spans="1:11" x14ac:dyDescent="0.2">
      <c r="A67" s="140"/>
      <c r="B67" s="141"/>
      <c r="C67" s="141"/>
      <c r="D67" s="141"/>
      <c r="E67" s="128"/>
      <c r="F67" s="130"/>
      <c r="G67" s="133"/>
      <c r="H67" s="134"/>
    </row>
    <row r="68" spans="1:11" ht="13.95" customHeight="1" x14ac:dyDescent="0.2">
      <c r="A68" s="27" t="s">
        <v>13</v>
      </c>
      <c r="B68" s="135" t="s">
        <v>38</v>
      </c>
      <c r="C68" s="135"/>
      <c r="D68" s="135"/>
      <c r="E68" s="75"/>
      <c r="F68" s="26" t="s">
        <v>41</v>
      </c>
      <c r="G68" s="121"/>
      <c r="H68" s="122"/>
      <c r="I68" t="str">
        <f>IF(E68="○",'シート４　道徳評価フォーマット'!$F$4,"")</f>
        <v/>
      </c>
    </row>
    <row r="69" spans="1:11" ht="13.95" customHeight="1" x14ac:dyDescent="0.2">
      <c r="A69" s="27" t="s">
        <v>14</v>
      </c>
      <c r="B69" s="135" t="s">
        <v>163</v>
      </c>
      <c r="C69" s="135"/>
      <c r="D69" s="135"/>
      <c r="E69" s="75"/>
      <c r="F69" s="26" t="s">
        <v>42</v>
      </c>
      <c r="G69" s="123"/>
      <c r="H69" s="124"/>
      <c r="I69" t="str">
        <f>IF(E69="○",'シート４　道徳評価フォーマット'!$F$5,"")</f>
        <v/>
      </c>
    </row>
    <row r="70" spans="1:11" ht="13.95" customHeight="1" x14ac:dyDescent="0.2">
      <c r="A70" s="27" t="s">
        <v>15</v>
      </c>
      <c r="B70" s="135" t="s">
        <v>16</v>
      </c>
      <c r="C70" s="135"/>
      <c r="D70" s="135"/>
      <c r="E70" s="75"/>
      <c r="F70" s="26" t="s">
        <v>43</v>
      </c>
      <c r="G70" s="123"/>
      <c r="H70" s="124"/>
      <c r="I70" t="str">
        <f>IF(E70="○",'シート４　道徳評価フォーマット'!$F$6,"")</f>
        <v/>
      </c>
    </row>
    <row r="71" spans="1:11" ht="13.95" customHeight="1" x14ac:dyDescent="0.2">
      <c r="A71" s="27" t="s">
        <v>17</v>
      </c>
      <c r="B71" s="135" t="s">
        <v>172</v>
      </c>
      <c r="C71" s="135"/>
      <c r="D71" s="135"/>
      <c r="E71" s="75"/>
      <c r="F71" s="26" t="s">
        <v>44</v>
      </c>
      <c r="G71" s="123"/>
      <c r="H71" s="124"/>
      <c r="I71" t="str">
        <f>IF(E71="○",'シート４　道徳評価フォーマット'!$F$7,"")</f>
        <v/>
      </c>
    </row>
    <row r="72" spans="1:11" ht="13.95" customHeight="1" x14ac:dyDescent="0.2">
      <c r="A72" s="27" t="s">
        <v>18</v>
      </c>
      <c r="B72" s="135" t="s">
        <v>19</v>
      </c>
      <c r="C72" s="135"/>
      <c r="D72" s="135"/>
      <c r="E72" s="75"/>
      <c r="F72" s="26" t="s">
        <v>45</v>
      </c>
      <c r="G72" s="123"/>
      <c r="H72" s="124"/>
      <c r="I72" t="str">
        <f>IF(E72="○",'シート４　道徳評価フォーマット'!$F$8,"")</f>
        <v/>
      </c>
    </row>
    <row r="73" spans="1:11" ht="13.95" customHeight="1" x14ac:dyDescent="0.2">
      <c r="A73" s="27" t="s">
        <v>20</v>
      </c>
      <c r="B73" s="135" t="s">
        <v>164</v>
      </c>
      <c r="C73" s="135"/>
      <c r="D73" s="135"/>
      <c r="E73" s="75"/>
      <c r="F73" s="26" t="s">
        <v>46</v>
      </c>
      <c r="G73" s="123"/>
      <c r="H73" s="124"/>
      <c r="I73" t="str">
        <f>IF(E73="○",'シート４　道徳評価フォーマット'!$F$9,"")</f>
        <v/>
      </c>
    </row>
    <row r="74" spans="1:11" ht="13.95" customHeight="1" thickBot="1" x14ac:dyDescent="0.25">
      <c r="A74" s="28" t="s">
        <v>21</v>
      </c>
      <c r="B74" s="136" t="s">
        <v>138</v>
      </c>
      <c r="C74" s="137"/>
      <c r="D74" s="138"/>
      <c r="E74" s="76"/>
      <c r="F74" s="31" t="s">
        <v>47</v>
      </c>
      <c r="G74" s="125"/>
      <c r="H74" s="126"/>
      <c r="I74" t="str">
        <f>IF(E74="○",'シート４　道徳評価フォーマット'!$F$10,"")</f>
        <v/>
      </c>
    </row>
    <row r="75" spans="1:11" ht="9" customHeight="1" thickTop="1" thickBot="1" x14ac:dyDescent="0.25"/>
    <row r="76" spans="1:11" ht="22.95" customHeight="1" thickTop="1" x14ac:dyDescent="0.2">
      <c r="A76" s="5" t="s">
        <v>36</v>
      </c>
      <c r="B76" s="6"/>
      <c r="C76" s="7" t="s">
        <v>35</v>
      </c>
      <c r="D76" s="61" t="e">
        <f>VLOOKUP($B$76,'シート１　道徳の年間指導計画'!$A$3:$H$37,2,FALSE)</f>
        <v>#N/A</v>
      </c>
      <c r="E76" s="7" t="s">
        <v>22</v>
      </c>
      <c r="F76" s="61" t="e">
        <f>VLOOKUP($B$76,'シート１　道徳の年間指導計画'!$A$3:$H$37,3,FALSE)</f>
        <v>#N/A</v>
      </c>
      <c r="G76" s="11" t="s">
        <v>23</v>
      </c>
      <c r="H76" s="85" t="e">
        <f>VLOOKUP($B$76,'シート１　道徳の年間指導計画'!$A$3:$H$37,4,FALSE)</f>
        <v>#N/A</v>
      </c>
    </row>
    <row r="77" spans="1:11" ht="22.95" customHeight="1" x14ac:dyDescent="0.2">
      <c r="A77" s="10" t="s">
        <v>24</v>
      </c>
      <c r="B77" s="142" t="e">
        <f>VLOOKUP($B$76,'シート１　道徳の年間指導計画'!$A$3:$H$37,5,FALSE)</f>
        <v>#N/A</v>
      </c>
      <c r="C77" s="142"/>
      <c r="D77" s="142"/>
      <c r="E77" s="142"/>
      <c r="F77" s="142"/>
      <c r="G77" s="142"/>
      <c r="H77" s="143"/>
    </row>
    <row r="78" spans="1:11" ht="13.2" customHeight="1" x14ac:dyDescent="0.2">
      <c r="A78" s="139" t="s">
        <v>12</v>
      </c>
      <c r="B78" s="128" t="s">
        <v>25</v>
      </c>
      <c r="C78" s="128"/>
      <c r="D78" s="128"/>
      <c r="E78" s="127" t="s">
        <v>37</v>
      </c>
      <c r="F78" s="129" t="s">
        <v>39</v>
      </c>
      <c r="G78" s="131" t="s">
        <v>55</v>
      </c>
      <c r="H78" s="132"/>
    </row>
    <row r="79" spans="1:11" x14ac:dyDescent="0.2">
      <c r="A79" s="140"/>
      <c r="B79" s="141"/>
      <c r="C79" s="141"/>
      <c r="D79" s="141"/>
      <c r="E79" s="128"/>
      <c r="F79" s="130"/>
      <c r="G79" s="133"/>
      <c r="H79" s="134"/>
    </row>
    <row r="80" spans="1:11" x14ac:dyDescent="0.2">
      <c r="A80" s="27" t="s">
        <v>13</v>
      </c>
      <c r="B80" s="135" t="s">
        <v>38</v>
      </c>
      <c r="C80" s="135"/>
      <c r="D80" s="135"/>
      <c r="E80" s="75"/>
      <c r="F80" s="26" t="s">
        <v>41</v>
      </c>
      <c r="G80" s="121"/>
      <c r="H80" s="122"/>
      <c r="I80" t="str">
        <f>IF(E80="○",'シート４　道徳評価フォーマット'!$F$4,"")</f>
        <v/>
      </c>
    </row>
    <row r="81" spans="1:9" x14ac:dyDescent="0.2">
      <c r="A81" s="27" t="s">
        <v>14</v>
      </c>
      <c r="B81" s="135" t="s">
        <v>163</v>
      </c>
      <c r="C81" s="135"/>
      <c r="D81" s="135"/>
      <c r="E81" s="75"/>
      <c r="F81" s="26" t="s">
        <v>42</v>
      </c>
      <c r="G81" s="123"/>
      <c r="H81" s="124"/>
      <c r="I81" t="str">
        <f>IF(E81="○",'シート４　道徳評価フォーマット'!$F$5,"")</f>
        <v/>
      </c>
    </row>
    <row r="82" spans="1:9" x14ac:dyDescent="0.2">
      <c r="A82" s="27" t="s">
        <v>15</v>
      </c>
      <c r="B82" s="135" t="s">
        <v>16</v>
      </c>
      <c r="C82" s="135"/>
      <c r="D82" s="135"/>
      <c r="E82" s="75"/>
      <c r="F82" s="26" t="s">
        <v>43</v>
      </c>
      <c r="G82" s="123"/>
      <c r="H82" s="124"/>
      <c r="I82" t="str">
        <f>IF(E82="○",'シート４　道徳評価フォーマット'!$F$6,"")</f>
        <v/>
      </c>
    </row>
    <row r="83" spans="1:9" x14ac:dyDescent="0.2">
      <c r="A83" s="27" t="s">
        <v>17</v>
      </c>
      <c r="B83" s="135" t="s">
        <v>172</v>
      </c>
      <c r="C83" s="135"/>
      <c r="D83" s="135"/>
      <c r="E83" s="75"/>
      <c r="F83" s="26" t="s">
        <v>44</v>
      </c>
      <c r="G83" s="123"/>
      <c r="H83" s="124"/>
      <c r="I83" t="str">
        <f>IF(E83="○",'シート４　道徳評価フォーマット'!$F$7,"")</f>
        <v/>
      </c>
    </row>
    <row r="84" spans="1:9" x14ac:dyDescent="0.2">
      <c r="A84" s="27" t="s">
        <v>18</v>
      </c>
      <c r="B84" s="135" t="s">
        <v>19</v>
      </c>
      <c r="C84" s="135"/>
      <c r="D84" s="135"/>
      <c r="E84" s="75"/>
      <c r="F84" s="26" t="s">
        <v>45</v>
      </c>
      <c r="G84" s="123"/>
      <c r="H84" s="124"/>
      <c r="I84" t="str">
        <f>IF(E84="○",'シート４　道徳評価フォーマット'!$F$8,"")</f>
        <v/>
      </c>
    </row>
    <row r="85" spans="1:9" x14ac:dyDescent="0.2">
      <c r="A85" s="27" t="s">
        <v>20</v>
      </c>
      <c r="B85" s="135" t="s">
        <v>164</v>
      </c>
      <c r="C85" s="135"/>
      <c r="D85" s="135"/>
      <c r="E85" s="75"/>
      <c r="F85" s="26" t="s">
        <v>46</v>
      </c>
      <c r="G85" s="123"/>
      <c r="H85" s="124"/>
      <c r="I85" t="str">
        <f>IF(E85="○",'シート４　道徳評価フォーマット'!$F$9,"")</f>
        <v/>
      </c>
    </row>
    <row r="86" spans="1:9" ht="13.95" customHeight="1" thickBot="1" x14ac:dyDescent="0.25">
      <c r="A86" s="28" t="s">
        <v>21</v>
      </c>
      <c r="B86" s="136" t="s">
        <v>138</v>
      </c>
      <c r="C86" s="137"/>
      <c r="D86" s="138"/>
      <c r="E86" s="76"/>
      <c r="F86" s="31" t="s">
        <v>47</v>
      </c>
      <c r="G86" s="125"/>
      <c r="H86" s="126"/>
      <c r="I86" t="str">
        <f>IF(E86="○",'シート４　道徳評価フォーマット'!$F$10,"")</f>
        <v/>
      </c>
    </row>
    <row r="87" spans="1:9" ht="6.6" customHeight="1" thickTop="1" thickBot="1" x14ac:dyDescent="0.25"/>
    <row r="88" spans="1:9" ht="21" customHeight="1" thickTop="1" x14ac:dyDescent="0.2">
      <c r="A88" s="5" t="s">
        <v>36</v>
      </c>
      <c r="B88" s="6"/>
      <c r="C88" s="7" t="s">
        <v>35</v>
      </c>
      <c r="D88" s="61" t="e">
        <f>VLOOKUP($B$88,'シート１　道徳の年間指導計画'!$A$3:$H$37,2,FALSE)</f>
        <v>#N/A</v>
      </c>
      <c r="E88" s="7" t="s">
        <v>22</v>
      </c>
      <c r="F88" s="61" t="e">
        <f>VLOOKUP($B$88,'シート１　道徳の年間指導計画'!$A$3:$H$37,3,FALSE)</f>
        <v>#N/A</v>
      </c>
      <c r="G88" s="11" t="s">
        <v>23</v>
      </c>
      <c r="H88" s="85" t="e">
        <f>VLOOKUP($B$88,'シート１　道徳の年間指導計画'!$A$3:$H$37,4,FALSE)</f>
        <v>#N/A</v>
      </c>
    </row>
    <row r="89" spans="1:9" ht="21" customHeight="1" x14ac:dyDescent="0.2">
      <c r="A89" s="10" t="s">
        <v>24</v>
      </c>
      <c r="B89" s="142" t="e">
        <f>VLOOKUP($B$88,'シート１　道徳の年間指導計画'!$A$3:$H$37,5,FALSE)</f>
        <v>#N/A</v>
      </c>
      <c r="C89" s="142"/>
      <c r="D89" s="142"/>
      <c r="E89" s="142"/>
      <c r="F89" s="142"/>
      <c r="G89" s="142"/>
      <c r="H89" s="143"/>
    </row>
    <row r="90" spans="1:9" ht="13.2" customHeight="1" x14ac:dyDescent="0.2">
      <c r="A90" s="139" t="s">
        <v>12</v>
      </c>
      <c r="B90" s="128" t="s">
        <v>25</v>
      </c>
      <c r="C90" s="128"/>
      <c r="D90" s="128"/>
      <c r="E90" s="127" t="s">
        <v>37</v>
      </c>
      <c r="F90" s="129" t="s">
        <v>39</v>
      </c>
      <c r="G90" s="131" t="s">
        <v>55</v>
      </c>
      <c r="H90" s="132"/>
    </row>
    <row r="91" spans="1:9" x14ac:dyDescent="0.2">
      <c r="A91" s="140"/>
      <c r="B91" s="141"/>
      <c r="C91" s="141"/>
      <c r="D91" s="141"/>
      <c r="E91" s="128"/>
      <c r="F91" s="130"/>
      <c r="G91" s="133"/>
      <c r="H91" s="134"/>
    </row>
    <row r="92" spans="1:9" x14ac:dyDescent="0.2">
      <c r="A92" s="27" t="s">
        <v>13</v>
      </c>
      <c r="B92" s="135" t="s">
        <v>38</v>
      </c>
      <c r="C92" s="135"/>
      <c r="D92" s="135"/>
      <c r="E92" s="75"/>
      <c r="F92" s="26" t="s">
        <v>41</v>
      </c>
      <c r="G92" s="121"/>
      <c r="H92" s="122"/>
      <c r="I92" t="str">
        <f>IF(E92="○",'シート４　道徳評価フォーマット'!$F$4,"")</f>
        <v/>
      </c>
    </row>
    <row r="93" spans="1:9" x14ac:dyDescent="0.2">
      <c r="A93" s="27" t="s">
        <v>14</v>
      </c>
      <c r="B93" s="135" t="s">
        <v>163</v>
      </c>
      <c r="C93" s="135"/>
      <c r="D93" s="135"/>
      <c r="E93" s="75"/>
      <c r="F93" s="26" t="s">
        <v>42</v>
      </c>
      <c r="G93" s="123"/>
      <c r="H93" s="124"/>
      <c r="I93" t="str">
        <f>IF(E93="○",'シート４　道徳評価フォーマット'!$F$5,"")</f>
        <v/>
      </c>
    </row>
    <row r="94" spans="1:9" x14ac:dyDescent="0.2">
      <c r="A94" s="27" t="s">
        <v>15</v>
      </c>
      <c r="B94" s="135" t="s">
        <v>16</v>
      </c>
      <c r="C94" s="135"/>
      <c r="D94" s="135"/>
      <c r="E94" s="75"/>
      <c r="F94" s="26" t="s">
        <v>43</v>
      </c>
      <c r="G94" s="123"/>
      <c r="H94" s="124"/>
      <c r="I94" t="str">
        <f>IF(E94="○",'シート４　道徳評価フォーマット'!$F$6,"")</f>
        <v/>
      </c>
    </row>
    <row r="95" spans="1:9" x14ac:dyDescent="0.2">
      <c r="A95" s="27" t="s">
        <v>17</v>
      </c>
      <c r="B95" s="135" t="s">
        <v>172</v>
      </c>
      <c r="C95" s="135"/>
      <c r="D95" s="135"/>
      <c r="E95" s="75"/>
      <c r="F95" s="26" t="s">
        <v>44</v>
      </c>
      <c r="G95" s="123"/>
      <c r="H95" s="124"/>
      <c r="I95" t="str">
        <f>IF(E95="○",'シート４　道徳評価フォーマット'!$F$7,"")</f>
        <v/>
      </c>
    </row>
    <row r="96" spans="1:9" x14ac:dyDescent="0.2">
      <c r="A96" s="27" t="s">
        <v>18</v>
      </c>
      <c r="B96" s="135" t="s">
        <v>19</v>
      </c>
      <c r="C96" s="135"/>
      <c r="D96" s="135"/>
      <c r="E96" s="75"/>
      <c r="F96" s="26" t="s">
        <v>45</v>
      </c>
      <c r="G96" s="123"/>
      <c r="H96" s="124"/>
      <c r="I96" t="str">
        <f>IF(E96="○",'シート４　道徳評価フォーマット'!$F$8,"")</f>
        <v/>
      </c>
    </row>
    <row r="97" spans="1:9" x14ac:dyDescent="0.2">
      <c r="A97" s="27" t="s">
        <v>20</v>
      </c>
      <c r="B97" s="135" t="s">
        <v>164</v>
      </c>
      <c r="C97" s="135"/>
      <c r="D97" s="135"/>
      <c r="E97" s="75"/>
      <c r="F97" s="26" t="s">
        <v>46</v>
      </c>
      <c r="G97" s="123"/>
      <c r="H97" s="124"/>
      <c r="I97" t="str">
        <f>IF(E97="○",'シート４　道徳評価フォーマット'!$F$9,"")</f>
        <v/>
      </c>
    </row>
    <row r="98" spans="1:9" ht="13.95" customHeight="1" thickBot="1" x14ac:dyDescent="0.25">
      <c r="A98" s="28" t="s">
        <v>21</v>
      </c>
      <c r="B98" s="136" t="s">
        <v>138</v>
      </c>
      <c r="C98" s="137"/>
      <c r="D98" s="138"/>
      <c r="E98" s="76"/>
      <c r="F98" s="31" t="s">
        <v>47</v>
      </c>
      <c r="G98" s="125"/>
      <c r="H98" s="126"/>
      <c r="I98" t="str">
        <f>IF(E98="○",'シート４　道徳評価フォーマット'!$F$10,"")</f>
        <v/>
      </c>
    </row>
    <row r="99" spans="1:9" ht="9" customHeight="1" thickTop="1" thickBot="1" x14ac:dyDescent="0.25"/>
    <row r="100" spans="1:9" ht="21" customHeight="1" thickTop="1" x14ac:dyDescent="0.2">
      <c r="A100" s="5" t="s">
        <v>36</v>
      </c>
      <c r="B100" s="6"/>
      <c r="C100" s="7" t="s">
        <v>35</v>
      </c>
      <c r="D100" s="61" t="e">
        <f>VLOOKUP($B$100,'シート１　道徳の年間指導計画'!$A$3:$H$37,2,FALSE)</f>
        <v>#N/A</v>
      </c>
      <c r="E100" s="7" t="s">
        <v>22</v>
      </c>
      <c r="F100" s="61" t="e">
        <f>VLOOKUP($B$100,'シート１　道徳の年間指導計画'!$A$3:$H$37,3,FALSE)</f>
        <v>#N/A</v>
      </c>
      <c r="G100" s="11" t="s">
        <v>23</v>
      </c>
      <c r="H100" s="85" t="e">
        <f>VLOOKUP($B$100,'シート１　道徳の年間指導計画'!$A$3:$H$37,4,FALSE)</f>
        <v>#N/A</v>
      </c>
    </row>
    <row r="101" spans="1:9" ht="21" customHeight="1" x14ac:dyDescent="0.2">
      <c r="A101" s="10" t="s">
        <v>24</v>
      </c>
      <c r="B101" s="142" t="e">
        <f>VLOOKUP($B$100,'シート１　道徳の年間指導計画'!$A$3:$H$37,5,FALSE)</f>
        <v>#N/A</v>
      </c>
      <c r="C101" s="142"/>
      <c r="D101" s="142"/>
      <c r="E101" s="142"/>
      <c r="F101" s="142"/>
      <c r="G101" s="142"/>
      <c r="H101" s="143"/>
    </row>
    <row r="102" spans="1:9" ht="13.2" customHeight="1" x14ac:dyDescent="0.2">
      <c r="A102" s="139" t="s">
        <v>12</v>
      </c>
      <c r="B102" s="128" t="s">
        <v>25</v>
      </c>
      <c r="C102" s="128"/>
      <c r="D102" s="128"/>
      <c r="E102" s="127" t="s">
        <v>37</v>
      </c>
      <c r="F102" s="129" t="s">
        <v>39</v>
      </c>
      <c r="G102" s="131" t="s">
        <v>55</v>
      </c>
      <c r="H102" s="132"/>
    </row>
    <row r="103" spans="1:9" x14ac:dyDescent="0.2">
      <c r="A103" s="140"/>
      <c r="B103" s="141"/>
      <c r="C103" s="141"/>
      <c r="D103" s="141"/>
      <c r="E103" s="128"/>
      <c r="F103" s="130"/>
      <c r="G103" s="133"/>
      <c r="H103" s="134"/>
    </row>
    <row r="104" spans="1:9" x14ac:dyDescent="0.2">
      <c r="A104" s="27" t="s">
        <v>13</v>
      </c>
      <c r="B104" s="135" t="s">
        <v>38</v>
      </c>
      <c r="C104" s="135"/>
      <c r="D104" s="135"/>
      <c r="E104" s="75"/>
      <c r="F104" s="26" t="s">
        <v>41</v>
      </c>
      <c r="G104" s="121"/>
      <c r="H104" s="122"/>
      <c r="I104" t="str">
        <f>IF(E104="○",'シート４　道徳評価フォーマット'!$F$4,"")</f>
        <v/>
      </c>
    </row>
    <row r="105" spans="1:9" x14ac:dyDescent="0.2">
      <c r="A105" s="27" t="s">
        <v>14</v>
      </c>
      <c r="B105" s="135" t="s">
        <v>163</v>
      </c>
      <c r="C105" s="135"/>
      <c r="D105" s="135"/>
      <c r="E105" s="75"/>
      <c r="F105" s="26" t="s">
        <v>42</v>
      </c>
      <c r="G105" s="123"/>
      <c r="H105" s="124"/>
      <c r="I105" t="str">
        <f>IF(E105="○",'シート４　道徳評価フォーマット'!$F$5,"")</f>
        <v/>
      </c>
    </row>
    <row r="106" spans="1:9" x14ac:dyDescent="0.2">
      <c r="A106" s="27" t="s">
        <v>15</v>
      </c>
      <c r="B106" s="135" t="s">
        <v>16</v>
      </c>
      <c r="C106" s="135"/>
      <c r="D106" s="135"/>
      <c r="E106" s="75"/>
      <c r="F106" s="26" t="s">
        <v>43</v>
      </c>
      <c r="G106" s="123"/>
      <c r="H106" s="124"/>
      <c r="I106" t="str">
        <f>IF(E106="○",'シート４　道徳評価フォーマット'!$F$6,"")</f>
        <v/>
      </c>
    </row>
    <row r="107" spans="1:9" x14ac:dyDescent="0.2">
      <c r="A107" s="27" t="s">
        <v>17</v>
      </c>
      <c r="B107" s="135" t="s">
        <v>172</v>
      </c>
      <c r="C107" s="135"/>
      <c r="D107" s="135"/>
      <c r="E107" s="75"/>
      <c r="F107" s="26" t="s">
        <v>44</v>
      </c>
      <c r="G107" s="123"/>
      <c r="H107" s="124"/>
      <c r="I107" t="str">
        <f>IF(E107="○",'シート４　道徳評価フォーマット'!$F$7,"")</f>
        <v/>
      </c>
    </row>
    <row r="108" spans="1:9" x14ac:dyDescent="0.2">
      <c r="A108" s="27" t="s">
        <v>18</v>
      </c>
      <c r="B108" s="135" t="s">
        <v>19</v>
      </c>
      <c r="C108" s="135"/>
      <c r="D108" s="135"/>
      <c r="E108" s="75"/>
      <c r="F108" s="26" t="s">
        <v>45</v>
      </c>
      <c r="G108" s="123"/>
      <c r="H108" s="124"/>
      <c r="I108" t="str">
        <f>IF(E108="○",'シート４　道徳評価フォーマット'!$F$8,"")</f>
        <v/>
      </c>
    </row>
    <row r="109" spans="1:9" x14ac:dyDescent="0.2">
      <c r="A109" s="27" t="s">
        <v>20</v>
      </c>
      <c r="B109" s="135" t="s">
        <v>164</v>
      </c>
      <c r="C109" s="135"/>
      <c r="D109" s="135"/>
      <c r="E109" s="75"/>
      <c r="F109" s="26" t="s">
        <v>46</v>
      </c>
      <c r="G109" s="123"/>
      <c r="H109" s="124"/>
      <c r="I109" t="str">
        <f>IF(E109="○",'シート４　道徳評価フォーマット'!$F$9,"")</f>
        <v/>
      </c>
    </row>
    <row r="110" spans="1:9" ht="13.95" customHeight="1" thickBot="1" x14ac:dyDescent="0.25">
      <c r="A110" s="28" t="s">
        <v>21</v>
      </c>
      <c r="B110" s="136" t="s">
        <v>138</v>
      </c>
      <c r="C110" s="137"/>
      <c r="D110" s="138"/>
      <c r="E110" s="76"/>
      <c r="F110" s="31" t="s">
        <v>47</v>
      </c>
      <c r="G110" s="125"/>
      <c r="H110" s="126"/>
      <c r="I110" t="str">
        <f>IF(E110="○",'シート４　道徳評価フォーマット'!$F$10,"")</f>
        <v/>
      </c>
    </row>
    <row r="111" spans="1:9" ht="10.199999999999999" customHeight="1" thickTop="1" thickBot="1" x14ac:dyDescent="0.25"/>
    <row r="112" spans="1:9" ht="25.95" customHeight="1" thickTop="1" x14ac:dyDescent="0.2">
      <c r="A112" s="5" t="s">
        <v>36</v>
      </c>
      <c r="B112" s="6"/>
      <c r="C112" s="7" t="s">
        <v>35</v>
      </c>
      <c r="D112" s="61" t="e">
        <f>VLOOKUP($B$112,'シート１　道徳の年間指導計画'!$A$3:$H$37,2,FALSE)</f>
        <v>#N/A</v>
      </c>
      <c r="E112" s="7" t="s">
        <v>22</v>
      </c>
      <c r="F112" s="61" t="e">
        <f>VLOOKUP($B$112,'シート１　道徳の年間指導計画'!$A$3:$H$37,3,FALSE)</f>
        <v>#N/A</v>
      </c>
      <c r="G112" s="11" t="s">
        <v>23</v>
      </c>
      <c r="H112" s="85" t="e">
        <f>VLOOKUP($B$112,'シート１　道徳の年間指導計画'!$A$3:$H$37,4,FALSE)</f>
        <v>#N/A</v>
      </c>
    </row>
    <row r="113" spans="1:9" ht="25.95" customHeight="1" x14ac:dyDescent="0.2">
      <c r="A113" s="10" t="s">
        <v>24</v>
      </c>
      <c r="B113" s="142" t="e">
        <f>VLOOKUP($B$112,'シート１　道徳の年間指導計画'!$A$3:$H$37,5,FALSE)</f>
        <v>#N/A</v>
      </c>
      <c r="C113" s="142"/>
      <c r="D113" s="142"/>
      <c r="E113" s="142"/>
      <c r="F113" s="142"/>
      <c r="G113" s="142"/>
      <c r="H113" s="143"/>
    </row>
    <row r="114" spans="1:9" ht="13.2" customHeight="1" x14ac:dyDescent="0.2">
      <c r="A114" s="139" t="s">
        <v>12</v>
      </c>
      <c r="B114" s="128" t="s">
        <v>25</v>
      </c>
      <c r="C114" s="128"/>
      <c r="D114" s="128"/>
      <c r="E114" s="127" t="s">
        <v>37</v>
      </c>
      <c r="F114" s="129" t="s">
        <v>39</v>
      </c>
      <c r="G114" s="131" t="s">
        <v>55</v>
      </c>
      <c r="H114" s="132"/>
    </row>
    <row r="115" spans="1:9" ht="13.8" thickBot="1" x14ac:dyDescent="0.25">
      <c r="A115" s="161"/>
      <c r="B115" s="162"/>
      <c r="C115" s="162"/>
      <c r="D115" s="162"/>
      <c r="E115" s="127"/>
      <c r="F115" s="163"/>
      <c r="G115" s="164"/>
      <c r="H115" s="165"/>
    </row>
    <row r="116" spans="1:9" ht="13.8" thickTop="1" x14ac:dyDescent="0.2">
      <c r="A116" s="91" t="s">
        <v>13</v>
      </c>
      <c r="B116" s="158" t="s">
        <v>38</v>
      </c>
      <c r="C116" s="158"/>
      <c r="D116" s="158"/>
      <c r="E116" s="92"/>
      <c r="F116" s="93" t="s">
        <v>41</v>
      </c>
      <c r="G116" s="159"/>
      <c r="H116" s="160"/>
      <c r="I116" t="str">
        <f>IF(E116="○",'シート４　道徳評価フォーマット'!$F$4,"")</f>
        <v/>
      </c>
    </row>
    <row r="117" spans="1:9" x14ac:dyDescent="0.2">
      <c r="A117" s="27" t="s">
        <v>14</v>
      </c>
      <c r="B117" s="135" t="s">
        <v>163</v>
      </c>
      <c r="C117" s="135"/>
      <c r="D117" s="135"/>
      <c r="E117" s="75"/>
      <c r="F117" s="26" t="s">
        <v>42</v>
      </c>
      <c r="G117" s="123"/>
      <c r="H117" s="124"/>
      <c r="I117" t="str">
        <f>IF(E117="○",'シート４　道徳評価フォーマット'!$F$5,"")</f>
        <v/>
      </c>
    </row>
    <row r="118" spans="1:9" x14ac:dyDescent="0.2">
      <c r="A118" s="27" t="s">
        <v>15</v>
      </c>
      <c r="B118" s="135" t="s">
        <v>16</v>
      </c>
      <c r="C118" s="135"/>
      <c r="D118" s="135"/>
      <c r="E118" s="75"/>
      <c r="F118" s="26" t="s">
        <v>43</v>
      </c>
      <c r="G118" s="123"/>
      <c r="H118" s="124"/>
      <c r="I118" t="str">
        <f>IF(E118="○",'シート４　道徳評価フォーマット'!$F$6,"")</f>
        <v/>
      </c>
    </row>
    <row r="119" spans="1:9" x14ac:dyDescent="0.2">
      <c r="A119" s="27" t="s">
        <v>17</v>
      </c>
      <c r="B119" s="135" t="s">
        <v>172</v>
      </c>
      <c r="C119" s="135"/>
      <c r="D119" s="135"/>
      <c r="E119" s="75"/>
      <c r="F119" s="26" t="s">
        <v>44</v>
      </c>
      <c r="G119" s="123"/>
      <c r="H119" s="124"/>
      <c r="I119" t="str">
        <f>IF(E119="○",'シート４　道徳評価フォーマット'!$F$7,"")</f>
        <v/>
      </c>
    </row>
    <row r="120" spans="1:9" x14ac:dyDescent="0.2">
      <c r="A120" s="27" t="s">
        <v>18</v>
      </c>
      <c r="B120" s="135" t="s">
        <v>19</v>
      </c>
      <c r="C120" s="135"/>
      <c r="D120" s="135"/>
      <c r="E120" s="75"/>
      <c r="F120" s="26" t="s">
        <v>45</v>
      </c>
      <c r="G120" s="123"/>
      <c r="H120" s="124"/>
      <c r="I120" t="str">
        <f>IF(E120="○",'シート４　道徳評価フォーマット'!$F$8,"")</f>
        <v/>
      </c>
    </row>
    <row r="121" spans="1:9" x14ac:dyDescent="0.2">
      <c r="A121" s="27" t="s">
        <v>20</v>
      </c>
      <c r="B121" s="135" t="s">
        <v>164</v>
      </c>
      <c r="C121" s="135"/>
      <c r="D121" s="135"/>
      <c r="E121" s="75"/>
      <c r="F121" s="26" t="s">
        <v>46</v>
      </c>
      <c r="G121" s="123"/>
      <c r="H121" s="124"/>
      <c r="I121" t="str">
        <f>IF(E121="○",'シート４　道徳評価フォーマット'!$F$9,"")</f>
        <v/>
      </c>
    </row>
    <row r="122" spans="1:9" ht="13.8" thickBot="1" x14ac:dyDescent="0.25">
      <c r="A122" s="28" t="s">
        <v>21</v>
      </c>
      <c r="B122" s="136" t="s">
        <v>138</v>
      </c>
      <c r="C122" s="137"/>
      <c r="D122" s="138"/>
      <c r="E122" s="76"/>
      <c r="F122" s="31" t="s">
        <v>47</v>
      </c>
      <c r="G122" s="125"/>
      <c r="H122" s="126"/>
      <c r="I122" t="str">
        <f>IF(E122="○",'シート４　道徳評価フォーマット'!$F$10,"")</f>
        <v/>
      </c>
    </row>
    <row r="123" spans="1:9" ht="26.25" customHeight="1" thickTop="1" x14ac:dyDescent="0.2">
      <c r="A123" s="166"/>
      <c r="B123" s="166"/>
      <c r="C123" s="166"/>
      <c r="D123" s="166"/>
      <c r="E123" s="166"/>
      <c r="F123" s="166"/>
      <c r="G123" s="166"/>
      <c r="H123" s="166"/>
    </row>
    <row r="124" spans="1:9" s="22" customFormat="1" ht="6" customHeight="1" x14ac:dyDescent="0.2">
      <c r="A124" s="104"/>
      <c r="B124" s="35"/>
      <c r="C124" s="104"/>
      <c r="D124" s="35"/>
      <c r="E124" s="104"/>
      <c r="F124" s="35"/>
      <c r="G124" s="104"/>
      <c r="H124" s="33"/>
    </row>
    <row r="125" spans="1:9" ht="33.6" customHeight="1" x14ac:dyDescent="0.2">
      <c r="F125" s="4"/>
    </row>
    <row r="126" spans="1:9" ht="40.950000000000003" customHeight="1" thickBot="1" x14ac:dyDescent="0.25">
      <c r="A126" s="12"/>
    </row>
    <row r="127" spans="1:9" ht="31.95" customHeight="1" thickTop="1" thickBot="1" x14ac:dyDescent="0.25">
      <c r="A127" s="144" t="s">
        <v>102</v>
      </c>
      <c r="B127" s="145"/>
      <c r="C127" s="145"/>
      <c r="D127" s="145"/>
      <c r="E127" s="145"/>
      <c r="F127" s="145"/>
      <c r="G127" s="145"/>
      <c r="H127" s="146"/>
      <c r="I127" s="81" t="s">
        <v>126</v>
      </c>
    </row>
    <row r="128" spans="1:9" ht="21.6" customHeight="1" thickTop="1" x14ac:dyDescent="0.2">
      <c r="A128" s="15" t="s">
        <v>174</v>
      </c>
      <c r="B128" s="15"/>
      <c r="C128" s="15"/>
      <c r="D128" s="15"/>
      <c r="E128" s="15"/>
      <c r="F128" s="15"/>
      <c r="G128" s="15"/>
      <c r="I128" s="80"/>
    </row>
    <row r="129" spans="1:9" ht="14.4" x14ac:dyDescent="0.2">
      <c r="A129" s="200"/>
      <c r="B129" s="200"/>
      <c r="C129" s="200"/>
      <c r="D129" s="200"/>
      <c r="E129" s="200"/>
      <c r="F129" s="200"/>
      <c r="G129" s="200"/>
    </row>
    <row r="130" spans="1:9" ht="12" customHeight="1" thickBot="1" x14ac:dyDescent="0.25">
      <c r="A130" s="106"/>
    </row>
    <row r="131" spans="1:9" ht="36" hidden="1" customHeight="1" thickBot="1" x14ac:dyDescent="0.25">
      <c r="A131" s="14"/>
    </row>
    <row r="132" spans="1:9" ht="13.8" thickTop="1" x14ac:dyDescent="0.2">
      <c r="A132" s="194" t="s">
        <v>12</v>
      </c>
      <c r="B132" s="195" t="s">
        <v>57</v>
      </c>
      <c r="C132" s="195"/>
      <c r="D132" s="195"/>
      <c r="E132" s="147" t="s">
        <v>56</v>
      </c>
      <c r="F132" s="148" t="s">
        <v>39</v>
      </c>
      <c r="G132" s="149" t="s">
        <v>58</v>
      </c>
      <c r="H132" s="150"/>
      <c r="I132" s="167"/>
    </row>
    <row r="133" spans="1:9" ht="36" customHeight="1" x14ac:dyDescent="0.2">
      <c r="A133" s="140"/>
      <c r="B133" s="141"/>
      <c r="C133" s="141"/>
      <c r="D133" s="141"/>
      <c r="E133" s="128"/>
      <c r="F133" s="130"/>
      <c r="G133" s="151"/>
      <c r="H133" s="134"/>
      <c r="I133" s="167"/>
    </row>
    <row r="134" spans="1:9" x14ac:dyDescent="0.2">
      <c r="A134" s="27" t="s">
        <v>13</v>
      </c>
      <c r="B134" s="16"/>
      <c r="C134" s="17">
        <f t="shared" ref="C134:C140" si="0">COUNTIF(E8,"○")+COUNTIF(E20,"○")+COUNTIF(E32,"○")+COUNTIF(E44,"○")+COUNTIF(E56,"○")+COUNTIF(E68,"○")+COUNTIF(E92,"○")+COUNTIF(E104,"○")+COUNTIF(E116,"○")</f>
        <v>0</v>
      </c>
      <c r="D134" s="18" t="s">
        <v>40</v>
      </c>
      <c r="E134" s="75"/>
      <c r="F134" s="98" t="s">
        <v>48</v>
      </c>
      <c r="G134" s="152"/>
      <c r="H134" s="153"/>
      <c r="I134" t="str">
        <f>IF(E134="○",'シート４　道徳評価フォーマット'!G4,"")</f>
        <v/>
      </c>
    </row>
    <row r="135" spans="1:9" x14ac:dyDescent="0.2">
      <c r="A135" s="27" t="s">
        <v>14</v>
      </c>
      <c r="B135" s="16"/>
      <c r="C135" s="17">
        <f t="shared" si="0"/>
        <v>0</v>
      </c>
      <c r="D135" s="18" t="s">
        <v>40</v>
      </c>
      <c r="E135" s="75"/>
      <c r="F135" s="98" t="s">
        <v>49</v>
      </c>
      <c r="G135" s="154"/>
      <c r="H135" s="155"/>
      <c r="I135" t="str">
        <f>IF(E135="○",'シート４　道徳評価フォーマット'!G5,"")</f>
        <v/>
      </c>
    </row>
    <row r="136" spans="1:9" x14ac:dyDescent="0.2">
      <c r="A136" s="27" t="s">
        <v>15</v>
      </c>
      <c r="B136" s="16"/>
      <c r="C136" s="17">
        <f t="shared" si="0"/>
        <v>0</v>
      </c>
      <c r="D136" s="18" t="s">
        <v>40</v>
      </c>
      <c r="E136" s="75"/>
      <c r="F136" s="98" t="s">
        <v>50</v>
      </c>
      <c r="G136" s="154"/>
      <c r="H136" s="155"/>
      <c r="I136" t="str">
        <f>IF(E136="○",'シート４　道徳評価フォーマット'!G6,"")</f>
        <v/>
      </c>
    </row>
    <row r="137" spans="1:9" x14ac:dyDescent="0.2">
      <c r="A137" s="27" t="s">
        <v>17</v>
      </c>
      <c r="B137" s="16"/>
      <c r="C137" s="17">
        <f t="shared" si="0"/>
        <v>0</v>
      </c>
      <c r="D137" s="18" t="s">
        <v>40</v>
      </c>
      <c r="E137" s="75"/>
      <c r="F137" s="98" t="s">
        <v>51</v>
      </c>
      <c r="G137" s="154"/>
      <c r="H137" s="155"/>
      <c r="I137" t="str">
        <f>IF(E137="○",'シート４　道徳評価フォーマット'!G7,"")</f>
        <v/>
      </c>
    </row>
    <row r="138" spans="1:9" x14ac:dyDescent="0.2">
      <c r="A138" s="27" t="s">
        <v>18</v>
      </c>
      <c r="B138" s="16"/>
      <c r="C138" s="17">
        <f t="shared" si="0"/>
        <v>0</v>
      </c>
      <c r="D138" s="18" t="s">
        <v>40</v>
      </c>
      <c r="E138" s="75"/>
      <c r="F138" s="98" t="s">
        <v>52</v>
      </c>
      <c r="G138" s="154"/>
      <c r="H138" s="155"/>
      <c r="I138" t="str">
        <f>IF(E138="○",'シート４　道徳評価フォーマット'!G8,"")</f>
        <v/>
      </c>
    </row>
    <row r="139" spans="1:9" x14ac:dyDescent="0.2">
      <c r="A139" s="27" t="s">
        <v>20</v>
      </c>
      <c r="B139" s="16"/>
      <c r="C139" s="17">
        <f t="shared" si="0"/>
        <v>0</v>
      </c>
      <c r="D139" s="18" t="s">
        <v>40</v>
      </c>
      <c r="E139" s="75"/>
      <c r="F139" s="98" t="s">
        <v>53</v>
      </c>
      <c r="G139" s="154"/>
      <c r="H139" s="155"/>
      <c r="I139" t="str">
        <f>IF(E139="○",'シート４　道徳評価フォーマット'!G9,"")</f>
        <v/>
      </c>
    </row>
    <row r="140" spans="1:9" ht="13.8" thickBot="1" x14ac:dyDescent="0.25">
      <c r="A140" s="28" t="s">
        <v>21</v>
      </c>
      <c r="B140" s="19"/>
      <c r="C140" s="20">
        <f t="shared" si="0"/>
        <v>0</v>
      </c>
      <c r="D140" s="21" t="s">
        <v>40</v>
      </c>
      <c r="E140" s="76"/>
      <c r="F140" s="99" t="s">
        <v>54</v>
      </c>
      <c r="G140" s="156"/>
      <c r="H140" s="157"/>
      <c r="I140" t="str">
        <f>IF(E140="○",'シート４　道徳評価フォーマット'!G10,"")</f>
        <v/>
      </c>
    </row>
    <row r="141" spans="1:9" ht="14.4" thickTop="1" x14ac:dyDescent="0.2">
      <c r="A141" s="12"/>
    </row>
    <row r="142" spans="1:9" ht="13.8" x14ac:dyDescent="0.2">
      <c r="A142" s="12"/>
    </row>
    <row r="143" spans="1:9" ht="13.8" x14ac:dyDescent="0.2">
      <c r="A143" s="12"/>
    </row>
    <row r="144" spans="1:9" ht="13.8" x14ac:dyDescent="0.2">
      <c r="A144" s="12"/>
    </row>
    <row r="145" spans="1:8" ht="13.8" x14ac:dyDescent="0.2">
      <c r="A145" s="12"/>
    </row>
    <row r="146" spans="1:8" ht="14.4" thickBot="1" x14ac:dyDescent="0.25">
      <c r="A146" s="12"/>
    </row>
    <row r="147" spans="1:8" ht="31.95" customHeight="1" thickTop="1" thickBot="1" x14ac:dyDescent="0.25">
      <c r="A147" s="144" t="s">
        <v>101</v>
      </c>
      <c r="B147" s="145"/>
      <c r="C147" s="145"/>
      <c r="D147" s="145"/>
      <c r="E147" s="145"/>
      <c r="F147" s="145"/>
      <c r="G147" s="145"/>
      <c r="H147" s="146"/>
    </row>
    <row r="148" spans="1:8" ht="19.5" customHeight="1" thickTop="1" x14ac:dyDescent="0.2">
      <c r="A148" s="168" t="s">
        <v>105</v>
      </c>
      <c r="B148" s="168"/>
      <c r="C148" s="168"/>
      <c r="D148" s="168"/>
      <c r="E148" s="168"/>
      <c r="F148" s="168"/>
      <c r="G148" s="168"/>
      <c r="H148" s="168"/>
    </row>
    <row r="149" spans="1:8" x14ac:dyDescent="0.2">
      <c r="A149" s="169"/>
      <c r="B149" s="169"/>
      <c r="C149" s="169"/>
      <c r="D149" s="169"/>
      <c r="E149" s="169"/>
      <c r="F149" s="169"/>
      <c r="G149" s="169"/>
      <c r="H149" s="169"/>
    </row>
    <row r="150" spans="1:8" ht="13.8" thickBot="1" x14ac:dyDescent="0.25">
      <c r="A150" s="169"/>
      <c r="B150" s="169"/>
      <c r="C150" s="169"/>
      <c r="D150" s="169"/>
      <c r="E150" s="169"/>
      <c r="F150" s="169"/>
      <c r="G150" s="169"/>
      <c r="H150" s="169"/>
    </row>
    <row r="151" spans="1:8" ht="13.8" thickTop="1" x14ac:dyDescent="0.2">
      <c r="A151" s="188" t="s">
        <v>104</v>
      </c>
      <c r="B151" s="189"/>
      <c r="C151" s="189"/>
      <c r="D151" s="190"/>
      <c r="E151" s="170"/>
      <c r="F151" s="171"/>
      <c r="G151" s="171"/>
      <c r="H151" s="172"/>
    </row>
    <row r="152" spans="1:8" x14ac:dyDescent="0.2">
      <c r="A152" s="188"/>
      <c r="B152" s="189"/>
      <c r="C152" s="189"/>
      <c r="D152" s="190"/>
      <c r="E152" s="173"/>
      <c r="F152" s="174"/>
      <c r="G152" s="174"/>
      <c r="H152" s="175"/>
    </row>
    <row r="153" spans="1:8" x14ac:dyDescent="0.2">
      <c r="A153" s="188"/>
      <c r="B153" s="189"/>
      <c r="C153" s="189"/>
      <c r="D153" s="190"/>
      <c r="E153" s="173"/>
      <c r="F153" s="174"/>
      <c r="G153" s="174"/>
      <c r="H153" s="175"/>
    </row>
    <row r="154" spans="1:8" x14ac:dyDescent="0.2">
      <c r="A154" s="188"/>
      <c r="B154" s="189"/>
      <c r="C154" s="189"/>
      <c r="D154" s="190"/>
      <c r="E154" s="173"/>
      <c r="F154" s="174"/>
      <c r="G154" s="174"/>
      <c r="H154" s="175"/>
    </row>
    <row r="155" spans="1:8" x14ac:dyDescent="0.2">
      <c r="A155" s="188"/>
      <c r="B155" s="189"/>
      <c r="C155" s="189"/>
      <c r="D155" s="190"/>
      <c r="E155" s="173"/>
      <c r="F155" s="174"/>
      <c r="G155" s="174"/>
      <c r="H155" s="175"/>
    </row>
    <row r="156" spans="1:8" x14ac:dyDescent="0.2">
      <c r="A156" s="188"/>
      <c r="B156" s="189"/>
      <c r="C156" s="189"/>
      <c r="D156" s="190"/>
      <c r="E156" s="173"/>
      <c r="F156" s="174"/>
      <c r="G156" s="174"/>
      <c r="H156" s="175"/>
    </row>
    <row r="157" spans="1:8" x14ac:dyDescent="0.2">
      <c r="A157" s="191"/>
      <c r="B157" s="192"/>
      <c r="C157" s="192"/>
      <c r="D157" s="193"/>
      <c r="E157" s="176"/>
      <c r="F157" s="177"/>
      <c r="G157" s="177"/>
      <c r="H157" s="178"/>
    </row>
    <row r="158" spans="1:8" x14ac:dyDescent="0.2">
      <c r="A158" s="196" t="s">
        <v>76</v>
      </c>
      <c r="B158" s="196"/>
      <c r="C158" s="196"/>
      <c r="D158" s="196"/>
      <c r="E158" s="197" t="s">
        <v>127</v>
      </c>
      <c r="F158" s="198"/>
      <c r="G158" s="198"/>
      <c r="H158" s="199"/>
    </row>
    <row r="159" spans="1:8" x14ac:dyDescent="0.2">
      <c r="A159" s="185" t="s">
        <v>165</v>
      </c>
      <c r="B159" s="186"/>
      <c r="C159" s="186"/>
      <c r="D159" s="187"/>
      <c r="E159" s="179"/>
      <c r="F159" s="180"/>
      <c r="G159" s="180"/>
      <c r="H159" s="181"/>
    </row>
    <row r="160" spans="1:8" x14ac:dyDescent="0.2">
      <c r="A160" s="185"/>
      <c r="B160" s="186"/>
      <c r="C160" s="186"/>
      <c r="D160" s="187"/>
      <c r="E160" s="179"/>
      <c r="F160" s="180"/>
      <c r="G160" s="180"/>
      <c r="H160" s="181"/>
    </row>
    <row r="161" spans="1:8" x14ac:dyDescent="0.2">
      <c r="A161" s="185"/>
      <c r="B161" s="186"/>
      <c r="C161" s="186"/>
      <c r="D161" s="187"/>
      <c r="E161" s="179"/>
      <c r="F161" s="180"/>
      <c r="G161" s="180"/>
      <c r="H161" s="181"/>
    </row>
    <row r="162" spans="1:8" x14ac:dyDescent="0.2">
      <c r="A162" s="185"/>
      <c r="B162" s="186"/>
      <c r="C162" s="186"/>
      <c r="D162" s="187"/>
      <c r="E162" s="179"/>
      <c r="F162" s="180"/>
      <c r="G162" s="180"/>
      <c r="H162" s="181"/>
    </row>
    <row r="163" spans="1:8" x14ac:dyDescent="0.2">
      <c r="A163" s="185"/>
      <c r="B163" s="186"/>
      <c r="C163" s="186"/>
      <c r="D163" s="187"/>
      <c r="E163" s="179"/>
      <c r="F163" s="180"/>
      <c r="G163" s="180"/>
      <c r="H163" s="181"/>
    </row>
    <row r="164" spans="1:8" x14ac:dyDescent="0.2">
      <c r="A164" s="185"/>
      <c r="B164" s="186"/>
      <c r="C164" s="186"/>
      <c r="D164" s="187"/>
      <c r="E164" s="179"/>
      <c r="F164" s="180"/>
      <c r="G164" s="180"/>
      <c r="H164" s="181"/>
    </row>
    <row r="165" spans="1:8" ht="13.8" thickBot="1" x14ac:dyDescent="0.25">
      <c r="A165" s="185"/>
      <c r="B165" s="186"/>
      <c r="C165" s="186"/>
      <c r="D165" s="187"/>
      <c r="E165" s="182"/>
      <c r="F165" s="183"/>
      <c r="G165" s="183"/>
      <c r="H165" s="184"/>
    </row>
    <row r="166" spans="1:8" ht="13.8" thickTop="1" x14ac:dyDescent="0.2"/>
  </sheetData>
  <mergeCells count="159">
    <mergeCell ref="A158:D158"/>
    <mergeCell ref="E158:H158"/>
    <mergeCell ref="A159:D165"/>
    <mergeCell ref="E159:H165"/>
    <mergeCell ref="I132:I133"/>
    <mergeCell ref="G134:H140"/>
    <mergeCell ref="A147:H147"/>
    <mergeCell ref="A148:H150"/>
    <mergeCell ref="A151:D157"/>
    <mergeCell ref="E151:H157"/>
    <mergeCell ref="A123:H123"/>
    <mergeCell ref="A127:H127"/>
    <mergeCell ref="A129:G129"/>
    <mergeCell ref="A132:A133"/>
    <mergeCell ref="B132:D133"/>
    <mergeCell ref="E132:E133"/>
    <mergeCell ref="F132:F133"/>
    <mergeCell ref="G132:H133"/>
    <mergeCell ref="B116:D116"/>
    <mergeCell ref="G116:H122"/>
    <mergeCell ref="B117:D117"/>
    <mergeCell ref="B118:D118"/>
    <mergeCell ref="B119:D119"/>
    <mergeCell ref="B120:D120"/>
    <mergeCell ref="B121:D121"/>
    <mergeCell ref="B122:D122"/>
    <mergeCell ref="B113:H113"/>
    <mergeCell ref="A114:A115"/>
    <mergeCell ref="B114:D115"/>
    <mergeCell ref="E114:E115"/>
    <mergeCell ref="F114:F115"/>
    <mergeCell ref="G114:H115"/>
    <mergeCell ref="B104:D104"/>
    <mergeCell ref="G104:H110"/>
    <mergeCell ref="B105:D105"/>
    <mergeCell ref="B106:D106"/>
    <mergeCell ref="B107:D107"/>
    <mergeCell ref="B108:D108"/>
    <mergeCell ref="B109:D109"/>
    <mergeCell ref="B110:D110"/>
    <mergeCell ref="B101:H101"/>
    <mergeCell ref="A102:A103"/>
    <mergeCell ref="B102:D103"/>
    <mergeCell ref="E102:E103"/>
    <mergeCell ref="F102:F103"/>
    <mergeCell ref="G102:H103"/>
    <mergeCell ref="B92:D92"/>
    <mergeCell ref="G92:H98"/>
    <mergeCell ref="B93:D93"/>
    <mergeCell ref="B94:D94"/>
    <mergeCell ref="B95:D95"/>
    <mergeCell ref="B96:D96"/>
    <mergeCell ref="B97:D97"/>
    <mergeCell ref="B98:D98"/>
    <mergeCell ref="B89:H89"/>
    <mergeCell ref="A90:A91"/>
    <mergeCell ref="B90:D91"/>
    <mergeCell ref="E90:E91"/>
    <mergeCell ref="F90:F91"/>
    <mergeCell ref="G90:H91"/>
    <mergeCell ref="B80:D80"/>
    <mergeCell ref="G80:H86"/>
    <mergeCell ref="B81:D81"/>
    <mergeCell ref="B82:D82"/>
    <mergeCell ref="B83:D83"/>
    <mergeCell ref="B84:D84"/>
    <mergeCell ref="B85:D85"/>
    <mergeCell ref="B86:D86"/>
    <mergeCell ref="B77:H77"/>
    <mergeCell ref="A78:A79"/>
    <mergeCell ref="B78:D79"/>
    <mergeCell ref="E78:E79"/>
    <mergeCell ref="F78:F79"/>
    <mergeCell ref="G78:H79"/>
    <mergeCell ref="B68:D68"/>
    <mergeCell ref="G68:H74"/>
    <mergeCell ref="B69:D69"/>
    <mergeCell ref="B70:D70"/>
    <mergeCell ref="B71:D71"/>
    <mergeCell ref="B72:D72"/>
    <mergeCell ref="B73:D73"/>
    <mergeCell ref="B74:D74"/>
    <mergeCell ref="B65:H65"/>
    <mergeCell ref="A66:A67"/>
    <mergeCell ref="B66:D67"/>
    <mergeCell ref="E66:E67"/>
    <mergeCell ref="F66:F67"/>
    <mergeCell ref="G66:H67"/>
    <mergeCell ref="B56:D56"/>
    <mergeCell ref="G56:H62"/>
    <mergeCell ref="B57:D57"/>
    <mergeCell ref="B58:D58"/>
    <mergeCell ref="B59:D59"/>
    <mergeCell ref="B60:D60"/>
    <mergeCell ref="B61:D61"/>
    <mergeCell ref="B62:D62"/>
    <mergeCell ref="B53:H53"/>
    <mergeCell ref="A54:A55"/>
    <mergeCell ref="B54:D55"/>
    <mergeCell ref="E54:E55"/>
    <mergeCell ref="F54:F55"/>
    <mergeCell ref="G54:H55"/>
    <mergeCell ref="B44:D44"/>
    <mergeCell ref="G44:H50"/>
    <mergeCell ref="B45:D45"/>
    <mergeCell ref="B46:D46"/>
    <mergeCell ref="B47:D47"/>
    <mergeCell ref="B48:D48"/>
    <mergeCell ref="B49:D49"/>
    <mergeCell ref="B50:D50"/>
    <mergeCell ref="B41:H41"/>
    <mergeCell ref="A42:A43"/>
    <mergeCell ref="B42:D43"/>
    <mergeCell ref="E42:E43"/>
    <mergeCell ref="F42:F43"/>
    <mergeCell ref="G42:H43"/>
    <mergeCell ref="B32:D32"/>
    <mergeCell ref="G32:H38"/>
    <mergeCell ref="B33:D33"/>
    <mergeCell ref="B34:D34"/>
    <mergeCell ref="B35:D35"/>
    <mergeCell ref="B36:D36"/>
    <mergeCell ref="B37:D37"/>
    <mergeCell ref="B38:D38"/>
    <mergeCell ref="B29:H29"/>
    <mergeCell ref="A30:A31"/>
    <mergeCell ref="B30:D31"/>
    <mergeCell ref="E30:E31"/>
    <mergeCell ref="F30:F31"/>
    <mergeCell ref="G30:H31"/>
    <mergeCell ref="B20:D20"/>
    <mergeCell ref="G20:H26"/>
    <mergeCell ref="B21:D21"/>
    <mergeCell ref="B22:D22"/>
    <mergeCell ref="B23:D23"/>
    <mergeCell ref="B24:D24"/>
    <mergeCell ref="B25:D25"/>
    <mergeCell ref="B26:D26"/>
    <mergeCell ref="B17:H17"/>
    <mergeCell ref="A18:A19"/>
    <mergeCell ref="B18:D19"/>
    <mergeCell ref="E18:E19"/>
    <mergeCell ref="F18:F19"/>
    <mergeCell ref="G18:H19"/>
    <mergeCell ref="B8:D8"/>
    <mergeCell ref="G8:H14"/>
    <mergeCell ref="B9:D9"/>
    <mergeCell ref="B10:D10"/>
    <mergeCell ref="B11:D11"/>
    <mergeCell ref="B12:D12"/>
    <mergeCell ref="B13:D13"/>
    <mergeCell ref="B14:D14"/>
    <mergeCell ref="A1:H1"/>
    <mergeCell ref="B5:H5"/>
    <mergeCell ref="A6:A7"/>
    <mergeCell ref="B6:D7"/>
    <mergeCell ref="E6:E7"/>
    <mergeCell ref="F6:F7"/>
    <mergeCell ref="G6:H7"/>
  </mergeCells>
  <phoneticPr fontId="1"/>
  <dataValidations count="1">
    <dataValidation type="list" allowBlank="1" showInputMessage="1" showErrorMessage="1" sqref="E8:E14 E20:E26 E32:E38 E44:E50 E56:E63 E68:E74 E80:E86 E92:E98 E104:E110 E116:E122 E134:E140">
      <formula1>"○"</formula1>
    </dataValidation>
  </dataValidations>
  <pageMargins left="0.7" right="0.7" top="0.75" bottom="0.75" header="0.3" footer="0.3"/>
  <pageSetup paperSize="9" scale="84" orientation="portrait" r:id="rId1"/>
  <headerFooter>
    <oddHeader>&amp;L&amp;14シート６　道徳個人シート（様式）&amp;C&amp;20道徳個人シート</oddHeader>
  </headerFooter>
  <rowBreaks count="2" manualBreakCount="2">
    <brk id="62" max="7" man="1"/>
    <brk id="122"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シート１　道徳の年間指導計画</vt:lpstr>
      <vt:lpstr>シート２　道徳の年間指導計画（記入例） </vt:lpstr>
      <vt:lpstr>シート３　児童名簿</vt:lpstr>
      <vt:lpstr>シート４　道徳評価フォーマット</vt:lpstr>
      <vt:lpstr>シート５　ワークシート（様式）</vt:lpstr>
      <vt:lpstr>シート６　道徳個人シート(様式)</vt:lpstr>
      <vt:lpstr>シート７　道徳個人シート（活用例）</vt:lpstr>
      <vt:lpstr>1  （児童名）</vt:lpstr>
      <vt:lpstr>２  （児童名）</vt:lpstr>
      <vt:lpstr>'1  （児童名）'!Print_Area</vt:lpstr>
      <vt:lpstr>'２  （児童名）'!Print_Area</vt:lpstr>
      <vt:lpstr>'シート１　道徳の年間指導計画'!Print_Area</vt:lpstr>
      <vt:lpstr>'シート２　道徳の年間指導計画（記入例） '!Print_Area</vt:lpstr>
      <vt:lpstr>'シート５　ワークシート（様式）'!Print_Area</vt:lpstr>
      <vt:lpstr>'シート６　道徳個人シート(様式)'!Print_Area</vt:lpstr>
      <vt:lpstr>'シート７　道徳個人シート（活用例）'!Print_Area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2019-03-18T02:28:22Z</cp:lastPrinted>
  <dcterms:created xsi:type="dcterms:W3CDTF">2019-01-10T04:52:28Z</dcterms:created>
  <dcterms:modified xsi:type="dcterms:W3CDTF">2019-03-18T02:31:29Z</dcterms:modified>
</cp:coreProperties>
</file>