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T:\060健康福祉局\050医療介護基盤課\★★医療人材Ｇ★★\★D05　院内保育所\20053院内保育所運営費\R7\01_所要額調査\"/>
    </mc:Choice>
  </mc:AlternateContent>
  <xr:revisionPtr revIDLastSave="0" documentId="13_ncr:1_{EE09E898-BAA8-4BA1-BCC5-EA2BE919284E}" xr6:coauthVersionLast="47" xr6:coauthVersionMax="47" xr10:uidLastSave="{00000000-0000-0000-0000-000000000000}"/>
  <bookViews>
    <workbookView xWindow="-110" yWindow="-110" windowWidth="21820" windowHeight="13900" xr2:uid="{00000000-000D-0000-FFFF-FFFF00000000}"/>
  </bookViews>
  <sheets>
    <sheet name="入力" sheetId="5" r:id="rId1"/>
  </sheets>
  <definedNames>
    <definedName name="_Key1" localSheetId="0" hidden="1">#REF!</definedName>
    <definedName name="_Key1" hidden="1">#REF!</definedName>
    <definedName name="_Key2" hidden="1">#REF!</definedName>
    <definedName name="_Order1" hidden="1">255</definedName>
    <definedName name="_Order2" hidden="1">255</definedName>
    <definedName name="_Sort" localSheetId="0" hidden="1">#REF!</definedName>
    <definedName name="_Sort" hidden="1">#REF!</definedName>
    <definedName name="_xlnm.Print_Area" localSheetId="0">入力!$A$1:$J$216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1" i="5" l="1"/>
  <c r="E198" i="5"/>
  <c r="E196" i="5" s="1"/>
  <c r="E197" i="5"/>
  <c r="F193" i="5"/>
  <c r="J204" i="5"/>
  <c r="E193" i="5"/>
  <c r="E180" i="5"/>
  <c r="E184" i="5"/>
  <c r="E179" i="5"/>
  <c r="E150" i="5"/>
  <c r="I204" i="5"/>
  <c r="E204" i="5" l="1"/>
  <c r="H204" i="5"/>
  <c r="H205" i="5" l="1"/>
  <c r="E203" i="5"/>
  <c r="E216" i="5"/>
  <c r="E215" i="5"/>
  <c r="E214" i="5"/>
  <c r="E213" i="5"/>
  <c r="E212" i="5"/>
  <c r="E211" i="5" s="1"/>
  <c r="E206" i="5"/>
  <c r="E205" i="5"/>
  <c r="B104" i="5" l="1"/>
  <c r="F145" i="5"/>
  <c r="F143" i="5"/>
  <c r="D128" i="5"/>
  <c r="E128" i="5"/>
  <c r="F128" i="5"/>
  <c r="G127" i="5"/>
  <c r="G126" i="5"/>
  <c r="G125" i="5"/>
  <c r="G124" i="5"/>
  <c r="G123" i="5"/>
  <c r="G122" i="5"/>
  <c r="G121" i="5"/>
  <c r="G120" i="5"/>
  <c r="G128" i="5" s="1"/>
  <c r="G119" i="5"/>
  <c r="G118" i="5"/>
  <c r="G117" i="5"/>
  <c r="G116" i="5"/>
  <c r="F104" i="5"/>
  <c r="E104" i="5"/>
  <c r="D104" i="5"/>
  <c r="C104" i="5"/>
  <c r="F85" i="5"/>
  <c r="F57" i="5"/>
  <c r="F53" i="5"/>
  <c r="F58" i="5" s="1"/>
  <c r="F183" i="5" l="1"/>
  <c r="F182" i="5"/>
  <c r="F181" i="5"/>
  <c r="D180" i="5"/>
  <c r="F178" i="5"/>
  <c r="F177" i="5"/>
  <c r="F176" i="5"/>
  <c r="F175" i="5"/>
  <c r="F174" i="5"/>
  <c r="F173" i="5"/>
  <c r="F172" i="5"/>
  <c r="F171" i="5"/>
  <c r="F170" i="5"/>
  <c r="F169" i="5"/>
  <c r="F168" i="5"/>
  <c r="F167" i="5"/>
  <c r="F166" i="5"/>
  <c r="E165" i="5"/>
  <c r="D165" i="5"/>
  <c r="F164" i="5"/>
  <c r="F163" i="5"/>
  <c r="F162" i="5"/>
  <c r="E161" i="5"/>
  <c r="D161" i="5"/>
  <c r="F160" i="5"/>
  <c r="F159" i="5"/>
  <c r="F158" i="5"/>
  <c r="F157" i="5"/>
  <c r="E156" i="5"/>
  <c r="D156" i="5"/>
  <c r="F155" i="5"/>
  <c r="F154" i="5"/>
  <c r="F153" i="5"/>
  <c r="F152" i="5" s="1"/>
  <c r="E152" i="5"/>
  <c r="E207" i="5" s="1"/>
  <c r="D152" i="5"/>
  <c r="F149" i="5"/>
  <c r="F148" i="5"/>
  <c r="F147" i="5"/>
  <c r="F146" i="5"/>
  <c r="E144" i="5"/>
  <c r="D144" i="5"/>
  <c r="D150" i="5" s="1"/>
  <c r="J104" i="5"/>
  <c r="I104" i="5"/>
  <c r="H103" i="5"/>
  <c r="G103" i="5"/>
  <c r="H102" i="5"/>
  <c r="G102" i="5"/>
  <c r="H101" i="5"/>
  <c r="G101" i="5"/>
  <c r="H100" i="5"/>
  <c r="G100" i="5"/>
  <c r="H99" i="5"/>
  <c r="G99" i="5"/>
  <c r="H98" i="5"/>
  <c r="G98" i="5"/>
  <c r="H97" i="5"/>
  <c r="G97" i="5"/>
  <c r="H96" i="5"/>
  <c r="G96" i="5"/>
  <c r="H95" i="5"/>
  <c r="G95" i="5"/>
  <c r="H94" i="5"/>
  <c r="G94" i="5"/>
  <c r="H93" i="5"/>
  <c r="G93" i="5"/>
  <c r="H92" i="5"/>
  <c r="G92" i="5"/>
  <c r="D57" i="5"/>
  <c r="D53" i="5"/>
  <c r="F28" i="5"/>
  <c r="N12" i="5" s="1"/>
  <c r="L12" i="5"/>
  <c r="F144" i="5" l="1"/>
  <c r="F150" i="5" s="1"/>
  <c r="D151" i="5"/>
  <c r="D184" i="5" s="1"/>
  <c r="D186" i="5" s="1"/>
  <c r="F161" i="5"/>
  <c r="E151" i="5"/>
  <c r="F156" i="5"/>
  <c r="F151" i="5" s="1"/>
  <c r="F180" i="5"/>
  <c r="H104" i="5"/>
  <c r="H187" i="5" s="1"/>
  <c r="G104" i="5"/>
  <c r="D187" i="5" s="1"/>
  <c r="D179" i="5"/>
  <c r="F165" i="5"/>
  <c r="F179" i="5" s="1"/>
  <c r="E186" i="5" l="1"/>
  <c r="O12" i="5"/>
  <c r="P12" i="5" s="1"/>
  <c r="H15" i="5" s="1"/>
  <c r="F184" i="5"/>
  <c r="J203" i="5" l="1"/>
  <c r="E202" i="5"/>
  <c r="E209" i="5" s="1"/>
  <c r="E200" i="5" s="1"/>
  <c r="T12" i="5"/>
  <c r="S12" i="5"/>
  <c r="R12" i="5" s="1"/>
  <c r="Q12" i="5" s="1"/>
  <c r="E192" i="5" l="1"/>
  <c r="E190"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広島県</author>
  </authors>
  <commentList>
    <comment ref="H204" authorId="0" shapeId="0" xr:uid="{12A4278A-4949-4EE0-AD45-BBB9E81686C8}">
      <text>
        <r>
          <rPr>
            <b/>
            <sz val="9"/>
            <color indexed="81"/>
            <rFont val="MS P ゴシック"/>
            <family val="3"/>
            <charset val="128"/>
          </rPr>
          <t>セルI204がJ204以上の場合は、I204の人数。
セルI204がJ204未満の場合は、J204の人数。</t>
        </r>
      </text>
    </comment>
    <comment ref="I204" authorId="0" shapeId="0" xr:uid="{423DE7FE-DF73-4D02-ACDB-17067F8B78C9}">
      <text>
        <r>
          <rPr>
            <b/>
            <sz val="9"/>
            <color indexed="81"/>
            <rFont val="MS P ゴシック"/>
            <family val="3"/>
            <charset val="128"/>
          </rPr>
          <t>4/1現在の職員の児童数を2.6人で除して得た数値（人数）</t>
        </r>
      </text>
    </comment>
    <comment ref="J204" authorId="0" shapeId="0" xr:uid="{9577D8A2-151F-4145-9DAE-CE7068AE3C87}">
      <text>
        <r>
          <rPr>
            <b/>
            <sz val="9"/>
            <color indexed="81"/>
            <rFont val="MS P ゴシック"/>
            <family val="3"/>
            <charset val="128"/>
          </rPr>
          <t>最低人数
（補助類型による）</t>
        </r>
      </text>
    </comment>
  </commentList>
</comments>
</file>

<file path=xl/sharedStrings.xml><?xml version="1.0" encoding="utf-8"?>
<sst xmlns="http://schemas.openxmlformats.org/spreadsheetml/2006/main" count="364" uniqueCount="305">
  <si>
    <t>計</t>
    <rPh sb="0" eb="1">
      <t>ケイ</t>
    </rPh>
    <phoneticPr fontId="2"/>
  </si>
  <si>
    <t>医業収益</t>
    <rPh sb="0" eb="2">
      <t>イギョウ</t>
    </rPh>
    <rPh sb="2" eb="4">
      <t>シュウエキ</t>
    </rPh>
    <phoneticPr fontId="2"/>
  </si>
  <si>
    <t>医業外収益</t>
    <rPh sb="0" eb="2">
      <t>イギョウ</t>
    </rPh>
    <rPh sb="2" eb="3">
      <t>ガイ</t>
    </rPh>
    <rPh sb="3" eb="5">
      <t>シュウエキ</t>
    </rPh>
    <phoneticPr fontId="2"/>
  </si>
  <si>
    <t>特別利益</t>
    <rPh sb="0" eb="2">
      <t>トクベツ</t>
    </rPh>
    <rPh sb="2" eb="4">
      <t>リエキ</t>
    </rPh>
    <phoneticPr fontId="2"/>
  </si>
  <si>
    <t>医業費用</t>
    <rPh sb="0" eb="2">
      <t>イギョウ</t>
    </rPh>
    <rPh sb="2" eb="4">
      <t>ヒヨウ</t>
    </rPh>
    <phoneticPr fontId="2"/>
  </si>
  <si>
    <t>医業外費用</t>
    <rPh sb="0" eb="2">
      <t>イギョウ</t>
    </rPh>
    <rPh sb="2" eb="3">
      <t>ガイ</t>
    </rPh>
    <rPh sb="3" eb="5">
      <t>ヒヨウ</t>
    </rPh>
    <phoneticPr fontId="2"/>
  </si>
  <si>
    <t>その他</t>
    <rPh sb="2" eb="3">
      <t>タ</t>
    </rPh>
    <phoneticPr fontId="2"/>
  </si>
  <si>
    <t>４月</t>
    <rPh sb="1" eb="2">
      <t>ガツ</t>
    </rPh>
    <phoneticPr fontId="2"/>
  </si>
  <si>
    <t>児童保育専従職員</t>
    <rPh sb="0" eb="2">
      <t>ジドウ</t>
    </rPh>
    <rPh sb="2" eb="4">
      <t>ホイク</t>
    </rPh>
    <rPh sb="4" eb="6">
      <t>センジュウ</t>
    </rPh>
    <rPh sb="6" eb="8">
      <t>ショクイン</t>
    </rPh>
    <phoneticPr fontId="2"/>
  </si>
  <si>
    <t>５月</t>
  </si>
  <si>
    <t>６月</t>
  </si>
  <si>
    <t>７月</t>
  </si>
  <si>
    <t>８月</t>
  </si>
  <si>
    <t>９月</t>
  </si>
  <si>
    <t>１０月</t>
  </si>
  <si>
    <t>１１月</t>
  </si>
  <si>
    <t>１２月</t>
  </si>
  <si>
    <t>１月</t>
  </si>
  <si>
    <t>２月</t>
  </si>
  <si>
    <t>３月</t>
  </si>
  <si>
    <t>年間平均</t>
    <rPh sb="0" eb="2">
      <t>ネンカン</t>
    </rPh>
    <rPh sb="2" eb="4">
      <t>ヘイキン</t>
    </rPh>
    <phoneticPr fontId="2"/>
  </si>
  <si>
    <t>乳児</t>
    <rPh sb="0" eb="2">
      <t>ニュウジ</t>
    </rPh>
    <phoneticPr fontId="2"/>
  </si>
  <si>
    <t>１，２歳児</t>
    <rPh sb="3" eb="5">
      <t>サイジ</t>
    </rPh>
    <phoneticPr fontId="2"/>
  </si>
  <si>
    <t>３歳児</t>
    <rPh sb="1" eb="3">
      <t>サイジ</t>
    </rPh>
    <phoneticPr fontId="2"/>
  </si>
  <si>
    <t>４歳以上</t>
    <rPh sb="1" eb="4">
      <t>サイイジョウ</t>
    </rPh>
    <phoneticPr fontId="2"/>
  </si>
  <si>
    <t>〇児童（学童）の年間平均在籍人数</t>
    <rPh sb="1" eb="3">
      <t>ジドウ</t>
    </rPh>
    <rPh sb="4" eb="6">
      <t>ガクドウ</t>
    </rPh>
    <rPh sb="8" eb="10">
      <t>ネンカン</t>
    </rPh>
    <rPh sb="10" eb="12">
      <t>ヘイキン</t>
    </rPh>
    <rPh sb="12" eb="14">
      <t>ザイセキ</t>
    </rPh>
    <rPh sb="14" eb="16">
      <t>ニンズウ</t>
    </rPh>
    <phoneticPr fontId="2"/>
  </si>
  <si>
    <t>職員の人数</t>
    <rPh sb="0" eb="2">
      <t>ショクイン</t>
    </rPh>
    <rPh sb="3" eb="5">
      <t>ニンズウ</t>
    </rPh>
    <phoneticPr fontId="2"/>
  </si>
  <si>
    <t>職員の資格</t>
    <rPh sb="0" eb="2">
      <t>ショクイン</t>
    </rPh>
    <rPh sb="3" eb="5">
      <t>シカク</t>
    </rPh>
    <phoneticPr fontId="2"/>
  </si>
  <si>
    <t>面積基準</t>
    <rPh sb="0" eb="2">
      <t>メンセキ</t>
    </rPh>
    <rPh sb="2" eb="4">
      <t>キジュン</t>
    </rPh>
    <phoneticPr fontId="2"/>
  </si>
  <si>
    <t>給食室の設置</t>
    <rPh sb="0" eb="3">
      <t>キュウショクシツ</t>
    </rPh>
    <rPh sb="4" eb="6">
      <t>セッチ</t>
    </rPh>
    <phoneticPr fontId="2"/>
  </si>
  <si>
    <t>その他の設備の設置</t>
    <rPh sb="2" eb="3">
      <t>タ</t>
    </rPh>
    <rPh sb="4" eb="6">
      <t>セツビ</t>
    </rPh>
    <rPh sb="7" eb="9">
      <t>セッチ</t>
    </rPh>
    <phoneticPr fontId="2"/>
  </si>
  <si>
    <t>保育時間・開所時間基準</t>
    <rPh sb="0" eb="2">
      <t>ホイク</t>
    </rPh>
    <rPh sb="2" eb="4">
      <t>ジカン</t>
    </rPh>
    <rPh sb="5" eb="7">
      <t>カイショ</t>
    </rPh>
    <rPh sb="7" eb="9">
      <t>ジカン</t>
    </rPh>
    <rPh sb="9" eb="11">
      <t>キジュン</t>
    </rPh>
    <phoneticPr fontId="2"/>
  </si>
  <si>
    <t>立地基準</t>
    <rPh sb="0" eb="2">
      <t>リッチ</t>
    </rPh>
    <rPh sb="2" eb="4">
      <t>キジュン</t>
    </rPh>
    <phoneticPr fontId="2"/>
  </si>
  <si>
    <t>職名</t>
    <rPh sb="0" eb="2">
      <t>ショクメイ</t>
    </rPh>
    <phoneticPr fontId="2"/>
  </si>
  <si>
    <t>委託料</t>
    <rPh sb="0" eb="3">
      <t>イタクリョウ</t>
    </rPh>
    <phoneticPr fontId="2"/>
  </si>
  <si>
    <t>男性医師</t>
    <rPh sb="0" eb="2">
      <t>ダンセイ</t>
    </rPh>
    <rPh sb="2" eb="4">
      <t>イシ</t>
    </rPh>
    <phoneticPr fontId="2"/>
  </si>
  <si>
    <t>保育士</t>
    <rPh sb="0" eb="2">
      <t>ホイク</t>
    </rPh>
    <rPh sb="2" eb="3">
      <t>シ</t>
    </rPh>
    <phoneticPr fontId="2"/>
  </si>
  <si>
    <t>非常勤</t>
    <rPh sb="0" eb="3">
      <t>ヒジョウキン</t>
    </rPh>
    <phoneticPr fontId="2"/>
  </si>
  <si>
    <t>常勤</t>
    <rPh sb="0" eb="2">
      <t>ジョウキン</t>
    </rPh>
    <phoneticPr fontId="2"/>
  </si>
  <si>
    <t>保育児童数
（未就学児）</t>
    <rPh sb="0" eb="2">
      <t>ホイク</t>
    </rPh>
    <rPh sb="2" eb="4">
      <t>ジドウ</t>
    </rPh>
    <rPh sb="4" eb="5">
      <t>スウ</t>
    </rPh>
    <rPh sb="7" eb="11">
      <t>ミシュウガクジ</t>
    </rPh>
    <phoneticPr fontId="2"/>
  </si>
  <si>
    <t>院内保育所設置法人名</t>
    <rPh sb="0" eb="2">
      <t>インナイ</t>
    </rPh>
    <rPh sb="2" eb="4">
      <t>ホイク</t>
    </rPh>
    <rPh sb="4" eb="5">
      <t>ショ</t>
    </rPh>
    <rPh sb="5" eb="7">
      <t>セッチ</t>
    </rPh>
    <rPh sb="7" eb="9">
      <t>ホウジン</t>
    </rPh>
    <rPh sb="9" eb="10">
      <t>メイ</t>
    </rPh>
    <phoneticPr fontId="2"/>
  </si>
  <si>
    <t>院内保育所設置医療機関名</t>
    <rPh sb="0" eb="2">
      <t>インナイ</t>
    </rPh>
    <rPh sb="2" eb="4">
      <t>ホイク</t>
    </rPh>
    <rPh sb="4" eb="5">
      <t>ショ</t>
    </rPh>
    <rPh sb="5" eb="7">
      <t>セッチ</t>
    </rPh>
    <rPh sb="7" eb="9">
      <t>イリョウ</t>
    </rPh>
    <rPh sb="9" eb="11">
      <t>キカン</t>
    </rPh>
    <rPh sb="11" eb="12">
      <t>メイ</t>
    </rPh>
    <phoneticPr fontId="2"/>
  </si>
  <si>
    <t>保育施設名</t>
    <rPh sb="0" eb="2">
      <t>ホイク</t>
    </rPh>
    <rPh sb="2" eb="4">
      <t>シセツ</t>
    </rPh>
    <rPh sb="4" eb="5">
      <t>メイ</t>
    </rPh>
    <phoneticPr fontId="2"/>
  </si>
  <si>
    <t>院内保育所設置年月日</t>
    <rPh sb="0" eb="2">
      <t>インナイ</t>
    </rPh>
    <rPh sb="2" eb="4">
      <t>ホイク</t>
    </rPh>
    <rPh sb="4" eb="5">
      <t>ショ</t>
    </rPh>
    <rPh sb="5" eb="7">
      <t>セッチ</t>
    </rPh>
    <rPh sb="7" eb="10">
      <t>ネンガッピ</t>
    </rPh>
    <phoneticPr fontId="2"/>
  </si>
  <si>
    <t>保育所開始時間</t>
    <rPh sb="0" eb="2">
      <t>ホイク</t>
    </rPh>
    <rPh sb="2" eb="3">
      <t>ショ</t>
    </rPh>
    <rPh sb="3" eb="5">
      <t>カイシ</t>
    </rPh>
    <rPh sb="5" eb="7">
      <t>ジカン</t>
    </rPh>
    <phoneticPr fontId="2"/>
  </si>
  <si>
    <t>保育所終了時間</t>
    <rPh sb="0" eb="2">
      <t>ホイク</t>
    </rPh>
    <rPh sb="2" eb="3">
      <t>ショ</t>
    </rPh>
    <rPh sb="3" eb="5">
      <t>シュウリョウ</t>
    </rPh>
    <rPh sb="5" eb="7">
      <t>ジカン</t>
    </rPh>
    <phoneticPr fontId="2"/>
  </si>
  <si>
    <t>月額保育料</t>
    <rPh sb="0" eb="2">
      <t>ゲツガク</t>
    </rPh>
    <rPh sb="2" eb="5">
      <t>ホイクリョウ</t>
    </rPh>
    <phoneticPr fontId="2"/>
  </si>
  <si>
    <t>給食の状況</t>
    <rPh sb="0" eb="2">
      <t>キュウショク</t>
    </rPh>
    <rPh sb="3" eb="5">
      <t>ジョウキョウ</t>
    </rPh>
    <phoneticPr fontId="2"/>
  </si>
  <si>
    <t>保育室の延床面積</t>
    <rPh sb="0" eb="3">
      <t>ホイクシツ</t>
    </rPh>
    <rPh sb="4" eb="6">
      <t>ノベユカ</t>
    </rPh>
    <rPh sb="6" eb="8">
      <t>メンセキ</t>
    </rPh>
    <phoneticPr fontId="2"/>
  </si>
  <si>
    <t>安静室の延床面積</t>
    <rPh sb="0" eb="2">
      <t>アンセイ</t>
    </rPh>
    <rPh sb="2" eb="3">
      <t>シツ</t>
    </rPh>
    <rPh sb="4" eb="6">
      <t>ノベユカ</t>
    </rPh>
    <rPh sb="6" eb="8">
      <t>メンセキ</t>
    </rPh>
    <phoneticPr fontId="2"/>
  </si>
  <si>
    <t>小学校低学年の児童保育専用スペースの延床面積</t>
    <rPh sb="0" eb="3">
      <t>ショウガッコウ</t>
    </rPh>
    <rPh sb="3" eb="6">
      <t>テイガクネン</t>
    </rPh>
    <rPh sb="7" eb="9">
      <t>ジドウ</t>
    </rPh>
    <rPh sb="9" eb="11">
      <t>ホイク</t>
    </rPh>
    <rPh sb="11" eb="13">
      <t>センヨウ</t>
    </rPh>
    <rPh sb="18" eb="20">
      <t>ノベユカ</t>
    </rPh>
    <rPh sb="20" eb="22">
      <t>メンセキ</t>
    </rPh>
    <phoneticPr fontId="2"/>
  </si>
  <si>
    <t>職員以外の地域の乳幼児等の保育受入状況</t>
    <rPh sb="0" eb="2">
      <t>ショクイン</t>
    </rPh>
    <rPh sb="2" eb="4">
      <t>イガイ</t>
    </rPh>
    <rPh sb="5" eb="7">
      <t>チイキ</t>
    </rPh>
    <rPh sb="8" eb="11">
      <t>ニュウヨウジ</t>
    </rPh>
    <rPh sb="11" eb="12">
      <t>トウ</t>
    </rPh>
    <rPh sb="13" eb="15">
      <t>ホイク</t>
    </rPh>
    <rPh sb="15" eb="16">
      <t>ウ</t>
    </rPh>
    <rPh sb="16" eb="17">
      <t>イ</t>
    </rPh>
    <rPh sb="17" eb="19">
      <t>ジョウキョウ</t>
    </rPh>
    <phoneticPr fontId="2"/>
  </si>
  <si>
    <t>運営方法</t>
    <rPh sb="0" eb="2">
      <t>ウンエイ</t>
    </rPh>
    <rPh sb="2" eb="4">
      <t>ホウホウ</t>
    </rPh>
    <phoneticPr fontId="2"/>
  </si>
  <si>
    <t>委託団体名</t>
    <rPh sb="0" eb="2">
      <t>イタク</t>
    </rPh>
    <rPh sb="2" eb="5">
      <t>ダンタイメイ</t>
    </rPh>
    <phoneticPr fontId="2"/>
  </si>
  <si>
    <t>必須項目</t>
    <rPh sb="0" eb="2">
      <t>ヒッス</t>
    </rPh>
    <rPh sb="2" eb="4">
      <t>コウモク</t>
    </rPh>
    <phoneticPr fontId="2"/>
  </si>
  <si>
    <t>委託団体代表者名</t>
    <rPh sb="0" eb="2">
      <t>イタク</t>
    </rPh>
    <rPh sb="2" eb="4">
      <t>ダンタイ</t>
    </rPh>
    <rPh sb="4" eb="7">
      <t>ダイヒョウシャ</t>
    </rPh>
    <rPh sb="7" eb="8">
      <t>メイ</t>
    </rPh>
    <phoneticPr fontId="2"/>
  </si>
  <si>
    <t>自動計算</t>
    <rPh sb="0" eb="4">
      <t>ジドウケイサン</t>
    </rPh>
    <phoneticPr fontId="2"/>
  </si>
  <si>
    <t>〇</t>
    <phoneticPr fontId="2"/>
  </si>
  <si>
    <t>記載要領</t>
    <rPh sb="0" eb="2">
      <t>キサイ</t>
    </rPh>
    <rPh sb="2" eb="4">
      <t>ヨウリョウ</t>
    </rPh>
    <phoneticPr fontId="2"/>
  </si>
  <si>
    <t>共同利用型</t>
    <rPh sb="0" eb="2">
      <t>キョウドウ</t>
    </rPh>
    <rPh sb="2" eb="5">
      <t>リヨウガタ</t>
    </rPh>
    <phoneticPr fontId="2"/>
  </si>
  <si>
    <t>　　保育時間</t>
    <rPh sb="2" eb="4">
      <t>ホイク</t>
    </rPh>
    <rPh sb="4" eb="6">
      <t>ジカン</t>
    </rPh>
    <phoneticPr fontId="2"/>
  </si>
  <si>
    <t>実施機関のみ</t>
    <rPh sb="0" eb="2">
      <t>ジッシ</t>
    </rPh>
    <rPh sb="2" eb="4">
      <t>キカン</t>
    </rPh>
    <phoneticPr fontId="2"/>
  </si>
  <si>
    <t>該当機関のみ</t>
    <rPh sb="0" eb="2">
      <t>ガイトウ</t>
    </rPh>
    <rPh sb="2" eb="4">
      <t>キカン</t>
    </rPh>
    <phoneticPr fontId="2"/>
  </si>
  <si>
    <t>設置機関のみ</t>
    <rPh sb="0" eb="2">
      <t>セッチ</t>
    </rPh>
    <rPh sb="2" eb="4">
      <t>キカン</t>
    </rPh>
    <phoneticPr fontId="2"/>
  </si>
  <si>
    <t>運営方法
「委託」の場合のみ</t>
    <rPh sb="0" eb="2">
      <t>ウンエイ</t>
    </rPh>
    <rPh sb="2" eb="4">
      <t>ホウホウ</t>
    </rPh>
    <rPh sb="6" eb="8">
      <t>イタク</t>
    </rPh>
    <rPh sb="10" eb="12">
      <t>バアイ</t>
    </rPh>
    <phoneticPr fontId="2"/>
  </si>
  <si>
    <t>病児保育実施月数（年間予定）</t>
    <rPh sb="6" eb="7">
      <t>ゲツ</t>
    </rPh>
    <phoneticPr fontId="2"/>
  </si>
  <si>
    <t>保育所で実施</t>
    <rPh sb="0" eb="2">
      <t>ホイク</t>
    </rPh>
    <rPh sb="2" eb="3">
      <t>ショ</t>
    </rPh>
    <rPh sb="4" eb="6">
      <t>ジッシ</t>
    </rPh>
    <phoneticPr fontId="2"/>
  </si>
  <si>
    <t>利用者持参</t>
    <rPh sb="0" eb="3">
      <t>リヨウシャ</t>
    </rPh>
    <rPh sb="3" eb="5">
      <t>ジサン</t>
    </rPh>
    <phoneticPr fontId="2"/>
  </si>
  <si>
    <t>収益</t>
    <rPh sb="0" eb="2">
      <t>シュウエキ</t>
    </rPh>
    <phoneticPr fontId="2"/>
  </si>
  <si>
    <t>記入欄</t>
    <rPh sb="0" eb="2">
      <t>キニュウ</t>
    </rPh>
    <rPh sb="2" eb="3">
      <t>ラン</t>
    </rPh>
    <phoneticPr fontId="2"/>
  </si>
  <si>
    <t>自動計算</t>
    <rPh sb="0" eb="2">
      <t>ジドウ</t>
    </rPh>
    <rPh sb="2" eb="4">
      <t>ケイサン</t>
    </rPh>
    <phoneticPr fontId="2"/>
  </si>
  <si>
    <t>費用</t>
    <rPh sb="0" eb="2">
      <t>ヒヨウ</t>
    </rPh>
    <phoneticPr fontId="2"/>
  </si>
  <si>
    <t>前々年度の決算額</t>
    <rPh sb="0" eb="2">
      <t>マエマエ</t>
    </rPh>
    <rPh sb="2" eb="4">
      <t>ネンド</t>
    </rPh>
    <rPh sb="5" eb="7">
      <t>ケッサン</t>
    </rPh>
    <rPh sb="7" eb="8">
      <t>ガク</t>
    </rPh>
    <phoneticPr fontId="2"/>
  </si>
  <si>
    <t>前々年度の決算額
ない場合は「０」</t>
    <rPh sb="11" eb="13">
      <t>バアイ</t>
    </rPh>
    <phoneticPr fontId="2"/>
  </si>
  <si>
    <t>特別費用</t>
    <rPh sb="0" eb="2">
      <t>トクベツ</t>
    </rPh>
    <rPh sb="2" eb="4">
      <t>ヒヨウ</t>
    </rPh>
    <phoneticPr fontId="2"/>
  </si>
  <si>
    <t>計（Ａ）</t>
    <rPh sb="0" eb="1">
      <t>ケイ</t>
    </rPh>
    <phoneticPr fontId="2"/>
  </si>
  <si>
    <t>計（Ｂ）</t>
    <rPh sb="0" eb="1">
      <t>ケイ</t>
    </rPh>
    <phoneticPr fontId="2"/>
  </si>
  <si>
    <t>項番</t>
    <rPh sb="0" eb="2">
      <t>コウバン</t>
    </rPh>
    <phoneticPr fontId="2"/>
  </si>
  <si>
    <t>保育児童氏名</t>
    <rPh sb="0" eb="2">
      <t>ホイク</t>
    </rPh>
    <rPh sb="2" eb="4">
      <t>ジドウ</t>
    </rPh>
    <rPh sb="4" eb="6">
      <t>シメイ</t>
    </rPh>
    <phoneticPr fontId="2"/>
  </si>
  <si>
    <t>保護者の職種</t>
    <rPh sb="0" eb="3">
      <t>ホゴシャ</t>
    </rPh>
    <rPh sb="4" eb="6">
      <t>ショクシュ</t>
    </rPh>
    <phoneticPr fontId="2"/>
  </si>
  <si>
    <t>記入項目</t>
    <rPh sb="0" eb="2">
      <t>キニュウ</t>
    </rPh>
    <rPh sb="2" eb="4">
      <t>コウモク</t>
    </rPh>
    <phoneticPr fontId="2"/>
  </si>
  <si>
    <t>保護者氏名</t>
    <rPh sb="0" eb="3">
      <t>ホゴシャ</t>
    </rPh>
    <rPh sb="3" eb="5">
      <t>シメイ</t>
    </rPh>
    <phoneticPr fontId="2"/>
  </si>
  <si>
    <t>保護者の職種
その他の場合
職種名を記載</t>
    <rPh sb="0" eb="3">
      <t>ホゴシャ</t>
    </rPh>
    <rPh sb="4" eb="6">
      <t>ショクシュ</t>
    </rPh>
    <rPh sb="9" eb="10">
      <t>タ</t>
    </rPh>
    <rPh sb="11" eb="13">
      <t>バアイ</t>
    </rPh>
    <rPh sb="14" eb="16">
      <t>ショクシュ</t>
    </rPh>
    <rPh sb="16" eb="17">
      <t>メイ</t>
    </rPh>
    <rPh sb="18" eb="20">
      <t>キサイ</t>
    </rPh>
    <phoneticPr fontId="2"/>
  </si>
  <si>
    <t>備考</t>
    <rPh sb="0" eb="2">
      <t>ビコウ</t>
    </rPh>
    <phoneticPr fontId="2"/>
  </si>
  <si>
    <r>
      <rPr>
        <sz val="9"/>
        <color theme="1"/>
        <rFont val="ＭＳ Ｐゴシック"/>
        <family val="3"/>
        <charset val="128"/>
        <scheme val="minor"/>
      </rPr>
      <t>年齢</t>
    </r>
    <r>
      <rPr>
        <sz val="6"/>
        <color theme="1"/>
        <rFont val="ＭＳ Ｐゴシック"/>
        <family val="2"/>
        <scheme val="minor"/>
      </rPr>
      <t xml:space="preserve">
（当該年度４．１現在</t>
    </r>
    <rPh sb="0" eb="2">
      <t>ネンレイ</t>
    </rPh>
    <rPh sb="4" eb="6">
      <t>トウガイ</t>
    </rPh>
    <rPh sb="6" eb="8">
      <t>ネンド</t>
    </rPh>
    <rPh sb="11" eb="13">
      <t>ゲンザイ</t>
    </rPh>
    <phoneticPr fontId="2"/>
  </si>
  <si>
    <t>医師</t>
    <rPh sb="0" eb="2">
      <t>イシ</t>
    </rPh>
    <phoneticPr fontId="2"/>
  </si>
  <si>
    <t>女性医師</t>
    <rPh sb="0" eb="2">
      <t>ジョセイ</t>
    </rPh>
    <rPh sb="2" eb="4">
      <t>イシ</t>
    </rPh>
    <phoneticPr fontId="2"/>
  </si>
  <si>
    <t>看護職員</t>
    <rPh sb="0" eb="2">
      <t>カンゴ</t>
    </rPh>
    <rPh sb="2" eb="4">
      <t>ショクイン</t>
    </rPh>
    <phoneticPr fontId="2"/>
  </si>
  <si>
    <t>選択</t>
    <rPh sb="0" eb="2">
      <t>センタク</t>
    </rPh>
    <phoneticPr fontId="2"/>
  </si>
  <si>
    <t>前々年度剰余金（Ａ）－（Ｂ）</t>
    <rPh sb="0" eb="1">
      <t>ゼン</t>
    </rPh>
    <rPh sb="2" eb="3">
      <t>ドシ</t>
    </rPh>
    <rPh sb="3" eb="4">
      <t>ド</t>
    </rPh>
    <rPh sb="4" eb="7">
      <t>ジョウヨキン</t>
    </rPh>
    <phoneticPr fontId="2"/>
  </si>
  <si>
    <t>月</t>
    <rPh sb="0" eb="1">
      <t>ツキ</t>
    </rPh>
    <phoneticPr fontId="2"/>
  </si>
  <si>
    <t>看護職員数</t>
    <rPh sb="0" eb="2">
      <t>カンゴ</t>
    </rPh>
    <rPh sb="2" eb="4">
      <t>ショクイン</t>
    </rPh>
    <rPh sb="4" eb="5">
      <t>スウ</t>
    </rPh>
    <phoneticPr fontId="2"/>
  </si>
  <si>
    <t>下記職員の該当がある場合人数を記入</t>
    <rPh sb="0" eb="2">
      <t>カキ</t>
    </rPh>
    <rPh sb="2" eb="4">
      <t>ショクイン</t>
    </rPh>
    <rPh sb="5" eb="7">
      <t>ガイトウ</t>
    </rPh>
    <rPh sb="10" eb="12">
      <t>バアイ</t>
    </rPh>
    <rPh sb="12" eb="14">
      <t>ニンズウ</t>
    </rPh>
    <rPh sb="15" eb="17">
      <t>キニュウ</t>
    </rPh>
    <phoneticPr fontId="2"/>
  </si>
  <si>
    <t>〇院内保育所在籍児童（未就学児）数（当該年度４月１日現在）</t>
    <rPh sb="1" eb="3">
      <t>インナイ</t>
    </rPh>
    <rPh sb="3" eb="5">
      <t>ホイク</t>
    </rPh>
    <rPh sb="5" eb="6">
      <t>ショ</t>
    </rPh>
    <rPh sb="6" eb="8">
      <t>ザイセキ</t>
    </rPh>
    <rPh sb="8" eb="10">
      <t>ジドウ</t>
    </rPh>
    <rPh sb="11" eb="15">
      <t>ミシュウガクジ</t>
    </rPh>
    <rPh sb="16" eb="17">
      <t>スウ</t>
    </rPh>
    <rPh sb="18" eb="20">
      <t>トウガイ</t>
    </rPh>
    <rPh sb="20" eb="22">
      <t>ネンド</t>
    </rPh>
    <rPh sb="23" eb="24">
      <t>ガツ</t>
    </rPh>
    <rPh sb="25" eb="26">
      <t>ニチ</t>
    </rPh>
    <rPh sb="26" eb="28">
      <t>ゲンザイ</t>
    </rPh>
    <phoneticPr fontId="2"/>
  </si>
  <si>
    <t>学童児童数</t>
    <rPh sb="0" eb="2">
      <t>ガクドウ</t>
    </rPh>
    <rPh sb="2" eb="4">
      <t>ジドウ</t>
    </rPh>
    <rPh sb="4" eb="5">
      <t>スウ</t>
    </rPh>
    <phoneticPr fontId="2"/>
  </si>
  <si>
    <t>児童保育加算対象施設は記入</t>
    <rPh sb="0" eb="2">
      <t>ジドウ</t>
    </rPh>
    <rPh sb="2" eb="4">
      <t>ホイク</t>
    </rPh>
    <rPh sb="4" eb="6">
      <t>カサン</t>
    </rPh>
    <rPh sb="6" eb="8">
      <t>タイショウ</t>
    </rPh>
    <rPh sb="8" eb="10">
      <t>シセツ</t>
    </rPh>
    <rPh sb="11" eb="13">
      <t>キニュウ</t>
    </rPh>
    <phoneticPr fontId="2"/>
  </si>
  <si>
    <t>※計は名簿の項番数と必ず一致する。</t>
    <rPh sb="1" eb="2">
      <t>ケイ</t>
    </rPh>
    <rPh sb="3" eb="5">
      <t>メイボ</t>
    </rPh>
    <rPh sb="6" eb="8">
      <t>コウバン</t>
    </rPh>
    <rPh sb="8" eb="9">
      <t>スウ</t>
    </rPh>
    <rPh sb="10" eb="11">
      <t>カナラ</t>
    </rPh>
    <rPh sb="12" eb="14">
      <t>イッチ</t>
    </rPh>
    <phoneticPr fontId="2"/>
  </si>
  <si>
    <t>【担当者連絡先】</t>
    <rPh sb="1" eb="4">
      <t>タントウシャ</t>
    </rPh>
    <rPh sb="4" eb="7">
      <t>レンラクサキ</t>
    </rPh>
    <phoneticPr fontId="2"/>
  </si>
  <si>
    <t>院内保育所設置医療機関名</t>
    <rPh sb="0" eb="5">
      <t>インナイホイクショ</t>
    </rPh>
    <rPh sb="5" eb="7">
      <t>セッチ</t>
    </rPh>
    <rPh sb="7" eb="9">
      <t>イリョウ</t>
    </rPh>
    <rPh sb="9" eb="11">
      <t>キカン</t>
    </rPh>
    <rPh sb="11" eb="12">
      <t>メイ</t>
    </rPh>
    <phoneticPr fontId="2"/>
  </si>
  <si>
    <t>担当者所属</t>
    <rPh sb="0" eb="3">
      <t>タントウシャ</t>
    </rPh>
    <rPh sb="3" eb="5">
      <t>ショゾク</t>
    </rPh>
    <phoneticPr fontId="2"/>
  </si>
  <si>
    <t>担当者氏名</t>
    <rPh sb="0" eb="3">
      <t>タントウシャ</t>
    </rPh>
    <rPh sb="3" eb="5">
      <t>シメイ</t>
    </rPh>
    <phoneticPr fontId="2"/>
  </si>
  <si>
    <t>電話番号</t>
    <rPh sb="0" eb="2">
      <t>デンワ</t>
    </rPh>
    <rPh sb="2" eb="4">
      <t>バンゴウ</t>
    </rPh>
    <phoneticPr fontId="2"/>
  </si>
  <si>
    <t>住所</t>
    <rPh sb="0" eb="2">
      <t>ジュウショ</t>
    </rPh>
    <phoneticPr fontId="2"/>
  </si>
  <si>
    <t>職員名</t>
    <rPh sb="0" eb="2">
      <t>ショクイン</t>
    </rPh>
    <rPh sb="2" eb="3">
      <t>メイ</t>
    </rPh>
    <phoneticPr fontId="2"/>
  </si>
  <si>
    <t>当該年度勤務期間　
始期</t>
    <rPh sb="10" eb="12">
      <t>シキ</t>
    </rPh>
    <phoneticPr fontId="2"/>
  </si>
  <si>
    <t>当該年度勤務期間
終期</t>
    <rPh sb="9" eb="11">
      <t>シュウキ</t>
    </rPh>
    <phoneticPr fontId="2"/>
  </si>
  <si>
    <t>当該年度４月１日現在在籍している児童（未就学児）について記載。
保護者の職種「看護職員」は，保健師，助産師，看護師，准看護師の職種の者をいう。
20名以上在籍している場合は，行を挿入して記入すること。</t>
    <rPh sb="0" eb="2">
      <t>トウガイ</t>
    </rPh>
    <rPh sb="2" eb="4">
      <t>ネンド</t>
    </rPh>
    <rPh sb="5" eb="6">
      <t>ガツ</t>
    </rPh>
    <rPh sb="7" eb="8">
      <t>ニチ</t>
    </rPh>
    <rPh sb="8" eb="10">
      <t>ゲンザイ</t>
    </rPh>
    <rPh sb="10" eb="12">
      <t>ザイセキ</t>
    </rPh>
    <rPh sb="16" eb="18">
      <t>ジドウ</t>
    </rPh>
    <rPh sb="19" eb="23">
      <t>ミシュウガクジ</t>
    </rPh>
    <rPh sb="28" eb="30">
      <t>キサイ</t>
    </rPh>
    <rPh sb="33" eb="36">
      <t>ホゴシャ</t>
    </rPh>
    <rPh sb="37" eb="39">
      <t>ショクシュ</t>
    </rPh>
    <rPh sb="76" eb="79">
      <t>メイイジョウ</t>
    </rPh>
    <rPh sb="79" eb="81">
      <t>ザイセキ</t>
    </rPh>
    <rPh sb="85" eb="87">
      <t>バアイ</t>
    </rPh>
    <rPh sb="89" eb="90">
      <t>ギョウ</t>
    </rPh>
    <rPh sb="91" eb="93">
      <t>ソウニュウ</t>
    </rPh>
    <rPh sb="95" eb="97">
      <t>キニュウ</t>
    </rPh>
    <phoneticPr fontId="2"/>
  </si>
  <si>
    <t>項目</t>
    <rPh sb="0" eb="2">
      <t>コウモク</t>
    </rPh>
    <phoneticPr fontId="2"/>
  </si>
  <si>
    <t>設置法人種別</t>
    <rPh sb="0" eb="2">
      <t>セッチ</t>
    </rPh>
    <rPh sb="2" eb="4">
      <t>ホウジン</t>
    </rPh>
    <rPh sb="4" eb="6">
      <t>シュベツ</t>
    </rPh>
    <phoneticPr fontId="2"/>
  </si>
  <si>
    <t>（２）社会福祉法人恩賜財団済生会及び社会福祉法人北海道社会事業協会</t>
    <phoneticPr fontId="2"/>
  </si>
  <si>
    <t>（４）  厚生農業協同組合連合会</t>
    <phoneticPr fontId="2"/>
  </si>
  <si>
    <t>児童（小学校低学年）保育実施日数（年間予定）</t>
    <rPh sb="0" eb="2">
      <t>ジドウ</t>
    </rPh>
    <rPh sb="3" eb="6">
      <t>ショウガッコウ</t>
    </rPh>
    <rPh sb="6" eb="9">
      <t>テイガクネン</t>
    </rPh>
    <phoneticPr fontId="2"/>
  </si>
  <si>
    <t>区分</t>
    <rPh sb="0" eb="2">
      <t>クブン</t>
    </rPh>
    <phoneticPr fontId="2"/>
  </si>
  <si>
    <t>科目</t>
    <rPh sb="0" eb="2">
      <t>カモク</t>
    </rPh>
    <phoneticPr fontId="2"/>
  </si>
  <si>
    <t>差し引き
増減額　B-A</t>
    <rPh sb="0" eb="1">
      <t>サ</t>
    </rPh>
    <rPh sb="2" eb="3">
      <t>ヒ</t>
    </rPh>
    <rPh sb="5" eb="7">
      <t>ゾウゲン</t>
    </rPh>
    <rPh sb="7" eb="8">
      <t>ガク</t>
    </rPh>
    <phoneticPr fontId="2"/>
  </si>
  <si>
    <t>保育料収入　a</t>
    <rPh sb="0" eb="2">
      <t>ホイク</t>
    </rPh>
    <rPh sb="2" eb="3">
      <t>リョウ</t>
    </rPh>
    <rPh sb="3" eb="5">
      <t>シュウニュウ</t>
    </rPh>
    <phoneticPr fontId="2"/>
  </si>
  <si>
    <t>補助金収入　ｂ</t>
    <rPh sb="0" eb="3">
      <t>ホジョキン</t>
    </rPh>
    <rPh sb="3" eb="5">
      <t>シュウニュウ</t>
    </rPh>
    <phoneticPr fontId="2"/>
  </si>
  <si>
    <t>その他の収入　ｄ</t>
    <rPh sb="2" eb="3">
      <t>タ</t>
    </rPh>
    <rPh sb="4" eb="6">
      <t>シュウニュウ</t>
    </rPh>
    <phoneticPr fontId="2"/>
  </si>
  <si>
    <t>設置者負担額　e</t>
    <rPh sb="0" eb="3">
      <t>セッチシャ</t>
    </rPh>
    <rPh sb="3" eb="5">
      <t>フタン</t>
    </rPh>
    <rPh sb="5" eb="6">
      <t>ガク</t>
    </rPh>
    <phoneticPr fontId="2"/>
  </si>
  <si>
    <t>委託の場合，委託契約書の写しを添付すること。</t>
    <rPh sb="0" eb="2">
      <t>イタク</t>
    </rPh>
    <rPh sb="3" eb="5">
      <t>バアイ</t>
    </rPh>
    <rPh sb="6" eb="8">
      <t>イタク</t>
    </rPh>
    <rPh sb="8" eb="11">
      <t>ケイヤクショ</t>
    </rPh>
    <rPh sb="12" eb="13">
      <t>ウツ</t>
    </rPh>
    <rPh sb="15" eb="17">
      <t>テンプ</t>
    </rPh>
    <phoneticPr fontId="2"/>
  </si>
  <si>
    <t>小学校低学年の児童保育実施予定がある場合は，必ず記入すること。</t>
    <rPh sb="0" eb="3">
      <t>ショウガッコウ</t>
    </rPh>
    <rPh sb="3" eb="6">
      <t>テイガクネン</t>
    </rPh>
    <rPh sb="7" eb="9">
      <t>ジドウ</t>
    </rPh>
    <rPh sb="9" eb="11">
      <t>ホイク</t>
    </rPh>
    <rPh sb="11" eb="13">
      <t>ジッシ</t>
    </rPh>
    <rPh sb="13" eb="15">
      <t>ヨテイ</t>
    </rPh>
    <rPh sb="18" eb="20">
      <t>バアイ</t>
    </rPh>
    <rPh sb="22" eb="23">
      <t>カナラ</t>
    </rPh>
    <rPh sb="24" eb="26">
      <t>キニュウ</t>
    </rPh>
    <phoneticPr fontId="2"/>
  </si>
  <si>
    <t>※その他の場合，実施方法を記入すること。</t>
    <rPh sb="5" eb="7">
      <t>バアイ</t>
    </rPh>
    <rPh sb="8" eb="10">
      <t>ジッシ</t>
    </rPh>
    <rPh sb="10" eb="12">
      <t>ホウホウ</t>
    </rPh>
    <rPh sb="13" eb="15">
      <t>キニュウ</t>
    </rPh>
    <phoneticPr fontId="2"/>
  </si>
  <si>
    <t>略さず記載すること。</t>
    <rPh sb="0" eb="1">
      <t>リャク</t>
    </rPh>
    <rPh sb="3" eb="5">
      <t>キサイ</t>
    </rPh>
    <phoneticPr fontId="2"/>
  </si>
  <si>
    <t>（常勤職員）
給料
諸手当
法定福利費</t>
    <rPh sb="1" eb="5">
      <t>ジョウキンショクイン</t>
    </rPh>
    <rPh sb="7" eb="9">
      <t>キュウリョウ</t>
    </rPh>
    <rPh sb="10" eb="13">
      <t>ショテアテ</t>
    </rPh>
    <rPh sb="14" eb="19">
      <t>ホウテイフクリヒ</t>
    </rPh>
    <phoneticPr fontId="2"/>
  </si>
  <si>
    <t>　保育士等常勤職員給与</t>
    <rPh sb="1" eb="3">
      <t>ホイク</t>
    </rPh>
    <rPh sb="3" eb="4">
      <t>シ</t>
    </rPh>
    <rPh sb="4" eb="5">
      <t>トウ</t>
    </rPh>
    <rPh sb="5" eb="7">
      <t>ジョウキン</t>
    </rPh>
    <rPh sb="7" eb="9">
      <t>ショクイン</t>
    </rPh>
    <rPh sb="9" eb="11">
      <t>キュウヨ</t>
    </rPh>
    <phoneticPr fontId="2"/>
  </si>
  <si>
    <t>　保育士等非常勤職員給与</t>
    <rPh sb="1" eb="3">
      <t>ホイク</t>
    </rPh>
    <rPh sb="3" eb="4">
      <t>シ</t>
    </rPh>
    <rPh sb="4" eb="5">
      <t>トウ</t>
    </rPh>
    <rPh sb="5" eb="6">
      <t>ヒ</t>
    </rPh>
    <rPh sb="6" eb="8">
      <t>ジョウキン</t>
    </rPh>
    <rPh sb="8" eb="10">
      <t>ショクイン</t>
    </rPh>
    <rPh sb="10" eb="12">
      <t>キュウヨ</t>
    </rPh>
    <phoneticPr fontId="2"/>
  </si>
  <si>
    <t>保育士助手</t>
    <rPh sb="0" eb="3">
      <t>ホイクシ</t>
    </rPh>
    <rPh sb="3" eb="5">
      <t>ジョシュ</t>
    </rPh>
    <phoneticPr fontId="2"/>
  </si>
  <si>
    <t>（非常勤職員）
賃金
諸手当
法定福利費</t>
    <rPh sb="1" eb="6">
      <t>ヒジョウキンショクイン</t>
    </rPh>
    <rPh sb="8" eb="10">
      <t>チンギン</t>
    </rPh>
    <rPh sb="11" eb="14">
      <t>ショテアテ</t>
    </rPh>
    <rPh sb="15" eb="20">
      <t>ホウテイフクリヒ</t>
    </rPh>
    <phoneticPr fontId="2"/>
  </si>
  <si>
    <t xml:space="preserve">保育士等（保育士，保育士助手）の給与費について記入すること。金額は，必ず「５　保育士，保育士助手の給与明細書」と一致するよう確認すること。
</t>
    <rPh sb="0" eb="2">
      <t>ホイク</t>
    </rPh>
    <rPh sb="2" eb="3">
      <t>シ</t>
    </rPh>
    <rPh sb="3" eb="4">
      <t>トウ</t>
    </rPh>
    <rPh sb="5" eb="8">
      <t>ホイクシ</t>
    </rPh>
    <rPh sb="9" eb="12">
      <t>ホイクシ</t>
    </rPh>
    <rPh sb="12" eb="14">
      <t>ジョシュ</t>
    </rPh>
    <rPh sb="16" eb="18">
      <t>キュウヨ</t>
    </rPh>
    <rPh sb="18" eb="19">
      <t>ヒ</t>
    </rPh>
    <rPh sb="23" eb="25">
      <t>キニュウ</t>
    </rPh>
    <rPh sb="30" eb="32">
      <t>キンガク</t>
    </rPh>
    <rPh sb="34" eb="35">
      <t>カナラ</t>
    </rPh>
    <rPh sb="56" eb="58">
      <t>イッチ</t>
    </rPh>
    <rPh sb="62" eb="64">
      <t>カクニン</t>
    </rPh>
    <phoneticPr fontId="2"/>
  </si>
  <si>
    <t>院内保育所運営収益</t>
    <rPh sb="0" eb="5">
      <t>インナイホイクショ</t>
    </rPh>
    <rPh sb="5" eb="7">
      <t>ウンエイ</t>
    </rPh>
    <rPh sb="7" eb="9">
      <t>シュウエキ</t>
    </rPh>
    <phoneticPr fontId="2"/>
  </si>
  <si>
    <t>　　　　　都道府県以外</t>
    <rPh sb="5" eb="9">
      <t>トドウフケン</t>
    </rPh>
    <rPh sb="9" eb="11">
      <t>イガイ</t>
    </rPh>
    <phoneticPr fontId="2"/>
  </si>
  <si>
    <t>対象型</t>
    <rPh sb="0" eb="2">
      <t>タイショウ</t>
    </rPh>
    <rPh sb="2" eb="3">
      <t>カタ</t>
    </rPh>
    <phoneticPr fontId="13"/>
  </si>
  <si>
    <t>保育時間</t>
    <rPh sb="0" eb="2">
      <t>ホイク</t>
    </rPh>
    <rPh sb="2" eb="4">
      <t>ジカン</t>
    </rPh>
    <phoneticPr fontId="13"/>
  </si>
  <si>
    <t>保育士等数</t>
    <rPh sb="0" eb="4">
      <t>ホイクシトウ</t>
    </rPh>
    <rPh sb="4" eb="5">
      <t>スウ</t>
    </rPh>
    <phoneticPr fontId="13"/>
  </si>
  <si>
    <t>Ａ型特例</t>
    <rPh sb="1" eb="2">
      <t>カタ</t>
    </rPh>
    <rPh sb="2" eb="4">
      <t>トクレイ</t>
    </rPh>
    <phoneticPr fontId="13"/>
  </si>
  <si>
    <t>１人以上４人未満</t>
    <rPh sb="1" eb="2">
      <t>ニン</t>
    </rPh>
    <rPh sb="2" eb="4">
      <t>イジョウ</t>
    </rPh>
    <rPh sb="6" eb="8">
      <t>ミマン</t>
    </rPh>
    <phoneticPr fontId="13"/>
  </si>
  <si>
    <t>８時間以上</t>
    <phoneticPr fontId="13"/>
  </si>
  <si>
    <t>２人以上</t>
    <rPh sb="0" eb="2">
      <t>２ニン</t>
    </rPh>
    <rPh sb="2" eb="4">
      <t>イジョウ</t>
    </rPh>
    <phoneticPr fontId="13"/>
  </si>
  <si>
    <t>A型</t>
    <rPh sb="1" eb="2">
      <t>カタ</t>
    </rPh>
    <phoneticPr fontId="13"/>
  </si>
  <si>
    <t>４人以上</t>
    <rPh sb="0" eb="2">
      <t>４ニン</t>
    </rPh>
    <rPh sb="2" eb="4">
      <t>イジョウ</t>
    </rPh>
    <phoneticPr fontId="13"/>
  </si>
  <si>
    <t>８時間以上</t>
    <rPh sb="0" eb="3">
      <t>８ジカン</t>
    </rPh>
    <rPh sb="3" eb="5">
      <t>イジョウ</t>
    </rPh>
    <phoneticPr fontId="13"/>
  </si>
  <si>
    <t>B型</t>
    <rPh sb="1" eb="2">
      <t>カタ</t>
    </rPh>
    <phoneticPr fontId="13"/>
  </si>
  <si>
    <t>１０人以上</t>
    <rPh sb="0" eb="3">
      <t>１０ニン</t>
    </rPh>
    <rPh sb="3" eb="5">
      <t>イジョウ</t>
    </rPh>
    <phoneticPr fontId="13"/>
  </si>
  <si>
    <t>１０時間以上</t>
    <rPh sb="0" eb="4">
      <t>１０ジカン</t>
    </rPh>
    <rPh sb="4" eb="6">
      <t>イジョウ</t>
    </rPh>
    <phoneticPr fontId="13"/>
  </si>
  <si>
    <t>B型特例</t>
    <rPh sb="1" eb="2">
      <t>カタ</t>
    </rPh>
    <rPh sb="2" eb="4">
      <t>トクレイ</t>
    </rPh>
    <phoneticPr fontId="13"/>
  </si>
  <si>
    <t>３０人以上</t>
    <rPh sb="0" eb="3">
      <t>３０ニン</t>
    </rPh>
    <rPh sb="3" eb="5">
      <t>イジョウ</t>
    </rPh>
    <phoneticPr fontId="13"/>
  </si>
  <si>
    <t>１０時間以上</t>
    <rPh sb="0" eb="6">
      <t>１０ジカンイジョウ</t>
    </rPh>
    <phoneticPr fontId="13"/>
  </si>
  <si>
    <t>１０人以上</t>
    <rPh sb="0" eb="5">
      <t>１０ニンイジョウ</t>
    </rPh>
    <phoneticPr fontId="13"/>
  </si>
  <si>
    <t>【補助類型】</t>
    <rPh sb="1" eb="3">
      <t>ホジョ</t>
    </rPh>
    <rPh sb="3" eb="5">
      <t>ルイケイ</t>
    </rPh>
    <phoneticPr fontId="2"/>
  </si>
  <si>
    <t>保育士助手</t>
    <rPh sb="0" eb="2">
      <t>ホイク</t>
    </rPh>
    <rPh sb="2" eb="3">
      <t>シ</t>
    </rPh>
    <rPh sb="3" eb="5">
      <t>ジョシュ</t>
    </rPh>
    <phoneticPr fontId="2"/>
  </si>
  <si>
    <t xml:space="preserve">保育士等職員数
</t>
    <rPh sb="0" eb="3">
      <t>ホイクシ</t>
    </rPh>
    <rPh sb="3" eb="4">
      <t>トウ</t>
    </rPh>
    <rPh sb="4" eb="7">
      <t>ショクインスウ</t>
    </rPh>
    <phoneticPr fontId="2"/>
  </si>
  <si>
    <t>基準の適否</t>
    <rPh sb="0" eb="2">
      <t>キジュン</t>
    </rPh>
    <rPh sb="3" eb="5">
      <t>テキヒ</t>
    </rPh>
    <phoneticPr fontId="2"/>
  </si>
  <si>
    <t>（※その他の場合）</t>
    <rPh sb="4" eb="5">
      <t>タ</t>
    </rPh>
    <rPh sb="6" eb="8">
      <t>バアイ</t>
    </rPh>
    <phoneticPr fontId="2"/>
  </si>
  <si>
    <t>常勤職員１人あたり給与費</t>
    <rPh sb="0" eb="2">
      <t>ジョウキン</t>
    </rPh>
    <rPh sb="2" eb="4">
      <t>ショクイン</t>
    </rPh>
    <rPh sb="5" eb="6">
      <t>ニン</t>
    </rPh>
    <rPh sb="9" eb="11">
      <t>キュウヨ</t>
    </rPh>
    <rPh sb="11" eb="12">
      <t>ヒ</t>
    </rPh>
    <phoneticPr fontId="2"/>
  </si>
  <si>
    <t>７　計算によって生じた端数については，すべて小数第2位を四捨五入し，小数第1位まで記入すること。</t>
    <rPh sb="2" eb="3">
      <t>ケイ</t>
    </rPh>
    <phoneticPr fontId="20"/>
  </si>
  <si>
    <t>【記載要領】</t>
    <rPh sb="1" eb="5">
      <t>キサイヨウリョウ</t>
    </rPh>
    <phoneticPr fontId="2"/>
  </si>
  <si>
    <t>５　看護職員欄には，「病児等保育」を実施している施設について，病児等保育を専門で担当している看護職員の人数を記入すること。</t>
    <rPh sb="2" eb="4">
      <t>カンゴ</t>
    </rPh>
    <rPh sb="4" eb="6">
      <t>ショクイン</t>
    </rPh>
    <rPh sb="6" eb="7">
      <t>ラン</t>
    </rPh>
    <rPh sb="11" eb="13">
      <t>ビョウジ</t>
    </rPh>
    <rPh sb="13" eb="14">
      <t>トウ</t>
    </rPh>
    <rPh sb="14" eb="16">
      <t>ホイク</t>
    </rPh>
    <rPh sb="18" eb="20">
      <t>ジッシ</t>
    </rPh>
    <rPh sb="24" eb="26">
      <t>シセツ</t>
    </rPh>
    <rPh sb="31" eb="33">
      <t>ビョウジ</t>
    </rPh>
    <rPh sb="33" eb="34">
      <t>トウ</t>
    </rPh>
    <rPh sb="34" eb="36">
      <t>ホイク</t>
    </rPh>
    <rPh sb="37" eb="39">
      <t>センモン</t>
    </rPh>
    <rPh sb="40" eb="42">
      <t>タントウ</t>
    </rPh>
    <rPh sb="46" eb="48">
      <t>カンゴ</t>
    </rPh>
    <rPh sb="48" eb="50">
      <t>ショクイン</t>
    </rPh>
    <rPh sb="51" eb="53">
      <t>ニンズウ</t>
    </rPh>
    <phoneticPr fontId="20"/>
  </si>
  <si>
    <t>６　児童保育専従職員欄には，「児童保育」加算の対象施設について，児童（学童）を専門で担当している職員の人数を記入すること。</t>
    <rPh sb="2" eb="4">
      <t>ジドウ</t>
    </rPh>
    <rPh sb="4" eb="6">
      <t>ホイク</t>
    </rPh>
    <rPh sb="6" eb="8">
      <t>センジュウ</t>
    </rPh>
    <rPh sb="8" eb="10">
      <t>ショクイン</t>
    </rPh>
    <rPh sb="10" eb="11">
      <t>ラン</t>
    </rPh>
    <rPh sb="15" eb="17">
      <t>ジドウ</t>
    </rPh>
    <rPh sb="17" eb="19">
      <t>ホイク</t>
    </rPh>
    <rPh sb="20" eb="22">
      <t>カサン</t>
    </rPh>
    <rPh sb="23" eb="25">
      <t>タイショウ</t>
    </rPh>
    <rPh sb="25" eb="27">
      <t>シセツ</t>
    </rPh>
    <rPh sb="32" eb="34">
      <t>ジドウ</t>
    </rPh>
    <rPh sb="35" eb="37">
      <t>ガクドウ</t>
    </rPh>
    <rPh sb="39" eb="41">
      <t>センモン</t>
    </rPh>
    <rPh sb="42" eb="44">
      <t>タントウ</t>
    </rPh>
    <rPh sb="48" eb="50">
      <t>ショクイン</t>
    </rPh>
    <rPh sb="51" eb="53">
      <t>ニンズウ</t>
    </rPh>
    <phoneticPr fontId="20"/>
  </si>
  <si>
    <t>非常勤職員１人あたり給与費</t>
    <rPh sb="0" eb="1">
      <t>ヒ</t>
    </rPh>
    <rPh sb="1" eb="3">
      <t>ジョウキン</t>
    </rPh>
    <rPh sb="3" eb="5">
      <t>ショクイン</t>
    </rPh>
    <rPh sb="6" eb="7">
      <t>ニン</t>
    </rPh>
    <rPh sb="10" eb="12">
      <t>キュウヨ</t>
    </rPh>
    <rPh sb="12" eb="13">
      <t>ヒ</t>
    </rPh>
    <phoneticPr fontId="2"/>
  </si>
  <si>
    <t>補助類型判定</t>
    <rPh sb="0" eb="4">
      <t>ホジョルイケイ</t>
    </rPh>
    <rPh sb="4" eb="6">
      <t>ハンテイ</t>
    </rPh>
    <phoneticPr fontId="2"/>
  </si>
  <si>
    <t>補助類型</t>
    <rPh sb="0" eb="2">
      <t>ホジョ</t>
    </rPh>
    <rPh sb="2" eb="4">
      <t>ルイケイ</t>
    </rPh>
    <phoneticPr fontId="2"/>
  </si>
  <si>
    <t>(手入力は不要です。
全ての入力が終われば，自動で算出されます）</t>
    <rPh sb="1" eb="2">
      <t>テ</t>
    </rPh>
    <rPh sb="2" eb="4">
      <t>ニュウリョク</t>
    </rPh>
    <rPh sb="5" eb="7">
      <t>フヨウ</t>
    </rPh>
    <rPh sb="11" eb="12">
      <t>スベ</t>
    </rPh>
    <phoneticPr fontId="2"/>
  </si>
  <si>
    <t>備考（基準を満たしていない理由があれば記入する）</t>
    <rPh sb="0" eb="2">
      <t>ビコウ</t>
    </rPh>
    <rPh sb="3" eb="5">
      <t>キジュン</t>
    </rPh>
    <rPh sb="6" eb="7">
      <t>ミ</t>
    </rPh>
    <rPh sb="13" eb="15">
      <t>リユウ</t>
    </rPh>
    <rPh sb="19" eb="21">
      <t>キニュウ</t>
    </rPh>
    <phoneticPr fontId="2"/>
  </si>
  <si>
    <t>院内保育所運営費用</t>
    <rPh sb="0" eb="5">
      <t>インナイホイクショ</t>
    </rPh>
    <rPh sb="5" eb="7">
      <t>ウンエイ</t>
    </rPh>
    <rPh sb="7" eb="9">
      <t>ヒヨウ</t>
    </rPh>
    <phoneticPr fontId="2"/>
  </si>
  <si>
    <t>上記以外の補助金収入。備考欄に補助金名と補助者を記入すること</t>
    <rPh sb="0" eb="2">
      <t>ジョウキ</t>
    </rPh>
    <rPh sb="2" eb="4">
      <t>イガイ</t>
    </rPh>
    <rPh sb="5" eb="8">
      <t>ホジョキン</t>
    </rPh>
    <rPh sb="8" eb="10">
      <t>シュウニュウ</t>
    </rPh>
    <rPh sb="11" eb="13">
      <t>ビコウ</t>
    </rPh>
    <rPh sb="13" eb="14">
      <t>ラン</t>
    </rPh>
    <rPh sb="15" eb="18">
      <t>ホジョキン</t>
    </rPh>
    <rPh sb="18" eb="19">
      <t>メイ</t>
    </rPh>
    <rPh sb="20" eb="23">
      <t>ホジョシャ</t>
    </rPh>
    <rPh sb="24" eb="26">
      <t>キニュウ</t>
    </rPh>
    <phoneticPr fontId="2"/>
  </si>
  <si>
    <t>保育所の設置者が負担している額</t>
    <rPh sb="0" eb="2">
      <t>ホイク</t>
    </rPh>
    <rPh sb="2" eb="3">
      <t>ショ</t>
    </rPh>
    <rPh sb="4" eb="6">
      <t>セッチ</t>
    </rPh>
    <rPh sb="6" eb="7">
      <t>シャ</t>
    </rPh>
    <rPh sb="8" eb="10">
      <t>フタン</t>
    </rPh>
    <rPh sb="14" eb="15">
      <t>ガク</t>
    </rPh>
    <phoneticPr fontId="2"/>
  </si>
  <si>
    <t>常勤の保育士等に支払った諸手当</t>
    <rPh sb="3" eb="5">
      <t>ホイク</t>
    </rPh>
    <rPh sb="5" eb="6">
      <t>シ</t>
    </rPh>
    <rPh sb="6" eb="7">
      <t>トウ</t>
    </rPh>
    <rPh sb="12" eb="15">
      <t>ショテアテ</t>
    </rPh>
    <phoneticPr fontId="2"/>
  </si>
  <si>
    <t>常勤の保育士等対する社会保険料等の事業主負担額</t>
    <rPh sb="3" eb="5">
      <t>ホイク</t>
    </rPh>
    <rPh sb="5" eb="6">
      <t>シ</t>
    </rPh>
    <rPh sb="6" eb="7">
      <t>トウ</t>
    </rPh>
    <rPh sb="7" eb="8">
      <t>タイ</t>
    </rPh>
    <rPh sb="10" eb="12">
      <t>シャカイ</t>
    </rPh>
    <rPh sb="12" eb="16">
      <t>ホケンリョウナド</t>
    </rPh>
    <rPh sb="17" eb="20">
      <t>ジギョウヌシ</t>
    </rPh>
    <rPh sb="20" eb="22">
      <t>フタン</t>
    </rPh>
    <rPh sb="22" eb="23">
      <t>ガク</t>
    </rPh>
    <phoneticPr fontId="2"/>
  </si>
  <si>
    <t>非常勤の保育士等に支払った諸手当</t>
    <rPh sb="4" eb="6">
      <t>ホイク</t>
    </rPh>
    <rPh sb="6" eb="7">
      <t>シ</t>
    </rPh>
    <rPh sb="7" eb="8">
      <t>トウ</t>
    </rPh>
    <rPh sb="13" eb="16">
      <t>ショテアテ</t>
    </rPh>
    <phoneticPr fontId="2"/>
  </si>
  <si>
    <t>非常勤の保育士等対する社会保険料等の事業主負担額</t>
    <rPh sb="4" eb="6">
      <t>ホイク</t>
    </rPh>
    <rPh sb="6" eb="7">
      <t>シ</t>
    </rPh>
    <rPh sb="7" eb="8">
      <t>トウ</t>
    </rPh>
    <rPh sb="8" eb="9">
      <t>タイ</t>
    </rPh>
    <rPh sb="11" eb="13">
      <t>シャカイ</t>
    </rPh>
    <rPh sb="13" eb="17">
      <t>ホケンリョウナド</t>
    </rPh>
    <rPh sb="18" eb="21">
      <t>ジギョウヌシ</t>
    </rPh>
    <rPh sb="21" eb="23">
      <t>フタン</t>
    </rPh>
    <rPh sb="23" eb="24">
      <t>ガク</t>
    </rPh>
    <phoneticPr fontId="2"/>
  </si>
  <si>
    <t>都道府県の院内保育事業運営費補助金収入。</t>
    <rPh sb="0" eb="4">
      <t>トドウフケン</t>
    </rPh>
    <rPh sb="9" eb="11">
      <t>ジギョウ</t>
    </rPh>
    <rPh sb="11" eb="14">
      <t>ウンエイヒ</t>
    </rPh>
    <rPh sb="14" eb="17">
      <t>ホジョキン</t>
    </rPh>
    <rPh sb="17" eb="19">
      <t>シュウニュウ</t>
    </rPh>
    <phoneticPr fontId="2"/>
  </si>
  <si>
    <t>おやつ代収入　ｃ</t>
    <rPh sb="3" eb="4">
      <t>ダイ</t>
    </rPh>
    <rPh sb="4" eb="6">
      <t>シュウニュウ</t>
    </rPh>
    <phoneticPr fontId="2"/>
  </si>
  <si>
    <t>保護者が負担するおやつ代</t>
    <rPh sb="0" eb="3">
      <t>ホゴシャ</t>
    </rPh>
    <rPh sb="4" eb="6">
      <t>フタン</t>
    </rPh>
    <rPh sb="11" eb="12">
      <t>ダイ</t>
    </rPh>
    <phoneticPr fontId="2"/>
  </si>
  <si>
    <t>　（内訳）都道府県</t>
    <rPh sb="2" eb="4">
      <t>ウチワケ</t>
    </rPh>
    <rPh sb="5" eb="9">
      <t>トドウフケン</t>
    </rPh>
    <phoneticPr fontId="2"/>
  </si>
  <si>
    <t>　（内訳）職員俸給</t>
    <rPh sb="2" eb="4">
      <t>ウチワケ</t>
    </rPh>
    <rPh sb="5" eb="7">
      <t>ショクイン</t>
    </rPh>
    <rPh sb="7" eb="9">
      <t>ホウキュウ</t>
    </rPh>
    <phoneticPr fontId="2"/>
  </si>
  <si>
    <t>　　　　　　職員諸手当</t>
    <rPh sb="6" eb="8">
      <t>ショクイン</t>
    </rPh>
    <rPh sb="8" eb="11">
      <t>ショテアテ</t>
    </rPh>
    <phoneticPr fontId="2"/>
  </si>
  <si>
    <t>　　　　　　法定福利費</t>
    <rPh sb="6" eb="8">
      <t>ホウテイ</t>
    </rPh>
    <rPh sb="8" eb="10">
      <t>フクリ</t>
    </rPh>
    <rPh sb="10" eb="11">
      <t>ヒ</t>
    </rPh>
    <phoneticPr fontId="2"/>
  </si>
  <si>
    <t>　（内訳）賃金・報酬</t>
    <rPh sb="2" eb="4">
      <t>ウチワケ</t>
    </rPh>
    <rPh sb="5" eb="7">
      <t>チンギン</t>
    </rPh>
    <rPh sb="8" eb="10">
      <t>ホウシュウ</t>
    </rPh>
    <phoneticPr fontId="2"/>
  </si>
  <si>
    <t>　　　　　　諸手当</t>
    <rPh sb="6" eb="9">
      <t>ショテアテ</t>
    </rPh>
    <phoneticPr fontId="2"/>
  </si>
  <si>
    <t>　　（内訳）給食費</t>
    <rPh sb="3" eb="5">
      <t>ウチワケ</t>
    </rPh>
    <rPh sb="6" eb="9">
      <t>キュウショクヒ</t>
    </rPh>
    <phoneticPr fontId="2"/>
  </si>
  <si>
    <t>　　　　　　　保健衛生費</t>
    <rPh sb="7" eb="9">
      <t>ホケン</t>
    </rPh>
    <rPh sb="9" eb="11">
      <t>エイセイ</t>
    </rPh>
    <rPh sb="11" eb="12">
      <t>ヒ</t>
    </rPh>
    <phoneticPr fontId="2"/>
  </si>
  <si>
    <t>　　　　　　　炊具食器費</t>
    <rPh sb="7" eb="8">
      <t>スイ</t>
    </rPh>
    <rPh sb="8" eb="9">
      <t>グ</t>
    </rPh>
    <rPh sb="9" eb="11">
      <t>ショッキ</t>
    </rPh>
    <rPh sb="11" eb="12">
      <t>ヒ</t>
    </rPh>
    <phoneticPr fontId="2"/>
  </si>
  <si>
    <t>　　（内訳）福利厚生費</t>
    <rPh sb="3" eb="5">
      <t>ウチワケ</t>
    </rPh>
    <rPh sb="6" eb="8">
      <t>フクリ</t>
    </rPh>
    <rPh sb="8" eb="11">
      <t>コウセイヒ</t>
    </rPh>
    <phoneticPr fontId="2"/>
  </si>
  <si>
    <t>　　　　　　旅費</t>
    <rPh sb="6" eb="8">
      <t>リョヒ</t>
    </rPh>
    <phoneticPr fontId="2"/>
  </si>
  <si>
    <t>　　　　　　消耗品費</t>
    <rPh sb="6" eb="9">
      <t>ショウモウヒン</t>
    </rPh>
    <rPh sb="9" eb="10">
      <t>ヒ</t>
    </rPh>
    <phoneticPr fontId="2"/>
  </si>
  <si>
    <t>　　　　　　消耗器具備品費</t>
    <rPh sb="6" eb="8">
      <t>ショウモウ</t>
    </rPh>
    <rPh sb="8" eb="10">
      <t>キグ</t>
    </rPh>
    <rPh sb="10" eb="13">
      <t>ビヒンヒ</t>
    </rPh>
    <phoneticPr fontId="2"/>
  </si>
  <si>
    <t>　　　　　　光熱水費</t>
    <rPh sb="6" eb="10">
      <t>コウネツスイヒ</t>
    </rPh>
    <phoneticPr fontId="2"/>
  </si>
  <si>
    <t>　　　　　　修繕費</t>
    <rPh sb="6" eb="9">
      <t>シュウゼンヒ</t>
    </rPh>
    <phoneticPr fontId="2"/>
  </si>
  <si>
    <t>　　　　　　役務費</t>
    <rPh sb="6" eb="9">
      <t>エキムヒ</t>
    </rPh>
    <phoneticPr fontId="2"/>
  </si>
  <si>
    <t>　　　　　　借料損料</t>
    <rPh sb="6" eb="8">
      <t>シャクリョウ</t>
    </rPh>
    <rPh sb="8" eb="10">
      <t>ソンリョウ</t>
    </rPh>
    <phoneticPr fontId="2"/>
  </si>
  <si>
    <t>　　　　　　業務委託費</t>
    <rPh sb="6" eb="8">
      <t>ギョウム</t>
    </rPh>
    <rPh sb="8" eb="10">
      <t>イタク</t>
    </rPh>
    <rPh sb="10" eb="11">
      <t>ヒ</t>
    </rPh>
    <phoneticPr fontId="2"/>
  </si>
  <si>
    <t>　　　　　　その他</t>
    <rPh sb="8" eb="9">
      <t>タ</t>
    </rPh>
    <phoneticPr fontId="2"/>
  </si>
  <si>
    <t>　（内訳）保育士等常勤職員給与</t>
    <rPh sb="2" eb="4">
      <t>ウチワケ</t>
    </rPh>
    <rPh sb="5" eb="7">
      <t>ホイク</t>
    </rPh>
    <rPh sb="7" eb="8">
      <t>シ</t>
    </rPh>
    <rPh sb="8" eb="9">
      <t>トウ</t>
    </rPh>
    <rPh sb="9" eb="11">
      <t>ジョウキン</t>
    </rPh>
    <rPh sb="11" eb="13">
      <t>ショクイン</t>
    </rPh>
    <rPh sb="13" eb="15">
      <t>キュウヨ</t>
    </rPh>
    <phoneticPr fontId="2"/>
  </si>
  <si>
    <t>　　　保育士等非常勤職員給与</t>
    <rPh sb="3" eb="5">
      <t>ホイク</t>
    </rPh>
    <rPh sb="5" eb="6">
      <t>シ</t>
    </rPh>
    <rPh sb="6" eb="7">
      <t>トウ</t>
    </rPh>
    <rPh sb="7" eb="8">
      <t>ヒ</t>
    </rPh>
    <rPh sb="8" eb="10">
      <t>ジョウキン</t>
    </rPh>
    <rPh sb="10" eb="12">
      <t>ショクイン</t>
    </rPh>
    <rPh sb="12" eb="14">
      <t>キュウヨ</t>
    </rPh>
    <phoneticPr fontId="2"/>
  </si>
  <si>
    <t>　　　その他委託費</t>
    <rPh sb="5" eb="6">
      <t>タ</t>
    </rPh>
    <rPh sb="6" eb="8">
      <t>イタク</t>
    </rPh>
    <rPh sb="8" eb="9">
      <t>ヒ</t>
    </rPh>
    <phoneticPr fontId="2"/>
  </si>
  <si>
    <t>固定資産の減価償却費。内訳を添付すること。</t>
    <rPh sb="11" eb="13">
      <t>ウチワケ</t>
    </rPh>
    <rPh sb="14" eb="16">
      <t>テンプ</t>
    </rPh>
    <phoneticPr fontId="2"/>
  </si>
  <si>
    <t>上記以外の収入。（寄付金など）1科目の金額が5万円を超える場合は備考欄にその内容を記入すること。</t>
    <rPh sb="0" eb="2">
      <t>ジョウキ</t>
    </rPh>
    <rPh sb="2" eb="4">
      <t>イガイ</t>
    </rPh>
    <rPh sb="9" eb="12">
      <t>キフキン</t>
    </rPh>
    <rPh sb="32" eb="34">
      <t>ビコウ</t>
    </rPh>
    <rPh sb="34" eb="35">
      <t>ラン</t>
    </rPh>
    <rPh sb="38" eb="40">
      <t>ナイヨウ</t>
    </rPh>
    <rPh sb="41" eb="43">
      <t>キニュウ</t>
    </rPh>
    <phoneticPr fontId="2"/>
  </si>
  <si>
    <t>委託費及び上記以外の費用。1科目の金額が5万円を超える場合は備考欄にその内容を記入すること。</t>
    <rPh sb="0" eb="2">
      <t>イタク</t>
    </rPh>
    <rPh sb="2" eb="3">
      <t>ヒ</t>
    </rPh>
    <rPh sb="3" eb="4">
      <t>オヨ</t>
    </rPh>
    <rPh sb="5" eb="7">
      <t>ジョウキ</t>
    </rPh>
    <rPh sb="7" eb="9">
      <t>イガイ</t>
    </rPh>
    <rPh sb="10" eb="12">
      <t>ヒヨウ</t>
    </rPh>
    <rPh sb="30" eb="32">
      <t>ビコウ</t>
    </rPh>
    <rPh sb="32" eb="33">
      <t>ラン</t>
    </rPh>
    <rPh sb="36" eb="38">
      <t>ナイヨウ</t>
    </rPh>
    <rPh sb="39" eb="41">
      <t>キニュウ</t>
    </rPh>
    <phoneticPr fontId="2"/>
  </si>
  <si>
    <t>保育士，保育士助手以外に院内保育所運営に係る職員がいる場合に記入すること。（例：病児保育に係る看護職員）</t>
    <rPh sb="0" eb="2">
      <t>ホイク</t>
    </rPh>
    <rPh sb="2" eb="3">
      <t>シ</t>
    </rPh>
    <rPh sb="4" eb="7">
      <t>ホイクシ</t>
    </rPh>
    <rPh sb="7" eb="9">
      <t>ジョシュ</t>
    </rPh>
    <rPh sb="9" eb="11">
      <t>イガイ</t>
    </rPh>
    <rPh sb="12" eb="14">
      <t>インナイ</t>
    </rPh>
    <rPh sb="14" eb="16">
      <t>ホイク</t>
    </rPh>
    <rPh sb="16" eb="17">
      <t>ショ</t>
    </rPh>
    <rPh sb="17" eb="19">
      <t>ウンエイ</t>
    </rPh>
    <rPh sb="20" eb="21">
      <t>カカ</t>
    </rPh>
    <rPh sb="22" eb="24">
      <t>ショクイン</t>
    </rPh>
    <rPh sb="27" eb="29">
      <t>バアイ</t>
    </rPh>
    <rPh sb="30" eb="32">
      <t>キニュウ</t>
    </rPh>
    <rPh sb="38" eb="39">
      <t>レイ</t>
    </rPh>
    <rPh sb="40" eb="42">
      <t>ビョウジ</t>
    </rPh>
    <rPh sb="42" eb="44">
      <t>ホイク</t>
    </rPh>
    <rPh sb="45" eb="46">
      <t>カカ</t>
    </rPh>
    <rPh sb="47" eb="49">
      <t>カンゴ</t>
    </rPh>
    <rPh sb="49" eb="51">
      <t>ショクイン</t>
    </rPh>
    <phoneticPr fontId="2"/>
  </si>
  <si>
    <t>※院内保育所運営費用には借入元金（支払利息は除く）の返済，土地購入費等の資本取引に係る費用及び保育士等職員の給食費，支払利息等の保育外費用を除く。　　</t>
    <rPh sb="5" eb="6">
      <t>ショ</t>
    </rPh>
    <rPh sb="6" eb="8">
      <t>ウンエイ</t>
    </rPh>
    <rPh sb="8" eb="10">
      <t>ヒヨウ</t>
    </rPh>
    <phoneticPr fontId="13"/>
  </si>
  <si>
    <t>給与費　g</t>
    <rPh sb="0" eb="2">
      <t>キュウヨ</t>
    </rPh>
    <rPh sb="2" eb="3">
      <t>ヒ</t>
    </rPh>
    <phoneticPr fontId="2"/>
  </si>
  <si>
    <t>事業費用 h</t>
    <rPh sb="0" eb="2">
      <t>ジギョウ</t>
    </rPh>
    <rPh sb="2" eb="4">
      <t>ヒヨウ</t>
    </rPh>
    <phoneticPr fontId="2"/>
  </si>
  <si>
    <t>事務費用 i</t>
    <rPh sb="0" eb="2">
      <t>ジム</t>
    </rPh>
    <rPh sb="2" eb="4">
      <t>ヒヨウ</t>
    </rPh>
    <phoneticPr fontId="2"/>
  </si>
  <si>
    <t>その他の費用 j</t>
    <rPh sb="2" eb="3">
      <t>タ</t>
    </rPh>
    <rPh sb="4" eb="6">
      <t>ヒヨウ</t>
    </rPh>
    <phoneticPr fontId="2"/>
  </si>
  <si>
    <t>　　　　　　減価償却費</t>
    <rPh sb="6" eb="8">
      <t>ゲンカ</t>
    </rPh>
    <rPh sb="8" eb="10">
      <t>ショウキャク</t>
    </rPh>
    <rPh sb="10" eb="11">
      <t>ヒ</t>
    </rPh>
    <phoneticPr fontId="2"/>
  </si>
  <si>
    <t>退職給与引当金繰入 k</t>
    <rPh sb="0" eb="2">
      <t>タイショク</t>
    </rPh>
    <rPh sb="2" eb="4">
      <t>キュウヨ</t>
    </rPh>
    <rPh sb="4" eb="6">
      <t>ヒキアテ</t>
    </rPh>
    <rPh sb="6" eb="7">
      <t>キン</t>
    </rPh>
    <rPh sb="7" eb="9">
      <t>クリイレ</t>
    </rPh>
    <phoneticPr fontId="2"/>
  </si>
  <si>
    <t>小計 l=(h～k)</t>
    <rPh sb="0" eb="2">
      <t>ショウケイ</t>
    </rPh>
    <phoneticPr fontId="2"/>
  </si>
  <si>
    <t>委託費 m</t>
    <rPh sb="0" eb="2">
      <t>イタク</t>
    </rPh>
    <rPh sb="2" eb="3">
      <t>ヒ</t>
    </rPh>
    <phoneticPr fontId="2"/>
  </si>
  <si>
    <t>計  n=g+l+m</t>
    <rPh sb="0" eb="1">
      <t>ケイ</t>
    </rPh>
    <phoneticPr fontId="2"/>
  </si>
  <si>
    <t>　保育士等職員以外の給与
　（給与・諸手当・法定福利費の合計）</t>
    <rPh sb="1" eb="3">
      <t>ホイク</t>
    </rPh>
    <rPh sb="3" eb="4">
      <t>シ</t>
    </rPh>
    <rPh sb="4" eb="5">
      <t>トウ</t>
    </rPh>
    <rPh sb="5" eb="7">
      <t>ショクイン</t>
    </rPh>
    <rPh sb="7" eb="9">
      <t>イガイ</t>
    </rPh>
    <rPh sb="10" eb="12">
      <t>キュウヨ</t>
    </rPh>
    <rPh sb="15" eb="17">
      <t>キュウヨ</t>
    </rPh>
    <rPh sb="18" eb="21">
      <t>ショテアテ</t>
    </rPh>
    <rPh sb="22" eb="24">
      <t>ホウテイ</t>
    </rPh>
    <rPh sb="24" eb="26">
      <t>フクリ</t>
    </rPh>
    <rPh sb="26" eb="27">
      <t>ヒ</t>
    </rPh>
    <rPh sb="28" eb="30">
      <t>ゴウケイ</t>
    </rPh>
    <phoneticPr fontId="2"/>
  </si>
  <si>
    <t>１人当たり1.65㎡以上</t>
    <rPh sb="1" eb="2">
      <t>ニン</t>
    </rPh>
    <rPh sb="2" eb="3">
      <t>ア</t>
    </rPh>
    <rPh sb="10" eb="12">
      <t>イジョウ</t>
    </rPh>
    <phoneticPr fontId="2"/>
  </si>
  <si>
    <t>補助要件：保育料（給食費用は含むが，おやつ代は除外）として，児童１人当たり平均月額１万円以上徴収していること。
1人当たり保育料月額（当該年度4月現在）を記入。
・保育料の月額が年齢等により異なる場合
　総額を保育児童数で除した額を記入すること。
・保育料が日額又は時間単位で決まっている場合
　25日を1月とし，時間単位は8時間で1日とし換算して得られる額を記入すること。</t>
    <rPh sb="0" eb="2">
      <t>ホジョ</t>
    </rPh>
    <rPh sb="2" eb="4">
      <t>ヨウケン</t>
    </rPh>
    <rPh sb="5" eb="7">
      <t>ホイク</t>
    </rPh>
    <rPh sb="7" eb="8">
      <t>リョウ</t>
    </rPh>
    <rPh sb="9" eb="11">
      <t>キュウショク</t>
    </rPh>
    <rPh sb="11" eb="13">
      <t>ヒヨウ</t>
    </rPh>
    <rPh sb="14" eb="15">
      <t>フク</t>
    </rPh>
    <rPh sb="21" eb="22">
      <t>ダイ</t>
    </rPh>
    <rPh sb="23" eb="25">
      <t>ジョガイ</t>
    </rPh>
    <rPh sb="30" eb="32">
      <t>ジドウ</t>
    </rPh>
    <rPh sb="33" eb="35">
      <t>ニンア</t>
    </rPh>
    <rPh sb="37" eb="39">
      <t>ヘイキン</t>
    </rPh>
    <rPh sb="39" eb="41">
      <t>ゲツガク</t>
    </rPh>
    <rPh sb="42" eb="44">
      <t>マンエン</t>
    </rPh>
    <rPh sb="44" eb="46">
      <t>イジョウ</t>
    </rPh>
    <rPh sb="46" eb="48">
      <t>チョウシュウ</t>
    </rPh>
    <rPh sb="68" eb="70">
      <t>トウガイ</t>
    </rPh>
    <rPh sb="70" eb="72">
      <t>ネンド</t>
    </rPh>
    <rPh sb="181" eb="183">
      <t>キニュウ</t>
    </rPh>
    <phoneticPr fontId="2"/>
  </si>
  <si>
    <t>（単位：円）</t>
    <rPh sb="1" eb="3">
      <t>タンイ</t>
    </rPh>
    <rPh sb="4" eb="5">
      <t>エン</t>
    </rPh>
    <phoneticPr fontId="2"/>
  </si>
  <si>
    <t>保育児童数
（未就学児・年間平均）</t>
    <rPh sb="0" eb="2">
      <t>ホイク</t>
    </rPh>
    <rPh sb="2" eb="4">
      <t>ジドウ</t>
    </rPh>
    <rPh sb="4" eb="5">
      <t>スウ</t>
    </rPh>
    <rPh sb="7" eb="11">
      <t>ミシュウガクジ</t>
    </rPh>
    <rPh sb="12" eb="14">
      <t>ネンカン</t>
    </rPh>
    <rPh sb="14" eb="16">
      <t>ヘイキン</t>
    </rPh>
    <phoneticPr fontId="13"/>
  </si>
  <si>
    <t>子ども・子育て支援新制度における事業所内保育事業</t>
    <rPh sb="0" eb="1">
      <t>コ</t>
    </rPh>
    <rPh sb="4" eb="6">
      <t>コソダ</t>
    </rPh>
    <rPh sb="7" eb="9">
      <t>シエン</t>
    </rPh>
    <rPh sb="9" eb="12">
      <t>シンセイド</t>
    </rPh>
    <rPh sb="16" eb="19">
      <t>ジギョウショ</t>
    </rPh>
    <rPh sb="19" eb="20">
      <t>ナイ</t>
    </rPh>
    <rPh sb="20" eb="22">
      <t>ホイク</t>
    </rPh>
    <rPh sb="22" eb="24">
      <t>ジギョウ</t>
    </rPh>
    <phoneticPr fontId="2"/>
  </si>
  <si>
    <t>労働局による事業所内保育施設に係る助成金</t>
    <rPh sb="0" eb="2">
      <t>ロウドウ</t>
    </rPh>
    <rPh sb="2" eb="3">
      <t>キョク</t>
    </rPh>
    <rPh sb="6" eb="9">
      <t>ジギョウショ</t>
    </rPh>
    <rPh sb="9" eb="10">
      <t>ナイ</t>
    </rPh>
    <rPh sb="10" eb="12">
      <t>ホイク</t>
    </rPh>
    <rPh sb="12" eb="14">
      <t>シセツ</t>
    </rPh>
    <rPh sb="15" eb="16">
      <t>カカ</t>
    </rPh>
    <rPh sb="17" eb="20">
      <t>ジョセイキン</t>
    </rPh>
    <phoneticPr fontId="2"/>
  </si>
  <si>
    <t>市町による補助等（市町名　　　　　　　　　）</t>
    <rPh sb="0" eb="1">
      <t>シ</t>
    </rPh>
    <rPh sb="1" eb="2">
      <t>マチ</t>
    </rPh>
    <rPh sb="5" eb="7">
      <t>ホジョ</t>
    </rPh>
    <rPh sb="7" eb="8">
      <t>トウ</t>
    </rPh>
    <rPh sb="9" eb="10">
      <t>シ</t>
    </rPh>
    <rPh sb="10" eb="11">
      <t>マチ</t>
    </rPh>
    <rPh sb="11" eb="12">
      <t>メイ</t>
    </rPh>
    <phoneticPr fontId="2"/>
  </si>
  <si>
    <t>過去3年間の受給実績</t>
    <rPh sb="0" eb="2">
      <t>カコ</t>
    </rPh>
    <rPh sb="3" eb="5">
      <t>ネンカン</t>
    </rPh>
    <rPh sb="6" eb="8">
      <t>ジュキュウ</t>
    </rPh>
    <rPh sb="8" eb="10">
      <t>ジッセキ</t>
    </rPh>
    <phoneticPr fontId="2"/>
  </si>
  <si>
    <t>常勤の保育士等（保育士，保育士助手）に支払った俸給</t>
    <rPh sb="3" eb="5">
      <t>ホイク</t>
    </rPh>
    <rPh sb="5" eb="6">
      <t>シ</t>
    </rPh>
    <rPh sb="6" eb="7">
      <t>トウ</t>
    </rPh>
    <rPh sb="8" eb="11">
      <t>ホイクシ</t>
    </rPh>
    <rPh sb="12" eb="15">
      <t>ホイクシ</t>
    </rPh>
    <rPh sb="15" eb="17">
      <t>ジョシュ</t>
    </rPh>
    <phoneticPr fontId="2"/>
  </si>
  <si>
    <t>非常勤の保育士等（保育士，保育士助手）に支払った賃金・報酬</t>
    <rPh sb="4" eb="6">
      <t>ホイク</t>
    </rPh>
    <rPh sb="6" eb="7">
      <t>シ</t>
    </rPh>
    <rPh sb="7" eb="8">
      <t>トウ</t>
    </rPh>
    <rPh sb="9" eb="12">
      <t>ホイクシ</t>
    </rPh>
    <rPh sb="13" eb="16">
      <t>ホイクシ</t>
    </rPh>
    <rPh sb="16" eb="18">
      <t>ジョシュ</t>
    </rPh>
    <rPh sb="24" eb="26">
      <t>チンギン</t>
    </rPh>
    <rPh sb="27" eb="29">
      <t>ホウシュウ</t>
    </rPh>
    <phoneticPr fontId="2"/>
  </si>
  <si>
    <t xml:space="preserve">１　当該年度の4月1日から翌年の3月31日までの1年間における給与支給予定額を記入すること。
２　職名欄には，保育士，保育士助手の別を記入すること。
　病児等保育を専門で担当する看護職員については，看護職員と記入すること。
３　運営を委託している院内保育所で，委託料に人件費が含まれる場合には，人件費に当たる委託料を委託料欄に記入すること。
※10名以上いる場合は行を追加して記入すること。
</t>
    <rPh sb="77" eb="79">
      <t>ビョウジ</t>
    </rPh>
    <rPh sb="79" eb="80">
      <t>トウ</t>
    </rPh>
    <rPh sb="80" eb="82">
      <t>ホイク</t>
    </rPh>
    <rPh sb="83" eb="85">
      <t>センモン</t>
    </rPh>
    <rPh sb="86" eb="88">
      <t>タントウ</t>
    </rPh>
    <rPh sb="90" eb="92">
      <t>カンゴ</t>
    </rPh>
    <rPh sb="92" eb="94">
      <t>ショクイン</t>
    </rPh>
    <rPh sb="100" eb="102">
      <t>カンゴ</t>
    </rPh>
    <rPh sb="102" eb="104">
      <t>ショクイン</t>
    </rPh>
    <rPh sb="105" eb="107">
      <t>キニュウ</t>
    </rPh>
    <rPh sb="159" eb="162">
      <t>イタクリョウ</t>
    </rPh>
    <rPh sb="162" eb="163">
      <t>ラン</t>
    </rPh>
    <rPh sb="164" eb="166">
      <t>キニュウ</t>
    </rPh>
    <rPh sb="176" eb="177">
      <t>メイ</t>
    </rPh>
    <rPh sb="181" eb="183">
      <t>バアイ</t>
    </rPh>
    <rPh sb="184" eb="185">
      <t>ギョウ</t>
    </rPh>
    <rPh sb="186" eb="188">
      <t>ツイカ</t>
    </rPh>
    <rPh sb="190" eb="192">
      <t>キニュウ</t>
    </rPh>
    <phoneticPr fontId="2"/>
  </si>
  <si>
    <t>（7）他の補助金</t>
    <rPh sb="3" eb="4">
      <t>タ</t>
    </rPh>
    <rPh sb="5" eb="8">
      <t>ホジョキン</t>
    </rPh>
    <phoneticPr fontId="2"/>
  </si>
  <si>
    <t>※全ての型において，看護職員の児童（未就学児）を年平均1人以上保育している必要がある。</t>
    <rPh sb="1" eb="2">
      <t>スベ</t>
    </rPh>
    <rPh sb="4" eb="5">
      <t>カタ</t>
    </rPh>
    <rPh sb="10" eb="12">
      <t>カンゴ</t>
    </rPh>
    <rPh sb="12" eb="14">
      <t>ショクイン</t>
    </rPh>
    <rPh sb="15" eb="17">
      <t>ジドウ</t>
    </rPh>
    <rPh sb="18" eb="22">
      <t>ミシュウガクジ</t>
    </rPh>
    <rPh sb="24" eb="27">
      <t>ネンヘイキン</t>
    </rPh>
    <rPh sb="28" eb="29">
      <t>ニン</t>
    </rPh>
    <rPh sb="29" eb="31">
      <t>イジョウ</t>
    </rPh>
    <rPh sb="31" eb="33">
      <t>ホイク</t>
    </rPh>
    <rPh sb="37" eb="39">
      <t>ヒツヨウ</t>
    </rPh>
    <phoneticPr fontId="2"/>
  </si>
  <si>
    <t>１　保育児童数（未就学児）は，当該年度各月の保育予定の補助対象児童数を記入すること。
　　その月に15日以上保育した児童１を１人として数える。15日未満の児童は，次の式により算出すること。
　　（各保育日数15日未満の児童の月間延保育日数）÷（実際の月間延開所日数）</t>
    <rPh sb="2" eb="4">
      <t>ホイク</t>
    </rPh>
    <rPh sb="4" eb="6">
      <t>ジドウ</t>
    </rPh>
    <rPh sb="6" eb="7">
      <t>スウ</t>
    </rPh>
    <rPh sb="8" eb="12">
      <t>ミシュウガクジ</t>
    </rPh>
    <rPh sb="15" eb="17">
      <t>トウガイ</t>
    </rPh>
    <rPh sb="17" eb="19">
      <t>ネンド</t>
    </rPh>
    <rPh sb="19" eb="21">
      <t>カクツキ</t>
    </rPh>
    <rPh sb="22" eb="24">
      <t>ホイク</t>
    </rPh>
    <rPh sb="24" eb="26">
      <t>ヨテイ</t>
    </rPh>
    <rPh sb="27" eb="29">
      <t>ホジョ</t>
    </rPh>
    <rPh sb="29" eb="31">
      <t>タイショウ</t>
    </rPh>
    <rPh sb="31" eb="33">
      <t>ジドウ</t>
    </rPh>
    <rPh sb="33" eb="34">
      <t>スウ</t>
    </rPh>
    <rPh sb="35" eb="37">
      <t>キニュウ</t>
    </rPh>
    <rPh sb="47" eb="48">
      <t>ツキ</t>
    </rPh>
    <rPh sb="51" eb="54">
      <t>ニチイジョウ</t>
    </rPh>
    <rPh sb="54" eb="56">
      <t>ホイク</t>
    </rPh>
    <rPh sb="58" eb="60">
      <t>ジドウ</t>
    </rPh>
    <rPh sb="63" eb="64">
      <t>ニン</t>
    </rPh>
    <rPh sb="67" eb="68">
      <t>カゾ</t>
    </rPh>
    <rPh sb="73" eb="74">
      <t>ニチ</t>
    </rPh>
    <rPh sb="74" eb="76">
      <t>ミマン</t>
    </rPh>
    <rPh sb="77" eb="79">
      <t>ジドウ</t>
    </rPh>
    <rPh sb="81" eb="82">
      <t>ツギ</t>
    </rPh>
    <rPh sb="83" eb="84">
      <t>シキ</t>
    </rPh>
    <rPh sb="87" eb="89">
      <t>サンシュツ</t>
    </rPh>
    <phoneticPr fontId="20"/>
  </si>
  <si>
    <t>計  f=(a～e)</t>
    <rPh sb="0" eb="1">
      <t>ケイ</t>
    </rPh>
    <phoneticPr fontId="2"/>
  </si>
  <si>
    <t>４　「保育士助手」とは有資格者の保育士以外の者で直接保育に従事している者（事務，給食職員等を除く）をいう。</t>
    <rPh sb="3" eb="6">
      <t>ホイクシ</t>
    </rPh>
    <rPh sb="6" eb="8">
      <t>ジョシュ</t>
    </rPh>
    <rPh sb="11" eb="15">
      <t>ユウシカクシャ</t>
    </rPh>
    <rPh sb="16" eb="19">
      <t>ホイクシ</t>
    </rPh>
    <rPh sb="19" eb="21">
      <t>イガイ</t>
    </rPh>
    <rPh sb="22" eb="23">
      <t>モノ</t>
    </rPh>
    <rPh sb="24" eb="26">
      <t>チョクセツ</t>
    </rPh>
    <rPh sb="26" eb="28">
      <t>ホイク</t>
    </rPh>
    <rPh sb="29" eb="31">
      <t>ジュウジ</t>
    </rPh>
    <rPh sb="35" eb="36">
      <t>モノ</t>
    </rPh>
    <rPh sb="37" eb="39">
      <t>ジム</t>
    </rPh>
    <rPh sb="40" eb="42">
      <t>キュウショク</t>
    </rPh>
    <rPh sb="42" eb="44">
      <t>ショクイン</t>
    </rPh>
    <rPh sb="44" eb="45">
      <t>トウ</t>
    </rPh>
    <rPh sb="46" eb="47">
      <t>ノゾ</t>
    </rPh>
    <phoneticPr fontId="20"/>
  </si>
  <si>
    <t>２　「常勤職員」とは，年間を通じて平日は毎日約8時間以上勤務するものをいい，「非常勤職員」とは，常勤職員以外のものをいう。</t>
    <rPh sb="22" eb="23">
      <t>ヤク</t>
    </rPh>
    <phoneticPr fontId="20"/>
  </si>
  <si>
    <r>
      <t>３　非常勤職員は，次式により算出した数（保育士等常勤職員換算数）を算入すること。
　　　</t>
    </r>
    <r>
      <rPr>
        <u/>
        <sz val="10"/>
        <rFont val="ＭＳ Ｐゴシック"/>
        <family val="3"/>
        <charset val="128"/>
      </rPr>
      <t>各非常勤職員の月間延勤務時間数/月間開所日数×8ｈ</t>
    </r>
    <rPh sb="33" eb="35">
      <t>サンニュウ</t>
    </rPh>
    <phoneticPr fontId="20"/>
  </si>
  <si>
    <t>数値で入力すること
例：8時15分⇒8.25，8時半⇒8.5</t>
    <rPh sb="0" eb="2">
      <t>スウチ</t>
    </rPh>
    <rPh sb="3" eb="5">
      <t>ニュウリョク</t>
    </rPh>
    <rPh sb="10" eb="11">
      <t>レイ</t>
    </rPh>
    <rPh sb="13" eb="14">
      <t>ジ</t>
    </rPh>
    <rPh sb="16" eb="17">
      <t>フン</t>
    </rPh>
    <rPh sb="24" eb="26">
      <t>ジハン</t>
    </rPh>
    <phoneticPr fontId="2"/>
  </si>
  <si>
    <t>土地購入費等の資本取引に係る経費</t>
    <phoneticPr fontId="2"/>
  </si>
  <si>
    <t>保育士等の数算出</t>
    <rPh sb="0" eb="2">
      <t>ホイク</t>
    </rPh>
    <rPh sb="2" eb="3">
      <t>シ</t>
    </rPh>
    <rPh sb="3" eb="4">
      <t>トウ</t>
    </rPh>
    <rPh sb="5" eb="6">
      <t>カズ</t>
    </rPh>
    <rPh sb="6" eb="8">
      <t>サンシュツ</t>
    </rPh>
    <phoneticPr fontId="2"/>
  </si>
  <si>
    <t>負担能力指数</t>
    <rPh sb="0" eb="2">
      <t>フタン</t>
    </rPh>
    <rPh sb="2" eb="4">
      <t>ノウリョク</t>
    </rPh>
    <rPh sb="4" eb="6">
      <t>シスウ</t>
    </rPh>
    <phoneticPr fontId="2"/>
  </si>
  <si>
    <t>メールアドレス</t>
    <phoneticPr fontId="2"/>
  </si>
  <si>
    <t>（１）  日本赤十字社</t>
    <phoneticPr fontId="2"/>
  </si>
  <si>
    <t>（３）社会福祉法人（（２）を除く）</t>
    <phoneticPr fontId="2"/>
  </si>
  <si>
    <t>共同利用型院内保育所については，〇</t>
    <phoneticPr fontId="2"/>
  </si>
  <si>
    <t>〇</t>
    <phoneticPr fontId="2"/>
  </si>
  <si>
    <t>（５）  国家公務員共済組合及びその連合会</t>
    <phoneticPr fontId="2"/>
  </si>
  <si>
    <t>（６）  地方公務員等共済組合</t>
    <phoneticPr fontId="2"/>
  </si>
  <si>
    <t>（７）  私立学校教職員共済組合</t>
    <phoneticPr fontId="2"/>
  </si>
  <si>
    <t>（８）  農林漁業団体職員共済組合</t>
    <phoneticPr fontId="2"/>
  </si>
  <si>
    <t>（９）  健康保険組合及びその連合会</t>
    <phoneticPr fontId="2"/>
  </si>
  <si>
    <t>〇</t>
    <phoneticPr fontId="2"/>
  </si>
  <si>
    <t>（10）  国民健康保険団体連合会及び国民健康保険組合</t>
    <phoneticPr fontId="2"/>
  </si>
  <si>
    <t>24時間保育実施日数（年間予定）</t>
    <phoneticPr fontId="2"/>
  </si>
  <si>
    <t>（11）  学校法人</t>
    <phoneticPr fontId="2"/>
  </si>
  <si>
    <t>（12）  医療法人</t>
    <phoneticPr fontId="2"/>
  </si>
  <si>
    <t>緊急一時保育実施日数（年間予定）</t>
    <phoneticPr fontId="2"/>
  </si>
  <si>
    <t>（13）  一般社団法人及び一般財団法人並びに公益社団法人及び公益財団法人</t>
    <phoneticPr fontId="2"/>
  </si>
  <si>
    <t>（14）  独立行政法人</t>
    <phoneticPr fontId="2"/>
  </si>
  <si>
    <t>休日保育実施日数（年間予定）</t>
    <phoneticPr fontId="2"/>
  </si>
  <si>
    <t>（15）  その他知事が適当と認める法人</t>
    <phoneticPr fontId="2"/>
  </si>
  <si>
    <t>地域住民等の乳幼児を保育している場合に，その乳幼児数の年間平均人数を記入すること。</t>
    <phoneticPr fontId="2"/>
  </si>
  <si>
    <t>〇</t>
    <phoneticPr fontId="2"/>
  </si>
  <si>
    <t>〇</t>
    <phoneticPr fontId="2"/>
  </si>
  <si>
    <t>〇</t>
    <phoneticPr fontId="2"/>
  </si>
  <si>
    <t>保育に要する費用の保護者負担額。（給食費を含むが、おやつ代は含まない。）</t>
    <phoneticPr fontId="2"/>
  </si>
  <si>
    <t>児童の主食費、副食費、間食費及び調味料等の費用</t>
    <phoneticPr fontId="2"/>
  </si>
  <si>
    <t>施設内医療に要する薬品、医療器具、衛生材料の購入費及び児童の健康診断の実施、施設内の消毒等に要する費用</t>
    <phoneticPr fontId="2"/>
  </si>
  <si>
    <t>給食等に必要な炊具、食器類の購入費用</t>
    <phoneticPr fontId="2"/>
  </si>
  <si>
    <t>職員の健康診断、福利厚生のための費用及び職員に貸与する被服等の購入費用等</t>
    <phoneticPr fontId="2"/>
  </si>
  <si>
    <t>施設業務のための職員の出張旅費及び各種職員研修への出席旅費</t>
    <phoneticPr fontId="2"/>
  </si>
  <si>
    <t>施設運営に必要な消耗品（用紙、文房具、雑誌等）であって、給食費に属さない費用</t>
    <phoneticPr fontId="2"/>
  </si>
  <si>
    <t>事務用の計算機など減価償却を必要としないもので１年を超えて使用できるものであって炊具食器費に属さない費用</t>
    <phoneticPr fontId="2"/>
  </si>
  <si>
    <t>電気料、ガス料、水道料、重油、プロパン等の費用</t>
    <phoneticPr fontId="2"/>
  </si>
  <si>
    <t>有形固定資産に損傷、磨滅、汚損などが生じたとき現状回復に要した通常の修繕のための費用</t>
    <phoneticPr fontId="2"/>
  </si>
  <si>
    <t>事務用の郵便料金、電報料金、電話料金、諸物品の運搬料、近距離の乗船・乗車費用及び火災保険料等の各種損害保険料等</t>
    <phoneticPr fontId="2"/>
  </si>
  <si>
    <t>施設運営に必要な機械器具の借損料、会場借料、物品使用料、車両借上料及び駐車料等の費用</t>
    <phoneticPr fontId="2"/>
  </si>
  <si>
    <t>洗濯、清掃等施設業務の一部を他に委託するための費用</t>
    <phoneticPr fontId="2"/>
  </si>
  <si>
    <t>以上のいずれにも属さない事務費として支出する費用</t>
    <phoneticPr fontId="2"/>
  </si>
  <si>
    <t>当該年度に支出する退職金及び退職金給与引当金繰入額</t>
    <phoneticPr fontId="2"/>
  </si>
  <si>
    <t>運営を関係団体に委託している場合の委託料</t>
    <phoneticPr fontId="2"/>
  </si>
  <si>
    <t>消耗品費、役務費等</t>
    <phoneticPr fontId="2"/>
  </si>
  <si>
    <t>エラーチェック</t>
    <phoneticPr fontId="2"/>
  </si>
  <si>
    <t>①基本額</t>
    <rPh sb="1" eb="3">
      <t>キホン</t>
    </rPh>
    <rPh sb="3" eb="4">
      <t>ガク</t>
    </rPh>
    <phoneticPr fontId="2"/>
  </si>
  <si>
    <t>運営月数</t>
    <rPh sb="0" eb="4">
      <t>ウンエイゲツスウ</t>
    </rPh>
    <phoneticPr fontId="2"/>
  </si>
  <si>
    <t>②保育料収入相当額</t>
    <rPh sb="1" eb="3">
      <t>ホイク</t>
    </rPh>
    <rPh sb="3" eb="4">
      <t>リョウ</t>
    </rPh>
    <rPh sb="4" eb="6">
      <t>シュウニュウ</t>
    </rPh>
    <rPh sb="6" eb="8">
      <t>ソウトウ</t>
    </rPh>
    <rPh sb="8" eb="9">
      <t>ガク</t>
    </rPh>
    <phoneticPr fontId="2"/>
  </si>
  <si>
    <t>保育児童数</t>
    <rPh sb="0" eb="2">
      <t>ホイク</t>
    </rPh>
    <rPh sb="2" eb="4">
      <t>ジドウ</t>
    </rPh>
    <rPh sb="4" eb="5">
      <t>スウ</t>
    </rPh>
    <phoneticPr fontId="2"/>
  </si>
  <si>
    <t>保育児童数上限</t>
    <rPh sb="0" eb="2">
      <t>ホイク</t>
    </rPh>
    <rPh sb="2" eb="4">
      <t>ジドウ</t>
    </rPh>
    <rPh sb="4" eb="5">
      <t>スウ</t>
    </rPh>
    <rPh sb="5" eb="7">
      <t>ジョウゲン</t>
    </rPh>
    <phoneticPr fontId="2"/>
  </si>
  <si>
    <t>１　補助金額</t>
    <rPh sb="2" eb="4">
      <t>ホジョ</t>
    </rPh>
    <rPh sb="4" eb="6">
      <t>キンガク</t>
    </rPh>
    <phoneticPr fontId="2"/>
  </si>
  <si>
    <t>③負担能力指数による調整率</t>
    <rPh sb="1" eb="3">
      <t>フタン</t>
    </rPh>
    <rPh sb="3" eb="5">
      <t>ノウリョク</t>
    </rPh>
    <rPh sb="5" eb="7">
      <t>シスウ</t>
    </rPh>
    <rPh sb="10" eb="12">
      <t>チョウセイ</t>
    </rPh>
    <rPh sb="12" eb="13">
      <t>リツ</t>
    </rPh>
    <phoneticPr fontId="2"/>
  </si>
  <si>
    <t>④加算額</t>
    <rPh sb="1" eb="4">
      <t>カサンガク</t>
    </rPh>
    <phoneticPr fontId="2"/>
  </si>
  <si>
    <t>24時間保育実施日数</t>
  </si>
  <si>
    <t>病児保育実施月数</t>
    <rPh sb="6" eb="7">
      <t>ゲツ</t>
    </rPh>
    <phoneticPr fontId="2"/>
  </si>
  <si>
    <t>緊急一時保育実施日数</t>
  </si>
  <si>
    <t>児童（小学校低学年）保育実施日数</t>
    <rPh sb="0" eb="2">
      <t>ジドウ</t>
    </rPh>
    <rPh sb="3" eb="6">
      <t>ショウガッコウ</t>
    </rPh>
    <rPh sb="6" eb="9">
      <t>テイガクネン</t>
    </rPh>
    <phoneticPr fontId="2"/>
  </si>
  <si>
    <t>休日保育実施日数</t>
  </si>
  <si>
    <t>前々年度の病院決算における当期剰余金</t>
    <phoneticPr fontId="2"/>
  </si>
  <si>
    <t>借入金の返済</t>
    <phoneticPr fontId="2"/>
  </si>
  <si>
    <r>
      <t>設置者負担額</t>
    </r>
    <r>
      <rPr>
        <b/>
        <sz val="11"/>
        <color rgb="FFFF0000"/>
        <rFont val="ＭＳ Ｐゴシック"/>
        <family val="3"/>
        <charset val="128"/>
        <scheme val="minor"/>
      </rPr>
      <t>（選定後）</t>
    </r>
    <rPh sb="0" eb="3">
      <t>セッチシャ</t>
    </rPh>
    <rPh sb="3" eb="5">
      <t>フタン</t>
    </rPh>
    <rPh sb="5" eb="6">
      <t>ガク</t>
    </rPh>
    <rPh sb="7" eb="9">
      <t>センテイ</t>
    </rPh>
    <rPh sb="9" eb="10">
      <t>ゴ</t>
    </rPh>
    <phoneticPr fontId="2"/>
  </si>
  <si>
    <r>
      <t>院内保育事業運営費支出予定額</t>
    </r>
    <r>
      <rPr>
        <b/>
        <sz val="10"/>
        <color rgb="FFFF0000"/>
        <rFont val="ＭＳ Ｐゴシック"/>
        <family val="3"/>
        <charset val="128"/>
        <scheme val="minor"/>
      </rPr>
      <t>に基づく設置者負担額</t>
    </r>
    <rPh sb="15" eb="16">
      <t>モト</t>
    </rPh>
    <rPh sb="18" eb="21">
      <t>セッチシャ</t>
    </rPh>
    <rPh sb="21" eb="24">
      <t>フタンガク</t>
    </rPh>
    <phoneticPr fontId="2"/>
  </si>
  <si>
    <r>
      <t>標準経費</t>
    </r>
    <r>
      <rPr>
        <b/>
        <sz val="11"/>
        <color rgb="FFFF0000"/>
        <rFont val="ＭＳ Ｐゴシック"/>
        <family val="3"/>
        <charset val="128"/>
        <scheme val="minor"/>
      </rPr>
      <t>に基づく設置者負担額</t>
    </r>
    <rPh sb="0" eb="2">
      <t>ヒョウジュン</t>
    </rPh>
    <rPh sb="2" eb="4">
      <t>ケイヒ</t>
    </rPh>
    <rPh sb="5" eb="6">
      <t>モト</t>
    </rPh>
    <rPh sb="8" eb="11">
      <t>セッチシャ</t>
    </rPh>
    <rPh sb="11" eb="14">
      <t>フタンガク</t>
    </rPh>
    <phoneticPr fontId="2"/>
  </si>
  <si>
    <r>
      <t>職員の給食費等</t>
    </r>
    <r>
      <rPr>
        <b/>
        <sz val="11"/>
        <color rgb="FFFF0000"/>
        <rFont val="ＭＳ Ｐゴシック"/>
        <family val="3"/>
        <charset val="128"/>
        <scheme val="minor"/>
      </rPr>
      <t>を含む給与費</t>
    </r>
    <rPh sb="8" eb="9">
      <t>フク</t>
    </rPh>
    <rPh sb="10" eb="13">
      <t>キュウヨヒ</t>
    </rPh>
    <phoneticPr fontId="2"/>
  </si>
  <si>
    <t>令和７年度
予算額　B</t>
    <rPh sb="0" eb="2">
      <t>レイワ</t>
    </rPh>
    <rPh sb="3" eb="5">
      <t>ネンド</t>
    </rPh>
    <rPh sb="6" eb="8">
      <t>ヨサン</t>
    </rPh>
    <rPh sb="8" eb="9">
      <t>ガク</t>
    </rPh>
    <phoneticPr fontId="2"/>
  </si>
  <si>
    <t>令和５年度
決算額　A</t>
    <rPh sb="0" eb="2">
      <t>レイワ</t>
    </rPh>
    <rPh sb="3" eb="5">
      <t>ネンド</t>
    </rPh>
    <rPh sb="6" eb="8">
      <t>ケッサン</t>
    </rPh>
    <rPh sb="8" eb="9">
      <t>ガク</t>
    </rPh>
    <phoneticPr fontId="2"/>
  </si>
  <si>
    <r>
      <t>広島県院内保育事業運営費補助金以外に院内保育事業運営費に係る補助金を受給している場合及び</t>
    </r>
    <r>
      <rPr>
        <sz val="12"/>
        <color rgb="FFFF0000"/>
        <rFont val="ＭＳ Ｐゴシック"/>
        <family val="3"/>
        <charset val="128"/>
        <scheme val="minor"/>
      </rPr>
      <t>令和7年度</t>
    </r>
    <r>
      <rPr>
        <sz val="12"/>
        <color theme="1"/>
        <rFont val="ＭＳ Ｐゴシック"/>
        <family val="3"/>
        <charset val="128"/>
        <scheme val="minor"/>
      </rPr>
      <t>に受給する予定がある場合は，記入</t>
    </r>
    <rPh sb="0" eb="3">
      <t>ヒロシマケン</t>
    </rPh>
    <rPh sb="3" eb="5">
      <t>インナイ</t>
    </rPh>
    <rPh sb="5" eb="7">
      <t>ホイク</t>
    </rPh>
    <rPh sb="7" eb="9">
      <t>ジギョウ</t>
    </rPh>
    <rPh sb="9" eb="12">
      <t>ウンエイヒ</t>
    </rPh>
    <rPh sb="12" eb="15">
      <t>ホジョキン</t>
    </rPh>
    <rPh sb="15" eb="17">
      <t>イガイ</t>
    </rPh>
    <rPh sb="18" eb="20">
      <t>インナイ</t>
    </rPh>
    <rPh sb="20" eb="22">
      <t>ホイク</t>
    </rPh>
    <rPh sb="22" eb="24">
      <t>ジギョウ</t>
    </rPh>
    <rPh sb="24" eb="27">
      <t>ウンエイヒ</t>
    </rPh>
    <rPh sb="28" eb="29">
      <t>カカ</t>
    </rPh>
    <rPh sb="30" eb="33">
      <t>ホジョキン</t>
    </rPh>
    <rPh sb="34" eb="36">
      <t>ジュキュウ</t>
    </rPh>
    <rPh sb="40" eb="42">
      <t>バアイ</t>
    </rPh>
    <rPh sb="42" eb="43">
      <t>オヨ</t>
    </rPh>
    <rPh sb="44" eb="46">
      <t>レイワ</t>
    </rPh>
    <rPh sb="47" eb="49">
      <t>ネンド</t>
    </rPh>
    <rPh sb="50" eb="52">
      <t>ジュキュウ</t>
    </rPh>
    <rPh sb="54" eb="56">
      <t>ヨテイ</t>
    </rPh>
    <rPh sb="59" eb="61">
      <t>バアイ</t>
    </rPh>
    <rPh sb="63" eb="65">
      <t>キニュウ</t>
    </rPh>
    <phoneticPr fontId="2"/>
  </si>
  <si>
    <t>令和７年度　広島県院内保育事業運営費補助金　補助金所要額調書</t>
    <rPh sb="0" eb="2">
      <t>レイワ</t>
    </rPh>
    <rPh sb="3" eb="5">
      <t>ネンド</t>
    </rPh>
    <rPh sb="6" eb="9">
      <t>ヒロシマケン</t>
    </rPh>
    <rPh sb="9" eb="11">
      <t>インナイ</t>
    </rPh>
    <rPh sb="11" eb="13">
      <t>ホイク</t>
    </rPh>
    <rPh sb="13" eb="15">
      <t>ジギョウ</t>
    </rPh>
    <rPh sb="15" eb="18">
      <t>ウンエイヒ</t>
    </rPh>
    <rPh sb="18" eb="21">
      <t>ホジョキン</t>
    </rPh>
    <rPh sb="22" eb="25">
      <t>ホジョキン</t>
    </rPh>
    <rPh sb="25" eb="27">
      <t>ショヨウ</t>
    </rPh>
    <rPh sb="27" eb="28">
      <t>ガク</t>
    </rPh>
    <rPh sb="28" eb="30">
      <t>チョウショ</t>
    </rPh>
    <phoneticPr fontId="2"/>
  </si>
  <si>
    <t>令和7年度予定</t>
    <rPh sb="0" eb="2">
      <t>レイワ</t>
    </rPh>
    <rPh sb="3" eb="5">
      <t>ネンド</t>
    </rPh>
    <rPh sb="5" eb="7">
      <t>ヨテイ</t>
    </rPh>
    <phoneticPr fontId="2"/>
  </si>
  <si>
    <t>６　児童福祉施設の設備及び運営に関する基準</t>
    <rPh sb="2" eb="8">
      <t>ジドウフクシシセツ</t>
    </rPh>
    <rPh sb="9" eb="12">
      <t>セツビオヨ</t>
    </rPh>
    <rPh sb="13" eb="15">
      <t>ウンエイ</t>
    </rPh>
    <rPh sb="16" eb="17">
      <t>カン</t>
    </rPh>
    <rPh sb="19" eb="21">
      <t>キジュン</t>
    </rPh>
    <phoneticPr fontId="2"/>
  </si>
  <si>
    <t>１　院内保育所設置病院基本情報</t>
    <phoneticPr fontId="2"/>
  </si>
  <si>
    <t>２　前々年度院内保育所設置病院決算状況</t>
    <phoneticPr fontId="2"/>
  </si>
  <si>
    <t>３　当該年度4月1日現在の院内保育所保育児童（未就学児）に関する調査票</t>
    <rPh sb="7" eb="8">
      <t>ガツ</t>
    </rPh>
    <rPh sb="9" eb="10">
      <t>ニチ</t>
    </rPh>
    <rPh sb="10" eb="12">
      <t>ゲンザイ</t>
    </rPh>
    <rPh sb="23" eb="27">
      <t>ミシュウガクジ</t>
    </rPh>
    <phoneticPr fontId="2"/>
  </si>
  <si>
    <t>４　保育人員、職員配置状況</t>
    <rPh sb="2" eb="4">
      <t>ホイク</t>
    </rPh>
    <rPh sb="4" eb="6">
      <t>ジンイン</t>
    </rPh>
    <rPh sb="7" eb="9">
      <t>ショクイン</t>
    </rPh>
    <rPh sb="9" eb="11">
      <t>ハイチ</t>
    </rPh>
    <rPh sb="11" eb="13">
      <t>ジョウキョウ</t>
    </rPh>
    <phoneticPr fontId="2"/>
  </si>
  <si>
    <t>５　保育士等（保育士、保育士助手）、看護職員の給与明細書</t>
    <rPh sb="2" eb="4">
      <t>ホイク</t>
    </rPh>
    <rPh sb="4" eb="5">
      <t>シ</t>
    </rPh>
    <rPh sb="5" eb="6">
      <t>トウ</t>
    </rPh>
    <rPh sb="7" eb="9">
      <t>ホイク</t>
    </rPh>
    <rPh sb="9" eb="10">
      <t>シ</t>
    </rPh>
    <rPh sb="11" eb="14">
      <t>ホイクシ</t>
    </rPh>
    <rPh sb="14" eb="16">
      <t>ジョシュ</t>
    </rPh>
    <rPh sb="18" eb="20">
      <t>カンゴ</t>
    </rPh>
    <rPh sb="20" eb="22">
      <t>ショクイン</t>
    </rPh>
    <rPh sb="23" eb="25">
      <t>キュウヨ</t>
    </rPh>
    <rPh sb="25" eb="28">
      <t>メイサイショ</t>
    </rPh>
    <phoneticPr fontId="2"/>
  </si>
  <si>
    <t>７　院内保育所運営収支状況調査票</t>
    <rPh sb="2" eb="4">
      <t>インナイ</t>
    </rPh>
    <rPh sb="4" eb="6">
      <t>ホイク</t>
    </rPh>
    <rPh sb="6" eb="7">
      <t>ショ</t>
    </rPh>
    <rPh sb="7" eb="9">
      <t>ウンエイ</t>
    </rPh>
    <rPh sb="9" eb="11">
      <t>シュウシ</t>
    </rPh>
    <rPh sb="11" eb="13">
      <t>ジョウキョウ</t>
    </rPh>
    <rPh sb="13" eb="15">
      <t>チョウサ</t>
    </rPh>
    <rPh sb="15" eb="16">
      <t>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</si>
</sst>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00_);[Red]\(0.00\)"/>
  </numFmts>
  <fonts count="37">
    <font>
      <sz val="11"/>
      <color theme="1"/>
      <name val="ＭＳ Ｐゴシック"/>
      <family val="2"/>
      <scheme val="minor"/>
    </font>
    <font>
      <sz val="11"/>
      <name val="ＭＳ Ｐゴシック"/>
      <family val="3"/>
      <charset val="128"/>
    </font>
    <font>
      <sz val="6"/>
      <name val="ＭＳ Ｐゴシック"/>
      <family val="3"/>
      <charset val="128"/>
      <scheme val="minor"/>
    </font>
    <font>
      <sz val="9"/>
      <name val="ＭＳ Ｐゴシック"/>
      <family val="3"/>
      <charset val="128"/>
    </font>
    <font>
      <sz val="11"/>
      <name val="ＭＳ Ｐ明朝"/>
      <family val="1"/>
      <charset val="128"/>
    </font>
    <font>
      <sz val="14"/>
      <name val="ＭＳ 明朝"/>
      <family val="1"/>
      <charset val="128"/>
    </font>
    <font>
      <sz val="6"/>
      <color theme="1"/>
      <name val="ＭＳ Ｐゴシック"/>
      <family val="2"/>
      <scheme val="minor"/>
    </font>
    <font>
      <sz val="12"/>
      <name val="ＭＳ Ｐゴシック"/>
      <family val="3"/>
      <charset val="128"/>
    </font>
    <font>
      <sz val="16"/>
      <name val="ＭＳ Ｐゴシック"/>
      <family val="3"/>
      <charset val="128"/>
    </font>
    <font>
      <sz val="10"/>
      <name val="ＭＳ Ｐゴシック"/>
      <family val="3"/>
      <charset val="128"/>
    </font>
    <font>
      <sz val="11"/>
      <color theme="1"/>
      <name val="ＭＳ Ｐゴシック"/>
      <family val="3"/>
      <charset val="128"/>
      <scheme val="minor"/>
    </font>
    <font>
      <sz val="10"/>
      <color theme="1"/>
      <name val="ＭＳ Ｐゴシック"/>
      <family val="3"/>
      <charset val="128"/>
      <scheme val="minor"/>
    </font>
    <font>
      <sz val="14"/>
      <name val="ＭＳ Ｐゴシック"/>
      <family val="3"/>
      <charset val="128"/>
    </font>
    <font>
      <sz val="6"/>
      <name val="ＭＳ Ｐゴシック"/>
      <family val="3"/>
      <charset val="128"/>
    </font>
    <font>
      <sz val="9"/>
      <color theme="1"/>
      <name val="ＭＳ Ｐゴシック"/>
      <family val="3"/>
      <charset val="128"/>
      <scheme val="minor"/>
    </font>
    <font>
      <sz val="6"/>
      <color theme="1"/>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sz val="8"/>
      <color theme="1"/>
      <name val="ＭＳ Ｐゴシック"/>
      <family val="3"/>
      <charset val="128"/>
      <scheme val="minor"/>
    </font>
    <font>
      <sz val="11"/>
      <name val="明朝"/>
      <family val="3"/>
      <charset val="128"/>
    </font>
    <font>
      <sz val="6"/>
      <name val="ＭＳ Ｐ明朝"/>
      <family val="1"/>
      <charset val="128"/>
    </font>
    <font>
      <sz val="14"/>
      <color theme="1"/>
      <name val="ＭＳ Ｐゴシック"/>
      <family val="3"/>
      <charset val="128"/>
      <scheme val="minor"/>
    </font>
    <font>
      <sz val="16"/>
      <color theme="1"/>
      <name val="ＭＳ Ｐゴシック"/>
      <family val="3"/>
      <charset val="128"/>
      <scheme val="minor"/>
    </font>
    <font>
      <u/>
      <sz val="10"/>
      <name val="ＭＳ Ｐゴシック"/>
      <family val="3"/>
      <charset val="128"/>
    </font>
    <font>
      <sz val="12"/>
      <name val="ＭＳ Ｐゴシック"/>
      <family val="2"/>
    </font>
    <font>
      <sz val="14"/>
      <color theme="1"/>
      <name val="ＭＳ Ｐゴシック"/>
      <family val="2"/>
      <scheme val="minor"/>
    </font>
    <font>
      <sz val="8"/>
      <name val="ＭＳ Ｐゴシック"/>
      <family val="3"/>
      <charset val="128"/>
    </font>
    <font>
      <sz val="12"/>
      <color rgb="FFFF0000"/>
      <name val="ＭＳ Ｐゴシック"/>
      <family val="3"/>
      <charset val="128"/>
    </font>
    <font>
      <sz val="12"/>
      <color rgb="FFFF0000"/>
      <name val="ＭＳ Ｐゴシック"/>
      <family val="3"/>
      <charset val="128"/>
      <scheme val="minor"/>
    </font>
    <font>
      <sz val="10"/>
      <color rgb="FF000000"/>
      <name val="ＭＳ ゴシック"/>
      <family val="3"/>
      <charset val="128"/>
    </font>
    <font>
      <sz val="11"/>
      <color theme="1"/>
      <name val="ＭＳ Ｐゴシック"/>
      <family val="2"/>
      <scheme val="minor"/>
    </font>
    <font>
      <b/>
      <sz val="11"/>
      <color rgb="FFFF0000"/>
      <name val="ＭＳ Ｐゴシック"/>
      <family val="3"/>
      <charset val="128"/>
      <scheme val="minor"/>
    </font>
    <font>
      <b/>
      <sz val="10"/>
      <color rgb="FFFF0000"/>
      <name val="ＭＳ Ｐゴシック"/>
      <family val="3"/>
      <charset val="128"/>
      <scheme val="minor"/>
    </font>
    <font>
      <b/>
      <sz val="9"/>
      <color indexed="81"/>
      <name val="MS P ゴシック"/>
      <family val="3"/>
      <charset val="128"/>
    </font>
    <font>
      <sz val="11"/>
      <color rgb="FFFF0000"/>
      <name val="ＭＳ Ｐゴシック"/>
      <family val="2"/>
      <scheme val="minor"/>
    </font>
    <font>
      <sz val="14"/>
      <color rgb="FFFF0000"/>
      <name val="ＭＳ Ｐゴシック"/>
      <family val="3"/>
      <charset val="128"/>
    </font>
    <font>
      <b/>
      <sz val="16"/>
      <name val="ＭＳ Ｐゴシック"/>
      <family val="3"/>
      <charset val="128"/>
    </font>
  </fonts>
  <fills count="8">
    <fill>
      <patternFill patternType="none"/>
    </fill>
    <fill>
      <patternFill patternType="gray125"/>
    </fill>
    <fill>
      <patternFill patternType="solid">
        <fgColor rgb="FF00FF00"/>
        <bgColor indexed="64"/>
      </patternFill>
    </fill>
    <fill>
      <patternFill patternType="solid">
        <fgColor rgb="FF00FFFF"/>
        <bgColor indexed="64"/>
      </patternFill>
    </fill>
    <fill>
      <patternFill patternType="solid">
        <fgColor rgb="FFFFFFCC"/>
        <bgColor indexed="64"/>
      </patternFill>
    </fill>
    <fill>
      <patternFill patternType="solid">
        <fgColor rgb="FFFFFF00"/>
        <bgColor indexed="64"/>
      </patternFill>
    </fill>
    <fill>
      <patternFill patternType="solid">
        <fgColor theme="6" tint="0.79998168889431442"/>
        <bgColor indexed="64"/>
      </patternFill>
    </fill>
    <fill>
      <patternFill patternType="solid">
        <fgColor rgb="FF00B0F0"/>
        <bgColor indexed="64"/>
      </patternFill>
    </fill>
  </fills>
  <borders count="119">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ck">
        <color auto="1"/>
      </top>
      <bottom/>
      <diagonal/>
    </border>
    <border>
      <left style="thick">
        <color auto="1"/>
      </left>
      <right style="thin">
        <color auto="1"/>
      </right>
      <top/>
      <bottom style="thick">
        <color auto="1"/>
      </bottom>
      <diagonal/>
    </border>
    <border>
      <left style="thin">
        <color indexed="64"/>
      </left>
      <right style="thick">
        <color auto="1"/>
      </right>
      <top style="thick">
        <color auto="1"/>
      </top>
      <bottom style="thick">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diagonal/>
    </border>
    <border>
      <left style="thin">
        <color auto="1"/>
      </left>
      <right style="thick">
        <color auto="1"/>
      </right>
      <top/>
      <bottom/>
      <diagonal/>
    </border>
    <border>
      <left style="thick">
        <color auto="1"/>
      </left>
      <right style="thin">
        <color auto="1"/>
      </right>
      <top/>
      <bottom/>
      <diagonal/>
    </border>
    <border>
      <left style="thin">
        <color auto="1"/>
      </left>
      <right style="thick">
        <color auto="1"/>
      </right>
      <top/>
      <bottom style="thick">
        <color auto="1"/>
      </bottom>
      <diagonal/>
    </border>
    <border>
      <left style="thick">
        <color auto="1"/>
      </left>
      <right/>
      <top style="thick">
        <color auto="1"/>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n">
        <color auto="1"/>
      </left>
      <right/>
      <top style="thick">
        <color auto="1"/>
      </top>
      <bottom style="thick">
        <color auto="1"/>
      </bottom>
      <diagonal/>
    </border>
    <border>
      <left/>
      <right style="thin">
        <color auto="1"/>
      </right>
      <top style="thick">
        <color auto="1"/>
      </top>
      <bottom style="thick">
        <color auto="1"/>
      </bottom>
      <diagonal/>
    </border>
    <border>
      <left style="thin">
        <color auto="1"/>
      </left>
      <right style="medium">
        <color auto="1"/>
      </right>
      <top style="thin">
        <color auto="1"/>
      </top>
      <bottom style="thin">
        <color auto="1"/>
      </bottom>
      <diagonal/>
    </border>
    <border>
      <left style="medium">
        <color auto="1"/>
      </left>
      <right/>
      <top/>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auto="1"/>
      </left>
      <right/>
      <top/>
      <bottom style="medium">
        <color indexed="64"/>
      </bottom>
      <diagonal/>
    </border>
    <border>
      <left style="medium">
        <color auto="1"/>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left style="medium">
        <color auto="1"/>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medium">
        <color auto="1"/>
      </right>
      <top style="dotted">
        <color auto="1"/>
      </top>
      <bottom style="dotted">
        <color auto="1"/>
      </bottom>
      <diagonal/>
    </border>
    <border>
      <left style="medium">
        <color auto="1"/>
      </left>
      <right style="thin">
        <color auto="1"/>
      </right>
      <top style="dotted">
        <color auto="1"/>
      </top>
      <bottom style="medium">
        <color auto="1"/>
      </bottom>
      <diagonal/>
    </border>
    <border>
      <left style="thin">
        <color auto="1"/>
      </left>
      <right style="thin">
        <color auto="1"/>
      </right>
      <top style="dotted">
        <color auto="1"/>
      </top>
      <bottom style="medium">
        <color auto="1"/>
      </bottom>
      <diagonal/>
    </border>
    <border>
      <left style="thin">
        <color auto="1"/>
      </left>
      <right style="medium">
        <color auto="1"/>
      </right>
      <top style="dotted">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right style="medium">
        <color auto="1"/>
      </right>
      <top/>
      <bottom style="medium">
        <color auto="1"/>
      </bottom>
      <diagonal/>
    </border>
    <border>
      <left style="medium">
        <color indexed="64"/>
      </left>
      <right style="thin">
        <color indexed="64"/>
      </right>
      <top style="thin">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indexed="64"/>
      </left>
      <right/>
      <top/>
      <bottom style="thin">
        <color indexed="64"/>
      </bottom>
      <diagonal/>
    </border>
    <border>
      <left/>
      <right style="medium">
        <color auto="1"/>
      </right>
      <top/>
      <bottom style="thin">
        <color auto="1"/>
      </bottom>
      <diagonal/>
    </border>
    <border>
      <left style="medium">
        <color indexed="64"/>
      </left>
      <right/>
      <top style="medium">
        <color indexed="64"/>
      </top>
      <bottom/>
      <diagonal/>
    </border>
    <border>
      <left/>
      <right style="medium">
        <color auto="1"/>
      </right>
      <top style="medium">
        <color auto="1"/>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right/>
      <top style="thick">
        <color auto="1"/>
      </top>
      <bottom style="thin">
        <color auto="1"/>
      </bottom>
      <diagonal/>
    </border>
    <border>
      <left/>
      <right style="thick">
        <color auto="1"/>
      </right>
      <top style="thick">
        <color auto="1"/>
      </top>
      <bottom style="thin">
        <color auto="1"/>
      </bottom>
      <diagonal/>
    </border>
    <border>
      <left style="medium">
        <color auto="1"/>
      </left>
      <right style="medium">
        <color auto="1"/>
      </right>
      <top style="medium">
        <color auto="1"/>
      </top>
      <bottom style="medium">
        <color auto="1"/>
      </bottom>
      <diagonal/>
    </border>
    <border>
      <left style="medium">
        <color indexed="64"/>
      </left>
      <right style="medium">
        <color indexed="64"/>
      </right>
      <top style="medium">
        <color auto="1"/>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medium">
        <color auto="1"/>
      </right>
      <top/>
      <bottom style="thin">
        <color auto="1"/>
      </bottom>
      <diagonal/>
    </border>
    <border>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style="medium">
        <color auto="1"/>
      </right>
      <top style="thin">
        <color indexed="64"/>
      </top>
      <bottom/>
      <diagonal/>
    </border>
    <border diagonalDown="1">
      <left style="thin">
        <color indexed="64"/>
      </left>
      <right style="medium">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double">
        <color indexed="64"/>
      </left>
      <right/>
      <top style="thin">
        <color indexed="64"/>
      </top>
      <bottom style="thin">
        <color indexed="64"/>
      </bottom>
      <diagonal/>
    </border>
    <border>
      <left/>
      <right/>
      <top style="thick">
        <color auto="1"/>
      </top>
      <bottom/>
      <diagonal/>
    </border>
    <border>
      <left style="thick">
        <color auto="1"/>
      </left>
      <right/>
      <top style="medium">
        <color auto="1"/>
      </top>
      <bottom style="medium">
        <color auto="1"/>
      </bottom>
      <diagonal/>
    </border>
    <border>
      <left/>
      <right style="thick">
        <color auto="1"/>
      </right>
      <top style="medium">
        <color auto="1"/>
      </top>
      <bottom style="medium">
        <color auto="1"/>
      </bottom>
      <diagonal/>
    </border>
    <border>
      <left style="thick">
        <color auto="1"/>
      </left>
      <right/>
      <top style="medium">
        <color auto="1"/>
      </top>
      <bottom style="thick">
        <color auto="1"/>
      </bottom>
      <diagonal/>
    </border>
    <border>
      <left/>
      <right/>
      <top style="medium">
        <color auto="1"/>
      </top>
      <bottom style="thick">
        <color auto="1"/>
      </bottom>
      <diagonal/>
    </border>
    <border>
      <left/>
      <right style="thick">
        <color auto="1"/>
      </right>
      <top style="medium">
        <color auto="1"/>
      </top>
      <bottom style="thick">
        <color auto="1"/>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medium">
        <color auto="1"/>
      </bottom>
      <diagonal/>
    </border>
    <border>
      <left/>
      <right/>
      <top/>
      <bottom style="medium">
        <color auto="1"/>
      </bottom>
      <diagonal/>
    </border>
    <border>
      <left/>
      <right style="thick">
        <color auto="1"/>
      </right>
      <top/>
      <bottom style="medium">
        <color auto="1"/>
      </bottom>
      <diagonal/>
    </border>
    <border>
      <left style="dashed">
        <color indexed="64"/>
      </left>
      <right style="thin">
        <color indexed="64"/>
      </right>
      <top style="medium">
        <color indexed="64"/>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auto="1"/>
      </bottom>
      <diagonal/>
    </border>
    <border>
      <left style="thin">
        <color indexed="64"/>
      </left>
      <right/>
      <top style="medium">
        <color indexed="64"/>
      </top>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7">
    <xf numFmtId="0" fontId="0" fillId="0" borderId="0"/>
    <xf numFmtId="0" fontId="1" fillId="0" borderId="0"/>
    <xf numFmtId="38" fontId="4" fillId="0" borderId="0" applyFont="0" applyFill="0" applyBorder="0" applyAlignment="0" applyProtection="0"/>
    <xf numFmtId="0" fontId="4" fillId="0" borderId="0"/>
    <xf numFmtId="1" fontId="5" fillId="0" borderId="0"/>
    <xf numFmtId="0" fontId="19" fillId="0" borderId="0"/>
    <xf numFmtId="38" fontId="30" fillId="0" borderId="0" applyFont="0" applyFill="0" applyBorder="0" applyAlignment="0" applyProtection="0">
      <alignment vertical="center"/>
    </xf>
  </cellStyleXfs>
  <cellXfs count="394">
    <xf numFmtId="0" fontId="0" fillId="0" borderId="0" xfId="0"/>
    <xf numFmtId="0" fontId="1" fillId="0" borderId="0" xfId="1"/>
    <xf numFmtId="0" fontId="1" fillId="0" borderId="18" xfId="1" applyBorder="1"/>
    <xf numFmtId="0" fontId="1" fillId="0" borderId="4" xfId="1" applyBorder="1"/>
    <xf numFmtId="0" fontId="1" fillId="0" borderId="19" xfId="1" applyBorder="1"/>
    <xf numFmtId="0" fontId="1" fillId="0" borderId="20" xfId="1" applyBorder="1"/>
    <xf numFmtId="0" fontId="1" fillId="0" borderId="21" xfId="1" applyBorder="1"/>
    <xf numFmtId="0" fontId="1" fillId="0" borderId="22" xfId="1" applyBorder="1"/>
    <xf numFmtId="0" fontId="1" fillId="0" borderId="23" xfId="1" applyBorder="1"/>
    <xf numFmtId="0" fontId="1" fillId="0" borderId="5" xfId="1" applyBorder="1"/>
    <xf numFmtId="0" fontId="1" fillId="0" borderId="24" xfId="1" applyBorder="1"/>
    <xf numFmtId="0" fontId="1" fillId="0" borderId="18" xfId="1" applyBorder="1" applyAlignment="1">
      <alignment shrinkToFit="1"/>
    </xf>
    <xf numFmtId="0" fontId="1" fillId="0" borderId="10" xfId="1" applyBorder="1"/>
    <xf numFmtId="0" fontId="1" fillId="0" borderId="9" xfId="1" applyBorder="1"/>
    <xf numFmtId="0" fontId="1" fillId="0" borderId="35" xfId="1" applyBorder="1" applyAlignment="1">
      <alignment shrinkToFit="1"/>
    </xf>
    <xf numFmtId="0" fontId="1" fillId="0" borderId="7" xfId="1" applyBorder="1"/>
    <xf numFmtId="0" fontId="1" fillId="0" borderId="36" xfId="1" applyBorder="1"/>
    <xf numFmtId="0" fontId="1" fillId="0" borderId="11" xfId="1" applyBorder="1"/>
    <xf numFmtId="0" fontId="1" fillId="0" borderId="28" xfId="1" applyBorder="1" applyAlignment="1">
      <alignment shrinkToFit="1"/>
    </xf>
    <xf numFmtId="0" fontId="1" fillId="0" borderId="37" xfId="1" applyBorder="1"/>
    <xf numFmtId="0" fontId="1" fillId="0" borderId="28" xfId="1" applyBorder="1"/>
    <xf numFmtId="0" fontId="1" fillId="0" borderId="29" xfId="1" applyBorder="1"/>
    <xf numFmtId="0" fontId="1" fillId="0" borderId="27" xfId="1" applyBorder="1"/>
    <xf numFmtId="0" fontId="1" fillId="0" borderId="38" xfId="1" applyBorder="1"/>
    <xf numFmtId="0" fontId="1" fillId="0" borderId="23" xfId="1" applyBorder="1" applyAlignment="1">
      <alignment shrinkToFit="1"/>
    </xf>
    <xf numFmtId="0" fontId="1" fillId="0" borderId="6" xfId="1" applyBorder="1"/>
    <xf numFmtId="0" fontId="1" fillId="0" borderId="8" xfId="1" applyBorder="1"/>
    <xf numFmtId="0" fontId="1" fillId="0" borderId="0" xfId="1" applyAlignment="1">
      <alignment wrapText="1"/>
    </xf>
    <xf numFmtId="0" fontId="1" fillId="0" borderId="0" xfId="1" applyAlignment="1">
      <alignment vertical="center"/>
    </xf>
    <xf numFmtId="0" fontId="0" fillId="0" borderId="0" xfId="0" applyAlignment="1">
      <alignment vertical="center"/>
    </xf>
    <xf numFmtId="0" fontId="7" fillId="0" borderId="0" xfId="1" applyFont="1" applyAlignment="1">
      <alignment horizontal="center" vertical="center"/>
    </xf>
    <xf numFmtId="0" fontId="7" fillId="0" borderId="0" xfId="1" applyFont="1" applyAlignment="1">
      <alignment horizontal="left" vertical="center"/>
    </xf>
    <xf numFmtId="0" fontId="1" fillId="0" borderId="0" xfId="1" applyAlignment="1">
      <alignment horizontal="center"/>
    </xf>
    <xf numFmtId="0" fontId="1" fillId="0" borderId="24" xfId="1" applyBorder="1" applyAlignment="1">
      <alignment wrapText="1"/>
    </xf>
    <xf numFmtId="0" fontId="1" fillId="0" borderId="19" xfId="1" applyBorder="1" applyAlignment="1">
      <alignment wrapText="1"/>
    </xf>
    <xf numFmtId="0" fontId="1" fillId="0" borderId="22" xfId="1" applyBorder="1" applyAlignment="1">
      <alignment wrapText="1"/>
    </xf>
    <xf numFmtId="0" fontId="1" fillId="0" borderId="27" xfId="1" applyBorder="1" applyAlignment="1">
      <alignment wrapText="1"/>
    </xf>
    <xf numFmtId="0" fontId="1" fillId="0" borderId="10" xfId="1" applyBorder="1" applyAlignment="1">
      <alignment horizontal="center" vertical="center"/>
    </xf>
    <xf numFmtId="0" fontId="7" fillId="0" borderId="0" xfId="1" applyFont="1" applyAlignment="1">
      <alignment horizontal="center" vertical="center" wrapText="1"/>
    </xf>
    <xf numFmtId="176" fontId="1" fillId="4" borderId="43" xfId="1" applyNumberFormat="1" applyFill="1" applyBorder="1" applyAlignment="1">
      <alignment vertical="center"/>
    </xf>
    <xf numFmtId="0" fontId="1" fillId="4" borderId="43" xfId="1" applyFill="1" applyBorder="1" applyAlignment="1">
      <alignment vertical="center"/>
    </xf>
    <xf numFmtId="176" fontId="1" fillId="4" borderId="44" xfId="1" applyNumberFormat="1" applyFill="1" applyBorder="1" applyAlignment="1">
      <alignment vertical="center"/>
    </xf>
    <xf numFmtId="0" fontId="7" fillId="2" borderId="57" xfId="1" applyFont="1" applyFill="1" applyBorder="1" applyAlignment="1">
      <alignment horizontal="center" vertical="center"/>
    </xf>
    <xf numFmtId="0" fontId="7" fillId="0" borderId="13" xfId="1" applyFont="1" applyBorder="1" applyAlignment="1">
      <alignment horizontal="center" vertical="center"/>
    </xf>
    <xf numFmtId="0" fontId="7" fillId="0" borderId="39" xfId="1" applyFont="1" applyBorder="1" applyAlignment="1">
      <alignment horizontal="center" vertical="center"/>
    </xf>
    <xf numFmtId="0" fontId="7" fillId="0" borderId="3" xfId="1" applyFont="1" applyBorder="1" applyAlignment="1">
      <alignment horizontal="center" vertical="center"/>
    </xf>
    <xf numFmtId="0" fontId="7" fillId="0" borderId="0" xfId="1" applyFont="1"/>
    <xf numFmtId="0" fontId="12" fillId="0" borderId="0" xfId="1" applyFont="1"/>
    <xf numFmtId="0" fontId="12" fillId="0" borderId="0" xfId="1" applyFont="1" applyAlignment="1">
      <alignment horizontal="center"/>
    </xf>
    <xf numFmtId="0" fontId="12" fillId="0" borderId="0" xfId="1" applyFont="1" applyAlignment="1">
      <alignment wrapText="1"/>
    </xf>
    <xf numFmtId="0" fontId="7" fillId="2" borderId="55" xfId="1" applyFont="1" applyFill="1" applyBorder="1" applyAlignment="1">
      <alignment horizontal="left" vertical="center" shrinkToFit="1"/>
    </xf>
    <xf numFmtId="0" fontId="0" fillId="2" borderId="56" xfId="0" applyFill="1" applyBorder="1" applyAlignment="1">
      <alignment vertical="center" shrinkToFit="1"/>
    </xf>
    <xf numFmtId="0" fontId="1" fillId="0" borderId="1" xfId="1" applyBorder="1"/>
    <xf numFmtId="0" fontId="1" fillId="0" borderId="62" xfId="1" applyBorder="1" applyAlignment="1">
      <alignment horizontal="center" vertical="center"/>
    </xf>
    <xf numFmtId="0" fontId="1" fillId="0" borderId="2" xfId="1" applyBorder="1" applyAlignment="1">
      <alignment horizontal="center" vertical="center"/>
    </xf>
    <xf numFmtId="0" fontId="1" fillId="0" borderId="76" xfId="1" applyBorder="1" applyAlignment="1">
      <alignment horizontal="center" vertical="center"/>
    </xf>
    <xf numFmtId="0" fontId="15" fillId="2" borderId="56" xfId="0" applyFont="1" applyFill="1" applyBorder="1" applyAlignment="1">
      <alignment horizontal="center" vertical="center" wrapText="1" shrinkToFit="1"/>
    </xf>
    <xf numFmtId="0" fontId="13" fillId="2" borderId="56" xfId="1" applyFont="1" applyFill="1" applyBorder="1" applyAlignment="1">
      <alignment horizontal="center" vertical="center" wrapText="1" shrinkToFit="1"/>
    </xf>
    <xf numFmtId="0" fontId="1" fillId="2" borderId="20" xfId="1" applyFill="1" applyBorder="1" applyAlignment="1">
      <alignment horizontal="center" shrinkToFit="1"/>
    </xf>
    <xf numFmtId="0" fontId="1" fillId="2" borderId="21" xfId="1" applyFill="1" applyBorder="1" applyAlignment="1">
      <alignment horizontal="center" shrinkToFit="1"/>
    </xf>
    <xf numFmtId="0" fontId="1" fillId="2" borderId="22" xfId="1" applyFill="1" applyBorder="1" applyAlignment="1">
      <alignment horizontal="center" wrapText="1" shrinkToFit="1"/>
    </xf>
    <xf numFmtId="0" fontId="1" fillId="2" borderId="15" xfId="1" applyFill="1" applyBorder="1" applyAlignment="1">
      <alignment horizontal="center" vertical="center"/>
    </xf>
    <xf numFmtId="0" fontId="1" fillId="2" borderId="16" xfId="1" applyFill="1" applyBorder="1" applyAlignment="1">
      <alignment horizontal="center" vertical="center"/>
    </xf>
    <xf numFmtId="0" fontId="1" fillId="2" borderId="17" xfId="1" applyFill="1" applyBorder="1" applyAlignment="1">
      <alignment horizontal="center" vertical="center"/>
    </xf>
    <xf numFmtId="0" fontId="7" fillId="0" borderId="0" xfId="1" applyFont="1" applyAlignment="1">
      <alignment horizontal="left"/>
    </xf>
    <xf numFmtId="0" fontId="1" fillId="0" borderId="20" xfId="1" applyBorder="1" applyAlignment="1">
      <alignment wrapText="1"/>
    </xf>
    <xf numFmtId="0" fontId="1" fillId="2" borderId="15" xfId="1" applyFill="1" applyBorder="1" applyAlignment="1">
      <alignment horizontal="center"/>
    </xf>
    <xf numFmtId="0" fontId="7" fillId="2" borderId="55" xfId="1" applyFont="1" applyFill="1" applyBorder="1" applyAlignment="1">
      <alignment horizontal="center" vertical="center" shrinkToFit="1"/>
    </xf>
    <xf numFmtId="0" fontId="17" fillId="2" borderId="56" xfId="0" applyFont="1" applyFill="1" applyBorder="1" applyAlignment="1">
      <alignment horizontal="center" vertical="center" shrinkToFit="1"/>
    </xf>
    <xf numFmtId="0" fontId="17" fillId="2" borderId="56" xfId="0" applyFont="1" applyFill="1" applyBorder="1" applyAlignment="1">
      <alignment horizontal="center" vertical="center" wrapText="1" shrinkToFit="1"/>
    </xf>
    <xf numFmtId="0" fontId="7" fillId="2" borderId="56" xfId="1" applyFont="1" applyFill="1" applyBorder="1" applyAlignment="1">
      <alignment horizontal="center" vertical="center" wrapText="1" shrinkToFit="1"/>
    </xf>
    <xf numFmtId="0" fontId="0" fillId="0" borderId="4" xfId="0" applyBorder="1"/>
    <xf numFmtId="0" fontId="0" fillId="0" borderId="39" xfId="0" applyBorder="1" applyAlignment="1">
      <alignment vertical="top" wrapText="1"/>
    </xf>
    <xf numFmtId="0" fontId="17" fillId="2" borderId="80" xfId="0" applyFont="1" applyFill="1" applyBorder="1" applyAlignment="1">
      <alignment horizontal="center" vertical="center" shrinkToFit="1"/>
    </xf>
    <xf numFmtId="0" fontId="0" fillId="0" borderId="5" xfId="0" applyBorder="1"/>
    <xf numFmtId="0" fontId="1" fillId="0" borderId="84" xfId="1" applyBorder="1" applyAlignment="1">
      <alignment vertical="top" wrapText="1"/>
    </xf>
    <xf numFmtId="0" fontId="18" fillId="2" borderId="56" xfId="0" applyFont="1" applyFill="1" applyBorder="1" applyAlignment="1">
      <alignment horizontal="center" vertical="center" wrapText="1" shrinkToFit="1"/>
    </xf>
    <xf numFmtId="0" fontId="18" fillId="2" borderId="57" xfId="0" applyFont="1" applyFill="1" applyBorder="1" applyAlignment="1">
      <alignment horizontal="center" vertical="center" wrapText="1" shrinkToFit="1"/>
    </xf>
    <xf numFmtId="0" fontId="1" fillId="0" borderId="0" xfId="1" applyAlignment="1">
      <alignment horizontal="center" vertical="center"/>
    </xf>
    <xf numFmtId="0" fontId="0" fillId="0" borderId="0" xfId="0" applyAlignment="1">
      <alignment vertical="top" wrapText="1"/>
    </xf>
    <xf numFmtId="0" fontId="1" fillId="0" borderId="0" xfId="1" applyAlignment="1">
      <alignment vertical="center" wrapText="1"/>
    </xf>
    <xf numFmtId="0" fontId="9" fillId="0" borderId="0" xfId="1" applyFont="1" applyAlignment="1">
      <alignment vertical="center" wrapText="1"/>
    </xf>
    <xf numFmtId="0" fontId="11" fillId="2" borderId="56" xfId="0" applyFont="1" applyFill="1" applyBorder="1" applyAlignment="1">
      <alignment horizontal="center" vertical="center" wrapText="1" shrinkToFit="1"/>
    </xf>
    <xf numFmtId="0" fontId="1" fillId="0" borderId="95" xfId="1" applyBorder="1"/>
    <xf numFmtId="0" fontId="0" fillId="0" borderId="94" xfId="0" applyBorder="1" applyAlignment="1">
      <alignment vertical="top" wrapText="1"/>
    </xf>
    <xf numFmtId="0" fontId="9" fillId="2" borderId="96" xfId="1" applyFont="1" applyFill="1" applyBorder="1" applyAlignment="1">
      <alignment horizontal="center" vertical="center" wrapText="1"/>
    </xf>
    <xf numFmtId="0" fontId="9" fillId="0" borderId="4" xfId="0" applyFont="1" applyBorder="1" applyAlignment="1">
      <alignment horizontal="center" vertical="center"/>
    </xf>
    <xf numFmtId="0" fontId="9" fillId="2" borderId="4" xfId="0" applyFont="1" applyFill="1" applyBorder="1" applyAlignment="1">
      <alignment horizontal="center" vertical="center"/>
    </xf>
    <xf numFmtId="0" fontId="6" fillId="0" borderId="4" xfId="0" applyFont="1" applyBorder="1" applyAlignment="1">
      <alignment horizontal="left" vertical="top"/>
    </xf>
    <xf numFmtId="0" fontId="3" fillId="0" borderId="0" xfId="5" applyFont="1" applyAlignment="1">
      <alignment vertical="center"/>
    </xf>
    <xf numFmtId="0" fontId="3" fillId="0" borderId="0" xfId="0" applyFont="1" applyAlignment="1">
      <alignment vertical="center"/>
    </xf>
    <xf numFmtId="176" fontId="1" fillId="0" borderId="0" xfId="1" applyNumberFormat="1"/>
    <xf numFmtId="0" fontId="1" fillId="2" borderId="63" xfId="1" applyFill="1" applyBorder="1" applyAlignment="1">
      <alignment vertical="center"/>
    </xf>
    <xf numFmtId="0" fontId="1" fillId="2" borderId="64" xfId="1" applyFill="1" applyBorder="1" applyAlignment="1">
      <alignment vertical="center"/>
    </xf>
    <xf numFmtId="0" fontId="1" fillId="0" borderId="59" xfId="1" applyBorder="1" applyAlignment="1">
      <alignment vertical="center"/>
    </xf>
    <xf numFmtId="0" fontId="1" fillId="0" borderId="59" xfId="1" applyBorder="1" applyAlignment="1">
      <alignment horizontal="center" vertical="center"/>
    </xf>
    <xf numFmtId="0" fontId="1" fillId="5" borderId="0" xfId="1" applyFill="1" applyAlignment="1">
      <alignment vertical="top"/>
    </xf>
    <xf numFmtId="0" fontId="1" fillId="5" borderId="0" xfId="1" applyFill="1" applyAlignment="1">
      <alignment vertical="top" wrapText="1"/>
    </xf>
    <xf numFmtId="0" fontId="9" fillId="2" borderId="116" xfId="1" applyFont="1" applyFill="1" applyBorder="1" applyAlignment="1">
      <alignment horizontal="center" vertical="center" wrapText="1"/>
    </xf>
    <xf numFmtId="0" fontId="12" fillId="0" borderId="0" xfId="1" applyFont="1" applyAlignment="1">
      <alignment horizontal="left" vertical="center"/>
    </xf>
    <xf numFmtId="0" fontId="7" fillId="0" borderId="4" xfId="1" applyFont="1" applyBorder="1"/>
    <xf numFmtId="0" fontId="7" fillId="0" borderId="12" xfId="1" applyFont="1" applyBorder="1"/>
    <xf numFmtId="0" fontId="7" fillId="0" borderId="114" xfId="1" applyFont="1" applyBorder="1" applyAlignment="1">
      <alignment horizontal="center"/>
    </xf>
    <xf numFmtId="0" fontId="7" fillId="0" borderId="10" xfId="1" applyFont="1" applyBorder="1" applyAlignment="1">
      <alignment horizontal="center"/>
    </xf>
    <xf numFmtId="0" fontId="7" fillId="0" borderId="1" xfId="1" applyFont="1" applyBorder="1"/>
    <xf numFmtId="0" fontId="7" fillId="0" borderId="5" xfId="1" applyFont="1" applyBorder="1"/>
    <xf numFmtId="0" fontId="7" fillId="0" borderId="6" xfId="1" applyFont="1" applyBorder="1" applyAlignment="1">
      <alignment horizontal="center"/>
    </xf>
    <xf numFmtId="20" fontId="26" fillId="0" borderId="9" xfId="1" applyNumberFormat="1" applyFont="1" applyBorder="1" applyAlignment="1">
      <alignment vertical="top"/>
    </xf>
    <xf numFmtId="0" fontId="7" fillId="0" borderId="65" xfId="1" applyFont="1" applyBorder="1" applyAlignment="1">
      <alignment horizontal="center"/>
    </xf>
    <xf numFmtId="0" fontId="9" fillId="2" borderId="97" xfId="1" applyFont="1" applyFill="1" applyBorder="1" applyAlignment="1">
      <alignment horizontal="center" vertical="center" wrapText="1"/>
    </xf>
    <xf numFmtId="0" fontId="10" fillId="2" borderId="12" xfId="0" applyFont="1" applyFill="1" applyBorder="1" applyAlignment="1">
      <alignment horizontal="center" vertical="center"/>
    </xf>
    <xf numFmtId="0" fontId="17" fillId="0" borderId="4" xfId="0" applyFont="1" applyBorder="1" applyAlignment="1">
      <alignment horizontal="center" vertical="center"/>
    </xf>
    <xf numFmtId="0" fontId="8" fillId="0" borderId="0" xfId="1" applyFont="1" applyAlignment="1">
      <alignment horizontal="center" vertical="center"/>
    </xf>
    <xf numFmtId="0" fontId="0" fillId="0" borderId="0" xfId="0" applyAlignment="1">
      <alignment horizontal="center" vertical="center"/>
    </xf>
    <xf numFmtId="0" fontId="1" fillId="0" borderId="9" xfId="1" applyBorder="1" applyAlignment="1">
      <alignment vertical="center"/>
    </xf>
    <xf numFmtId="0" fontId="17" fillId="0" borderId="1" xfId="0" applyFont="1" applyBorder="1" applyAlignment="1">
      <alignment horizontal="center" vertical="center"/>
    </xf>
    <xf numFmtId="0" fontId="0" fillId="6" borderId="0" xfId="0" applyFill="1" applyAlignment="1">
      <alignment horizontal="center"/>
    </xf>
    <xf numFmtId="0" fontId="1" fillId="6" borderId="0" xfId="1" applyFill="1"/>
    <xf numFmtId="0" fontId="1" fillId="6" borderId="0" xfId="1" applyFill="1" applyAlignment="1">
      <alignment horizontal="center"/>
    </xf>
    <xf numFmtId="0" fontId="1" fillId="6" borderId="0" xfId="1" applyFill="1" applyAlignment="1">
      <alignment wrapText="1"/>
    </xf>
    <xf numFmtId="0" fontId="29" fillId="0" borderId="0" xfId="0" applyFont="1" applyAlignment="1">
      <alignment vertical="center"/>
    </xf>
    <xf numFmtId="0" fontId="0" fillId="6" borderId="0" xfId="0" applyFill="1"/>
    <xf numFmtId="0" fontId="11" fillId="6" borderId="0" xfId="0" applyFont="1" applyFill="1"/>
    <xf numFmtId="38" fontId="0" fillId="6" borderId="0" xfId="0" applyNumberFormat="1" applyFill="1"/>
    <xf numFmtId="38" fontId="0" fillId="6" borderId="0" xfId="6" applyFont="1" applyFill="1" applyAlignment="1"/>
    <xf numFmtId="38" fontId="34" fillId="6" borderId="0" xfId="0" applyNumberFormat="1" applyFont="1" applyFill="1"/>
    <xf numFmtId="0" fontId="34" fillId="6" borderId="0" xfId="0" applyFont="1" applyFill="1"/>
    <xf numFmtId="0" fontId="0" fillId="7" borderId="0" xfId="0" applyFill="1"/>
    <xf numFmtId="0" fontId="34" fillId="3" borderId="0" xfId="0" applyFont="1" applyFill="1"/>
    <xf numFmtId="0" fontId="7" fillId="0" borderId="118" xfId="1" applyFont="1" applyBorder="1" applyAlignment="1">
      <alignment horizontal="center" vertical="center"/>
    </xf>
    <xf numFmtId="0" fontId="35" fillId="0" borderId="0" xfId="1" applyFont="1" applyAlignment="1">
      <alignment horizontal="left" vertical="center"/>
    </xf>
    <xf numFmtId="0" fontId="0" fillId="0" borderId="0" xfId="0" applyAlignment="1">
      <alignment horizontal="centerContinuous" vertical="center"/>
    </xf>
    <xf numFmtId="0" fontId="0" fillId="0" borderId="0" xfId="0" applyAlignment="1">
      <alignment horizontal="centerContinuous"/>
    </xf>
    <xf numFmtId="0" fontId="36" fillId="0" borderId="0" xfId="1" applyFont="1" applyAlignment="1">
      <alignment horizontal="centerContinuous" vertical="center"/>
    </xf>
    <xf numFmtId="0" fontId="9" fillId="0" borderId="117" xfId="0" applyFont="1" applyBorder="1" applyAlignment="1">
      <alignment horizontal="left" vertical="top" wrapText="1"/>
    </xf>
    <xf numFmtId="0" fontId="0" fillId="0" borderId="117" xfId="0" applyBorder="1" applyAlignment="1">
      <alignment horizontal="left" vertical="top" wrapText="1"/>
    </xf>
    <xf numFmtId="0" fontId="8" fillId="4" borderId="10" xfId="1" applyFont="1" applyFill="1" applyBorder="1" applyAlignment="1">
      <alignment vertical="center" shrinkToFit="1"/>
    </xf>
    <xf numFmtId="0" fontId="0" fillId="0" borderId="66" xfId="0" applyBorder="1" applyAlignment="1">
      <alignment vertical="center" shrinkToFit="1"/>
    </xf>
    <xf numFmtId="0" fontId="0" fillId="0" borderId="69" xfId="0" applyBorder="1" applyAlignment="1">
      <alignment vertical="center" shrinkToFit="1"/>
    </xf>
    <xf numFmtId="0" fontId="1" fillId="4" borderId="92" xfId="1" applyFill="1" applyBorder="1" applyAlignment="1">
      <alignment vertical="center" textRotation="255"/>
    </xf>
    <xf numFmtId="0" fontId="0" fillId="0" borderId="40" xfId="0" applyBorder="1" applyAlignment="1">
      <alignment vertical="center" textRotation="255"/>
    </xf>
    <xf numFmtId="0" fontId="0" fillId="0" borderId="71" xfId="0" applyBorder="1" applyAlignment="1">
      <alignment vertical="center" textRotation="255"/>
    </xf>
    <xf numFmtId="0" fontId="17" fillId="0" borderId="92" xfId="0" applyFont="1" applyBorder="1" applyAlignment="1">
      <alignment vertical="center" wrapText="1"/>
    </xf>
    <xf numFmtId="0" fontId="0" fillId="0" borderId="93" xfId="0" applyBorder="1" applyAlignment="1">
      <alignment vertical="center" wrapText="1"/>
    </xf>
    <xf numFmtId="0" fontId="0" fillId="0" borderId="40" xfId="0" applyBorder="1" applyAlignment="1">
      <alignment vertical="center" wrapText="1"/>
    </xf>
    <xf numFmtId="0" fontId="0" fillId="0" borderId="60" xfId="0" applyBorder="1" applyAlignment="1">
      <alignment vertical="center" wrapText="1"/>
    </xf>
    <xf numFmtId="0" fontId="0" fillId="0" borderId="71" xfId="0" applyBorder="1" applyAlignment="1">
      <alignment vertical="center" wrapText="1"/>
    </xf>
    <xf numFmtId="0" fontId="0" fillId="0" borderId="72" xfId="0" applyBorder="1" applyAlignment="1">
      <alignment vertical="center" wrapText="1"/>
    </xf>
    <xf numFmtId="0" fontId="1" fillId="0" borderId="65" xfId="1" applyBorder="1"/>
    <xf numFmtId="0" fontId="0" fillId="0" borderId="67" xfId="0" applyBorder="1"/>
    <xf numFmtId="0" fontId="1" fillId="0" borderId="2" xfId="1" applyBorder="1" applyAlignment="1">
      <alignment horizontal="center" vertical="center" shrinkToFit="1"/>
    </xf>
    <xf numFmtId="0" fontId="0" fillId="0" borderId="1" xfId="0" applyBorder="1" applyAlignment="1">
      <alignment horizontal="center" vertical="center"/>
    </xf>
    <xf numFmtId="0" fontId="1" fillId="2" borderId="14" xfId="1" applyFill="1" applyBorder="1" applyAlignment="1">
      <alignment horizontal="center" vertical="center" shrinkToFit="1"/>
    </xf>
    <xf numFmtId="0" fontId="10" fillId="2" borderId="12" xfId="0" applyFont="1" applyFill="1" applyBorder="1" applyAlignment="1">
      <alignment horizontal="center" vertical="center"/>
    </xf>
    <xf numFmtId="0" fontId="1" fillId="0" borderId="62" xfId="1" applyBorder="1" applyAlignment="1">
      <alignment horizontal="center" vertical="center" shrinkToFit="1"/>
    </xf>
    <xf numFmtId="0" fontId="0" fillId="0" borderId="4" xfId="0" applyBorder="1" applyAlignment="1">
      <alignment horizontal="center" vertical="center"/>
    </xf>
    <xf numFmtId="0" fontId="17" fillId="0" borderId="1" xfId="0" applyFont="1" applyBorder="1" applyAlignment="1">
      <alignment horizontal="center" vertical="center"/>
    </xf>
    <xf numFmtId="0" fontId="0" fillId="0" borderId="3" xfId="0" applyBorder="1" applyAlignment="1">
      <alignment horizontal="center" vertical="center"/>
    </xf>
    <xf numFmtId="0" fontId="1" fillId="0" borderId="10" xfId="1" applyBorder="1"/>
    <xf numFmtId="0" fontId="0" fillId="0" borderId="66" xfId="0" applyBorder="1"/>
    <xf numFmtId="0" fontId="8" fillId="4" borderId="53" xfId="1" applyFont="1" applyFill="1" applyBorder="1" applyAlignment="1">
      <alignment horizontal="center" vertical="center" shrinkToFit="1"/>
    </xf>
    <xf numFmtId="0" fontId="22" fillId="4" borderId="53" xfId="0" applyFont="1" applyFill="1" applyBorder="1" applyAlignment="1">
      <alignment horizontal="center" vertical="center"/>
    </xf>
    <xf numFmtId="0" fontId="22" fillId="4" borderId="54" xfId="0" applyFont="1" applyFill="1" applyBorder="1" applyAlignment="1">
      <alignment horizontal="center" vertical="center"/>
    </xf>
    <xf numFmtId="0" fontId="1" fillId="0" borderId="2" xfId="1" applyBorder="1" applyAlignment="1">
      <alignment vertical="center"/>
    </xf>
    <xf numFmtId="0" fontId="0" fillId="0" borderId="1" xfId="0" applyBorder="1" applyAlignment="1">
      <alignment vertical="center"/>
    </xf>
    <xf numFmtId="0" fontId="7" fillId="4" borderId="63" xfId="1" applyFont="1" applyFill="1" applyBorder="1" applyAlignment="1">
      <alignment horizontal="center" vertical="center"/>
    </xf>
    <xf numFmtId="0" fontId="0" fillId="4" borderId="64" xfId="0" applyFill="1" applyBorder="1" applyAlignment="1">
      <alignment horizontal="center" vertical="center"/>
    </xf>
    <xf numFmtId="0" fontId="0" fillId="4" borderId="59" xfId="0" applyFill="1" applyBorder="1" applyAlignment="1">
      <alignment horizontal="center" vertical="center"/>
    </xf>
    <xf numFmtId="0" fontId="16" fillId="0" borderId="81" xfId="0" applyFont="1" applyBorder="1" applyAlignment="1">
      <alignment vertical="top" wrapText="1"/>
    </xf>
    <xf numFmtId="0" fontId="17" fillId="0" borderId="82" xfId="0" applyFont="1" applyBorder="1" applyAlignment="1">
      <alignment vertical="top" wrapText="1"/>
    </xf>
    <xf numFmtId="0" fontId="17" fillId="0" borderId="83" xfId="0" applyFont="1" applyBorder="1" applyAlignment="1">
      <alignment vertical="top" wrapText="1"/>
    </xf>
    <xf numFmtId="0" fontId="7" fillId="0" borderId="4" xfId="1" applyFont="1" applyBorder="1" applyAlignment="1">
      <alignment horizontal="left" vertical="top" wrapText="1"/>
    </xf>
    <xf numFmtId="0" fontId="17" fillId="0" borderId="39" xfId="0" applyFont="1" applyBorder="1" applyAlignment="1">
      <alignment vertical="top"/>
    </xf>
    <xf numFmtId="0" fontId="17" fillId="0" borderId="4" xfId="0" applyFont="1" applyBorder="1" applyAlignment="1">
      <alignment vertical="top"/>
    </xf>
    <xf numFmtId="0" fontId="9" fillId="2" borderId="63" xfId="1" applyFont="1" applyFill="1" applyBorder="1" applyAlignment="1">
      <alignment horizontal="center" vertical="center" wrapText="1"/>
    </xf>
    <xf numFmtId="0" fontId="0" fillId="0" borderId="64" xfId="0" applyBorder="1" applyAlignment="1">
      <alignment horizontal="center" vertical="center" wrapText="1"/>
    </xf>
    <xf numFmtId="0" fontId="0" fillId="0" borderId="59" xfId="0" applyBorder="1" applyAlignment="1">
      <alignment horizontal="center" vertical="center" wrapText="1"/>
    </xf>
    <xf numFmtId="0" fontId="7" fillId="0" borderId="42" xfId="1" applyFont="1" applyBorder="1" applyAlignment="1">
      <alignment vertical="top" wrapText="1"/>
    </xf>
    <xf numFmtId="0" fontId="17" fillId="0" borderId="115" xfId="0" applyFont="1" applyBorder="1" applyAlignment="1">
      <alignment vertical="top"/>
    </xf>
    <xf numFmtId="0" fontId="17" fillId="0" borderId="68" xfId="0" applyFont="1" applyBorder="1" applyAlignment="1">
      <alignment vertical="top"/>
    </xf>
    <xf numFmtId="0" fontId="0" fillId="0" borderId="43" xfId="0" applyBorder="1" applyAlignment="1">
      <alignment vertical="top"/>
    </xf>
    <xf numFmtId="0" fontId="0" fillId="0" borderId="66" xfId="0" applyBorder="1" applyAlignment="1">
      <alignment vertical="top"/>
    </xf>
    <xf numFmtId="0" fontId="0" fillId="0" borderId="69" xfId="0" applyBorder="1" applyAlignment="1">
      <alignment vertical="top"/>
    </xf>
    <xf numFmtId="0" fontId="7" fillId="0" borderId="43" xfId="1" applyFont="1" applyBorder="1" applyAlignment="1">
      <alignment vertical="top" wrapText="1"/>
    </xf>
    <xf numFmtId="0" fontId="17" fillId="0" borderId="66" xfId="0" applyFont="1" applyBorder="1" applyAlignment="1">
      <alignment vertical="top"/>
    </xf>
    <xf numFmtId="0" fontId="17" fillId="0" borderId="69" xfId="0" applyFont="1" applyBorder="1" applyAlignment="1">
      <alignment vertical="top"/>
    </xf>
    <xf numFmtId="0" fontId="12" fillId="0" borderId="43" xfId="1" applyFont="1" applyBorder="1" applyAlignment="1">
      <alignment vertical="top" wrapText="1"/>
    </xf>
    <xf numFmtId="0" fontId="21" fillId="0" borderId="66" xfId="0" applyFont="1" applyBorder="1" applyAlignment="1">
      <alignment vertical="top"/>
    </xf>
    <xf numFmtId="0" fontId="21" fillId="0" borderId="69" xfId="0" applyFont="1" applyBorder="1" applyAlignment="1">
      <alignment vertical="top"/>
    </xf>
    <xf numFmtId="0" fontId="24" fillId="0" borderId="43" xfId="1" applyFont="1" applyBorder="1" applyAlignment="1">
      <alignment vertical="top" wrapText="1"/>
    </xf>
    <xf numFmtId="0" fontId="0" fillId="0" borderId="44" xfId="0" applyBorder="1" applyAlignment="1">
      <alignment vertical="top"/>
    </xf>
    <xf numFmtId="0" fontId="0" fillId="0" borderId="67" xfId="0" applyBorder="1" applyAlignment="1">
      <alignment vertical="top"/>
    </xf>
    <xf numFmtId="0" fontId="0" fillId="0" borderId="70" xfId="0" applyBorder="1" applyAlignment="1">
      <alignment vertical="top"/>
    </xf>
    <xf numFmtId="0" fontId="3" fillId="0" borderId="21" xfId="1" applyFont="1" applyBorder="1" applyAlignment="1">
      <alignment horizontal="left"/>
    </xf>
    <xf numFmtId="0" fontId="14" fillId="0" borderId="22" xfId="0" applyFont="1" applyBorder="1"/>
    <xf numFmtId="0" fontId="1" fillId="2" borderId="25" xfId="1" applyFill="1" applyBorder="1" applyAlignment="1">
      <alignment horizontal="center" vertical="center" shrinkToFit="1"/>
    </xf>
    <xf numFmtId="0" fontId="0" fillId="2" borderId="32" xfId="0" applyFill="1" applyBorder="1" applyAlignment="1">
      <alignment horizontal="center"/>
    </xf>
    <xf numFmtId="0" fontId="0" fillId="2" borderId="26" xfId="0" applyFill="1" applyBorder="1" applyAlignment="1">
      <alignment horizontal="center"/>
    </xf>
    <xf numFmtId="0" fontId="1" fillId="2" borderId="30" xfId="1" applyFill="1" applyBorder="1" applyAlignment="1">
      <alignment horizontal="center" vertical="center" wrapText="1" shrinkToFit="1"/>
    </xf>
    <xf numFmtId="0" fontId="0" fillId="2" borderId="31" xfId="0" applyFill="1" applyBorder="1" applyAlignment="1">
      <alignment horizontal="center"/>
    </xf>
    <xf numFmtId="0" fontId="0" fillId="2" borderId="33" xfId="0" applyFill="1" applyBorder="1" applyAlignment="1">
      <alignment horizontal="center"/>
    </xf>
    <xf numFmtId="0" fontId="1" fillId="2" borderId="34" xfId="1" applyFill="1" applyBorder="1" applyAlignment="1">
      <alignment horizontal="center" vertical="center" wrapText="1"/>
    </xf>
    <xf numFmtId="0" fontId="0" fillId="2" borderId="78" xfId="0" applyFill="1" applyBorder="1" applyAlignment="1">
      <alignment horizontal="center" vertical="center"/>
    </xf>
    <xf numFmtId="0" fontId="0" fillId="2" borderId="79" xfId="0" applyFill="1" applyBorder="1" applyAlignment="1">
      <alignment horizontal="center" vertical="center"/>
    </xf>
    <xf numFmtId="0" fontId="1" fillId="2" borderId="18" xfId="1" applyFill="1" applyBorder="1" applyAlignment="1">
      <alignment horizontal="center" vertical="center" shrinkToFit="1"/>
    </xf>
    <xf numFmtId="0" fontId="0" fillId="2" borderId="4" xfId="0" applyFill="1" applyBorder="1" applyAlignment="1">
      <alignment horizontal="center" vertical="center" shrinkToFit="1"/>
    </xf>
    <xf numFmtId="0" fontId="1" fillId="2" borderId="4" xfId="1" applyFill="1" applyBorder="1" applyAlignment="1">
      <alignment horizontal="center" vertical="center" shrinkToFit="1"/>
    </xf>
    <xf numFmtId="0" fontId="0" fillId="2" borderId="19" xfId="0" applyFill="1" applyBorder="1" applyAlignment="1">
      <alignment horizontal="center" vertical="center" shrinkToFit="1"/>
    </xf>
    <xf numFmtId="0" fontId="0" fillId="2" borderId="32" xfId="0" applyFill="1" applyBorder="1" applyAlignment="1">
      <alignment horizontal="center" vertical="center"/>
    </xf>
    <xf numFmtId="0" fontId="0" fillId="0" borderId="26" xfId="0" applyBorder="1" applyAlignment="1">
      <alignment horizontal="center" vertical="center"/>
    </xf>
    <xf numFmtId="0" fontId="0" fillId="2" borderId="31" xfId="0" applyFill="1" applyBorder="1" applyAlignment="1">
      <alignment horizontal="center" vertical="center" wrapText="1"/>
    </xf>
    <xf numFmtId="0" fontId="0" fillId="0" borderId="33" xfId="0" applyBorder="1" applyAlignment="1">
      <alignment horizontal="center" vertical="center" wrapText="1"/>
    </xf>
    <xf numFmtId="0" fontId="1" fillId="2" borderId="34" xfId="1" applyFill="1" applyBorder="1" applyAlignment="1">
      <alignment horizontal="center" vertical="center" shrinkToFit="1"/>
    </xf>
    <xf numFmtId="0" fontId="0" fillId="0" borderId="79" xfId="0" applyBorder="1" applyAlignment="1">
      <alignment horizontal="center" vertical="center" shrinkToFit="1"/>
    </xf>
    <xf numFmtId="0" fontId="12" fillId="4" borderId="9" xfId="1" applyFont="1" applyFill="1" applyBorder="1" applyAlignment="1">
      <alignment vertical="center"/>
    </xf>
    <xf numFmtId="0" fontId="21" fillId="4" borderId="4" xfId="0" applyFont="1" applyFill="1" applyBorder="1" applyAlignment="1">
      <alignment vertical="center"/>
    </xf>
    <xf numFmtId="0" fontId="21" fillId="4" borderId="39" xfId="0" applyFont="1" applyFill="1" applyBorder="1" applyAlignment="1">
      <alignment vertical="center"/>
    </xf>
    <xf numFmtId="0" fontId="12" fillId="4" borderId="41" xfId="1" applyFont="1" applyFill="1" applyBorder="1" applyAlignment="1">
      <alignment vertical="center"/>
    </xf>
    <xf numFmtId="0" fontId="21" fillId="4" borderId="1" xfId="0" applyFont="1" applyFill="1" applyBorder="1" applyAlignment="1">
      <alignment vertical="center"/>
    </xf>
    <xf numFmtId="0" fontId="21" fillId="4" borderId="3" xfId="0" applyFont="1" applyFill="1" applyBorder="1" applyAlignment="1">
      <alignment vertical="center"/>
    </xf>
    <xf numFmtId="0" fontId="1" fillId="0" borderId="9" xfId="1" applyBorder="1" applyAlignment="1">
      <alignment vertical="center"/>
    </xf>
    <xf numFmtId="0" fontId="0" fillId="0" borderId="4" xfId="0" applyBorder="1" applyAlignment="1">
      <alignment vertical="center"/>
    </xf>
    <xf numFmtId="0" fontId="8" fillId="4" borderId="46" xfId="1" applyFont="1" applyFill="1" applyBorder="1" applyAlignment="1">
      <alignment horizontal="center" vertical="center"/>
    </xf>
    <xf numFmtId="0" fontId="22" fillId="4" borderId="47" xfId="0" applyFont="1" applyFill="1" applyBorder="1" applyAlignment="1">
      <alignment horizontal="center" vertical="center"/>
    </xf>
    <xf numFmtId="0" fontId="22" fillId="4" borderId="49" xfId="0" applyFont="1" applyFill="1" applyBorder="1" applyAlignment="1">
      <alignment horizontal="center" vertical="center"/>
    </xf>
    <xf numFmtId="0" fontId="22" fillId="4" borderId="50" xfId="0" applyFont="1" applyFill="1" applyBorder="1" applyAlignment="1">
      <alignment horizontal="center" vertical="center"/>
    </xf>
    <xf numFmtId="0" fontId="22" fillId="4" borderId="52" xfId="0" applyFont="1" applyFill="1" applyBorder="1" applyAlignment="1">
      <alignment horizontal="center" vertical="center"/>
    </xf>
    <xf numFmtId="0" fontId="8" fillId="4" borderId="47" xfId="1" applyFont="1" applyFill="1" applyBorder="1" applyAlignment="1">
      <alignment horizontal="center" vertical="center" shrinkToFit="1"/>
    </xf>
    <xf numFmtId="0" fontId="22" fillId="4" borderId="48" xfId="0" applyFont="1" applyFill="1" applyBorder="1" applyAlignment="1">
      <alignment horizontal="center" vertical="center"/>
    </xf>
    <xf numFmtId="0" fontId="1" fillId="0" borderId="14" xfId="1" applyBorder="1" applyAlignment="1">
      <alignment vertical="center"/>
    </xf>
    <xf numFmtId="0" fontId="0" fillId="0" borderId="12" xfId="0" applyBorder="1" applyAlignment="1">
      <alignment vertical="center"/>
    </xf>
    <xf numFmtId="0" fontId="8" fillId="4" borderId="50" xfId="1" applyFont="1" applyFill="1" applyBorder="1" applyAlignment="1">
      <alignment horizontal="center" vertical="center" shrinkToFit="1"/>
    </xf>
    <xf numFmtId="0" fontId="22" fillId="4" borderId="51" xfId="0" applyFont="1" applyFill="1" applyBorder="1" applyAlignment="1">
      <alignment horizontal="center" vertical="center"/>
    </xf>
    <xf numFmtId="0" fontId="1" fillId="0" borderId="62" xfId="1" applyBorder="1" applyAlignment="1">
      <alignment vertical="center"/>
    </xf>
    <xf numFmtId="0" fontId="8" fillId="4" borderId="9" xfId="1" applyFont="1" applyFill="1" applyBorder="1" applyAlignment="1">
      <alignment vertical="center"/>
    </xf>
    <xf numFmtId="0" fontId="22" fillId="4" borderId="4" xfId="0" applyFont="1" applyFill="1" applyBorder="1" applyAlignment="1">
      <alignment vertical="center"/>
    </xf>
    <xf numFmtId="0" fontId="22" fillId="4" borderId="39" xfId="0" applyFont="1" applyFill="1" applyBorder="1" applyAlignment="1">
      <alignment vertical="center"/>
    </xf>
    <xf numFmtId="0" fontId="7" fillId="4" borderId="9" xfId="1" applyFont="1" applyFill="1" applyBorder="1" applyAlignment="1">
      <alignment vertical="center"/>
    </xf>
    <xf numFmtId="0" fontId="17" fillId="4" borderId="4" xfId="0" applyFont="1" applyFill="1" applyBorder="1" applyAlignment="1">
      <alignment vertical="center"/>
    </xf>
    <xf numFmtId="0" fontId="17" fillId="4" borderId="39" xfId="0" applyFont="1" applyFill="1" applyBorder="1" applyAlignment="1">
      <alignment vertical="center"/>
    </xf>
    <xf numFmtId="0" fontId="7" fillId="2" borderId="63" xfId="1" applyFont="1" applyFill="1" applyBorder="1" applyAlignment="1">
      <alignment horizontal="center" vertical="center"/>
    </xf>
    <xf numFmtId="0" fontId="0" fillId="2" borderId="64" xfId="0" applyFill="1" applyBorder="1" applyAlignment="1">
      <alignment horizontal="center" vertical="center"/>
    </xf>
    <xf numFmtId="0" fontId="0" fillId="2" borderId="59" xfId="0" applyFill="1" applyBorder="1" applyAlignment="1">
      <alignment horizontal="center" vertical="center"/>
    </xf>
    <xf numFmtId="0" fontId="7" fillId="2" borderId="55" xfId="1" applyFont="1" applyFill="1" applyBorder="1" applyAlignment="1">
      <alignment horizontal="center" vertical="center"/>
    </xf>
    <xf numFmtId="0" fontId="0" fillId="2" borderId="56" xfId="0" applyFill="1" applyBorder="1" applyAlignment="1">
      <alignment horizontal="center" vertical="center"/>
    </xf>
    <xf numFmtId="177" fontId="1" fillId="0" borderId="9" xfId="1" applyNumberFormat="1" applyBorder="1" applyAlignment="1">
      <alignment vertical="center"/>
    </xf>
    <xf numFmtId="177" fontId="0" fillId="0" borderId="4" xfId="0" applyNumberFormat="1" applyBorder="1" applyAlignment="1">
      <alignment vertical="center"/>
    </xf>
    <xf numFmtId="0" fontId="1" fillId="0" borderId="41" xfId="1" applyBorder="1" applyAlignment="1">
      <alignment vertical="center"/>
    </xf>
    <xf numFmtId="0" fontId="1" fillId="0" borderId="43" xfId="1" applyBorder="1" applyAlignment="1">
      <alignment horizontal="center" vertical="center"/>
    </xf>
    <xf numFmtId="0" fontId="0" fillId="0" borderId="9" xfId="0" applyBorder="1" applyAlignment="1">
      <alignment horizontal="center" vertical="center"/>
    </xf>
    <xf numFmtId="0" fontId="1" fillId="0" borderId="85" xfId="1" applyBorder="1" applyAlignment="1">
      <alignment vertical="center"/>
    </xf>
    <xf numFmtId="0" fontId="0" fillId="0" borderId="86" xfId="0" applyBorder="1" applyAlignment="1">
      <alignment vertical="center"/>
    </xf>
    <xf numFmtId="0" fontId="7" fillId="2" borderId="63" xfId="1" applyFont="1" applyFill="1" applyBorder="1" applyAlignment="1">
      <alignment horizontal="center" vertical="center" wrapText="1"/>
    </xf>
    <xf numFmtId="0" fontId="7" fillId="0" borderId="71" xfId="1" applyFont="1" applyBorder="1" applyAlignment="1">
      <alignment vertical="center" wrapText="1"/>
    </xf>
    <xf numFmtId="0" fontId="17" fillId="0" borderId="72" xfId="0" applyFont="1" applyBorder="1" applyAlignment="1">
      <alignment vertical="center" wrapText="1"/>
    </xf>
    <xf numFmtId="0" fontId="17" fillId="0" borderId="43" xfId="0" applyFont="1" applyBorder="1" applyAlignment="1">
      <alignment vertical="center" wrapText="1"/>
    </xf>
    <xf numFmtId="0" fontId="17" fillId="0" borderId="69" xfId="0" applyFont="1" applyBorder="1" applyAlignment="1">
      <alignment vertical="center" wrapText="1"/>
    </xf>
    <xf numFmtId="0" fontId="7" fillId="0" borderId="43" xfId="1" applyFont="1" applyBorder="1" applyAlignment="1">
      <alignment vertical="center" wrapText="1"/>
    </xf>
    <xf numFmtId="0" fontId="1" fillId="0" borderId="43" xfId="1" applyBorder="1" applyAlignment="1">
      <alignment vertical="center" wrapText="1"/>
    </xf>
    <xf numFmtId="0" fontId="0" fillId="0" borderId="69" xfId="0" applyBorder="1" applyAlignment="1">
      <alignment vertical="center" wrapText="1"/>
    </xf>
    <xf numFmtId="0" fontId="27" fillId="5" borderId="92" xfId="1" applyFont="1" applyFill="1" applyBorder="1" applyAlignment="1">
      <alignment vertical="center" wrapText="1"/>
    </xf>
    <xf numFmtId="0" fontId="28" fillId="5" borderId="93" xfId="0" applyFont="1" applyFill="1" applyBorder="1" applyAlignment="1">
      <alignment vertical="center" wrapText="1"/>
    </xf>
    <xf numFmtId="0" fontId="28" fillId="5" borderId="40" xfId="0" applyFont="1" applyFill="1" applyBorder="1" applyAlignment="1">
      <alignment vertical="center" wrapText="1"/>
    </xf>
    <xf numFmtId="0" fontId="28" fillId="5" borderId="60" xfId="0" applyFont="1" applyFill="1" applyBorder="1" applyAlignment="1">
      <alignment vertical="center" wrapText="1"/>
    </xf>
    <xf numFmtId="0" fontId="28" fillId="5" borderId="71" xfId="0" applyFont="1" applyFill="1" applyBorder="1" applyAlignment="1">
      <alignment vertical="center" wrapText="1"/>
    </xf>
    <xf numFmtId="0" fontId="28" fillId="5" borderId="72" xfId="0" applyFont="1" applyFill="1" applyBorder="1" applyAlignment="1">
      <alignment vertical="center" wrapText="1"/>
    </xf>
    <xf numFmtId="0" fontId="10" fillId="0" borderId="69" xfId="0" applyFont="1" applyBorder="1" applyAlignment="1">
      <alignment vertical="center" wrapText="1"/>
    </xf>
    <xf numFmtId="0" fontId="1" fillId="0" borderId="43" xfId="1" applyBorder="1" applyAlignment="1">
      <alignment horizontal="center" vertical="center" wrapText="1"/>
    </xf>
    <xf numFmtId="0" fontId="0" fillId="0" borderId="69" xfId="0" applyBorder="1" applyAlignment="1">
      <alignment horizontal="center" vertical="center" wrapText="1"/>
    </xf>
    <xf numFmtId="0" fontId="1" fillId="2" borderId="16" xfId="1" applyFill="1" applyBorder="1" applyAlignment="1">
      <alignment horizontal="center"/>
    </xf>
    <xf numFmtId="0" fontId="0" fillId="0" borderId="17" xfId="0" applyBorder="1" applyAlignment="1">
      <alignment horizontal="center"/>
    </xf>
    <xf numFmtId="0" fontId="7" fillId="0" borderId="75" xfId="1" applyFont="1" applyBorder="1" applyAlignment="1">
      <alignment horizontal="center" vertical="center" wrapText="1"/>
    </xf>
    <xf numFmtId="0" fontId="0" fillId="0" borderId="61" xfId="0" applyBorder="1" applyAlignment="1">
      <alignment horizontal="center" vertical="center" wrapText="1"/>
    </xf>
    <xf numFmtId="0" fontId="16" fillId="2" borderId="63" xfId="0" applyFont="1" applyFill="1" applyBorder="1" applyAlignment="1">
      <alignment horizontal="center" vertical="center" shrinkToFit="1"/>
    </xf>
    <xf numFmtId="0" fontId="17" fillId="0" borderId="59" xfId="0" applyFont="1" applyBorder="1" applyAlignment="1">
      <alignment horizontal="center" vertical="center" shrinkToFit="1"/>
    </xf>
    <xf numFmtId="0" fontId="8" fillId="0" borderId="73" xfId="1" applyFont="1" applyBorder="1" applyAlignment="1">
      <alignment vertical="top" wrapText="1"/>
    </xf>
    <xf numFmtId="0" fontId="22" fillId="0" borderId="74" xfId="0" applyFont="1" applyBorder="1" applyAlignment="1">
      <alignment vertical="top" wrapText="1"/>
    </xf>
    <xf numFmtId="0" fontId="22" fillId="0" borderId="40" xfId="0" applyFont="1" applyBorder="1" applyAlignment="1">
      <alignment vertical="top" wrapText="1"/>
    </xf>
    <xf numFmtId="0" fontId="22" fillId="0" borderId="60" xfId="0" applyFont="1" applyBorder="1" applyAlignment="1">
      <alignment vertical="top" wrapText="1"/>
    </xf>
    <xf numFmtId="0" fontId="22" fillId="0" borderId="75" xfId="0" applyFont="1" applyBorder="1" applyAlignment="1">
      <alignment vertical="top" wrapText="1"/>
    </xf>
    <xf numFmtId="0" fontId="22" fillId="0" borderId="61" xfId="0" applyFont="1" applyBorder="1" applyAlignment="1">
      <alignment vertical="top" wrapText="1"/>
    </xf>
    <xf numFmtId="0" fontId="16" fillId="2" borderId="56" xfId="0" applyFont="1" applyFill="1" applyBorder="1" applyAlignment="1">
      <alignment horizontal="center" vertical="center" shrinkToFit="1"/>
    </xf>
    <xf numFmtId="0" fontId="17" fillId="0" borderId="58" xfId="0" applyFont="1" applyBorder="1" applyAlignment="1">
      <alignment horizontal="center" vertical="center" shrinkToFit="1"/>
    </xf>
    <xf numFmtId="0" fontId="7" fillId="0" borderId="44" xfId="1" applyFont="1" applyBorder="1" applyAlignment="1">
      <alignment horizontal="center" vertical="center" wrapText="1"/>
    </xf>
    <xf numFmtId="0" fontId="0" fillId="0" borderId="70" xfId="0" applyBorder="1" applyAlignment="1">
      <alignment horizontal="center" vertical="center" wrapText="1"/>
    </xf>
    <xf numFmtId="0" fontId="12" fillId="0" borderId="42" xfId="1" applyFont="1" applyBorder="1" applyAlignment="1">
      <alignment horizontal="center" vertical="center" wrapText="1"/>
    </xf>
    <xf numFmtId="0" fontId="21" fillId="0" borderId="68" xfId="0" applyFont="1" applyBorder="1" applyAlignment="1">
      <alignment horizontal="center" vertical="center" wrapText="1"/>
    </xf>
    <xf numFmtId="0" fontId="1" fillId="0" borderId="7" xfId="1" applyBorder="1" applyAlignment="1">
      <alignment horizontal="center" vertical="center" wrapText="1"/>
    </xf>
    <xf numFmtId="0" fontId="0" fillId="0" borderId="45" xfId="0" applyBorder="1" applyAlignment="1">
      <alignment horizontal="center"/>
    </xf>
    <xf numFmtId="0" fontId="17" fillId="3" borderId="2" xfId="0" applyFont="1" applyFill="1" applyBorder="1" applyAlignment="1">
      <alignment horizontal="left" vertical="center"/>
    </xf>
    <xf numFmtId="0" fontId="17" fillId="3" borderId="1" xfId="0" applyFont="1" applyFill="1" applyBorder="1" applyAlignment="1">
      <alignmen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39" xfId="0" applyBorder="1" applyAlignment="1">
      <alignment horizontal="center" vertical="center"/>
    </xf>
    <xf numFmtId="0" fontId="16" fillId="3" borderId="14" xfId="0" applyFont="1" applyFill="1" applyBorder="1" applyAlignment="1">
      <alignment horizontal="left" vertical="center"/>
    </xf>
    <xf numFmtId="0" fontId="17" fillId="3" borderId="12" xfId="0" applyFont="1" applyFill="1" applyBorder="1" applyAlignment="1">
      <alignment vertical="center"/>
    </xf>
    <xf numFmtId="0" fontId="17" fillId="3" borderId="62" xfId="0" applyFont="1" applyFill="1" applyBorder="1" applyAlignment="1">
      <alignment horizontal="left" vertical="center"/>
    </xf>
    <xf numFmtId="0" fontId="17" fillId="3" borderId="4" xfId="0" applyFont="1" applyFill="1" applyBorder="1" applyAlignment="1">
      <alignment vertical="center"/>
    </xf>
    <xf numFmtId="0" fontId="1" fillId="0" borderId="91" xfId="1" applyBorder="1" applyAlignment="1">
      <alignment horizontal="center" vertical="center"/>
    </xf>
    <xf numFmtId="0" fontId="0" fillId="0" borderId="84" xfId="0" applyBorder="1" applyAlignment="1">
      <alignment horizontal="center" vertical="center"/>
    </xf>
    <xf numFmtId="0" fontId="17" fillId="0" borderId="4" xfId="0" applyFont="1" applyBorder="1" applyAlignment="1">
      <alignment horizontal="center" vertical="center"/>
    </xf>
    <xf numFmtId="0" fontId="1" fillId="0" borderId="6" xfId="1" applyBorder="1"/>
    <xf numFmtId="0" fontId="0" fillId="0" borderId="77" xfId="0" applyBorder="1"/>
    <xf numFmtId="0" fontId="8" fillId="4" borderId="113" xfId="1" applyFont="1" applyFill="1" applyBorder="1" applyAlignment="1">
      <alignment vertical="center"/>
    </xf>
    <xf numFmtId="0" fontId="22" fillId="4" borderId="89" xfId="0" applyFont="1" applyFill="1" applyBorder="1" applyAlignment="1">
      <alignment vertical="center"/>
    </xf>
    <xf numFmtId="0" fontId="22" fillId="4" borderId="90" xfId="0" applyFont="1" applyFill="1" applyBorder="1" applyAlignment="1">
      <alignment vertical="center"/>
    </xf>
    <xf numFmtId="0" fontId="1" fillId="0" borderId="88" xfId="1" applyBorder="1" applyAlignment="1">
      <alignment vertical="center"/>
    </xf>
    <xf numFmtId="0" fontId="0" fillId="0" borderId="89" xfId="0" applyBorder="1" applyAlignment="1">
      <alignment vertical="center"/>
    </xf>
    <xf numFmtId="0" fontId="8" fillId="4" borderId="112" xfId="1" applyFont="1" applyFill="1" applyBorder="1" applyAlignment="1">
      <alignment vertical="center"/>
    </xf>
    <xf numFmtId="0" fontId="22" fillId="4" borderId="86" xfId="0" applyFont="1" applyFill="1" applyBorder="1" applyAlignment="1">
      <alignment vertical="center"/>
    </xf>
    <xf numFmtId="0" fontId="22" fillId="4" borderId="87" xfId="0" applyFont="1" applyFill="1" applyBorder="1" applyAlignment="1">
      <alignment vertical="center"/>
    </xf>
    <xf numFmtId="0" fontId="9" fillId="2" borderId="97" xfId="1" applyFont="1" applyFill="1" applyBorder="1" applyAlignment="1">
      <alignment horizontal="center" vertical="center" wrapText="1"/>
    </xf>
    <xf numFmtId="0" fontId="0" fillId="2" borderId="97" xfId="0" applyFill="1" applyBorder="1" applyAlignment="1">
      <alignment horizontal="center" vertical="center" wrapText="1"/>
    </xf>
    <xf numFmtId="0" fontId="7" fillId="0" borderId="12" xfId="1" applyFont="1" applyBorder="1" applyAlignment="1">
      <alignment horizontal="left" vertical="center" wrapText="1"/>
    </xf>
    <xf numFmtId="0" fontId="17" fillId="0" borderId="12" xfId="0" applyFont="1" applyBorder="1" applyAlignment="1">
      <alignment horizontal="left" vertical="center" wrapText="1"/>
    </xf>
    <xf numFmtId="0" fontId="7" fillId="0" borderId="4" xfId="1" applyFont="1" applyBorder="1" applyAlignment="1">
      <alignment horizontal="left" vertical="center" wrapText="1"/>
    </xf>
    <xf numFmtId="0" fontId="17" fillId="0" borderId="4" xfId="0" applyFont="1" applyBorder="1" applyAlignment="1">
      <alignment horizontal="left" vertical="center" wrapText="1"/>
    </xf>
    <xf numFmtId="0" fontId="1" fillId="0" borderId="44" xfId="1" applyBorder="1" applyAlignment="1">
      <alignment horizontal="center" vertical="center"/>
    </xf>
    <xf numFmtId="0" fontId="0" fillId="0" borderId="41" xfId="0" applyBorder="1"/>
    <xf numFmtId="0" fontId="1" fillId="0" borderId="4" xfId="1" applyBorder="1" applyAlignment="1">
      <alignment horizontal="left" vertical="center" wrapText="1"/>
    </xf>
    <xf numFmtId="0" fontId="10" fillId="0" borderId="4" xfId="0" applyFont="1" applyBorder="1" applyAlignment="1">
      <alignment horizontal="left" vertical="center" wrapText="1"/>
    </xf>
    <xf numFmtId="0" fontId="7" fillId="0" borderId="1" xfId="1" applyFont="1" applyBorder="1" applyAlignment="1">
      <alignment horizontal="center" vertical="center" wrapText="1"/>
    </xf>
    <xf numFmtId="0" fontId="17" fillId="0" borderId="1" xfId="0" applyFont="1" applyBorder="1" applyAlignment="1">
      <alignment horizontal="center" vertical="center" wrapText="1"/>
    </xf>
    <xf numFmtId="0" fontId="1" fillId="0" borderId="14" xfId="1" applyBorder="1" applyAlignment="1">
      <alignment horizontal="center" vertical="center" textRotation="255"/>
    </xf>
    <xf numFmtId="0" fontId="0" fillId="0" borderId="62" xfId="0" applyBorder="1" applyAlignment="1">
      <alignment horizontal="center" vertical="center" textRotation="255"/>
    </xf>
    <xf numFmtId="0" fontId="0" fillId="0" borderId="2" xfId="0" applyBorder="1" applyAlignment="1">
      <alignment horizontal="center" vertical="center" textRotation="255"/>
    </xf>
    <xf numFmtId="0" fontId="1" fillId="0" borderId="5" xfId="1" applyBorder="1" applyAlignment="1">
      <alignment horizontal="left" vertical="center" wrapText="1"/>
    </xf>
    <xf numFmtId="0" fontId="10" fillId="0" borderId="5" xfId="0" applyFont="1" applyBorder="1" applyAlignment="1">
      <alignment horizontal="left" vertical="center" wrapText="1"/>
    </xf>
    <xf numFmtId="0" fontId="9" fillId="0" borderId="4" xfId="1" applyFont="1" applyBorder="1" applyAlignment="1">
      <alignment horizontal="left" vertical="center" wrapText="1"/>
    </xf>
    <xf numFmtId="0" fontId="11" fillId="0" borderId="4" xfId="0" applyFont="1" applyBorder="1" applyAlignment="1">
      <alignment horizontal="left" vertical="center" wrapText="1"/>
    </xf>
    <xf numFmtId="0" fontId="7" fillId="0" borderId="4" xfId="1" applyFont="1" applyBorder="1"/>
    <xf numFmtId="0" fontId="17" fillId="0" borderId="4" xfId="0" applyFont="1" applyBorder="1"/>
    <xf numFmtId="0" fontId="3" fillId="0" borderId="4" xfId="1" applyFont="1" applyBorder="1" applyAlignment="1">
      <alignment horizontal="left" vertical="center" wrapText="1"/>
    </xf>
    <xf numFmtId="0" fontId="14" fillId="0" borderId="4" xfId="0" applyFont="1" applyBorder="1" applyAlignment="1">
      <alignment horizontal="left" vertical="center" wrapText="1"/>
    </xf>
    <xf numFmtId="0" fontId="7" fillId="0" borderId="65" xfId="1" applyFont="1" applyBorder="1" applyAlignment="1">
      <alignment horizontal="center"/>
    </xf>
    <xf numFmtId="0" fontId="17" fillId="0" borderId="41" xfId="0" applyFont="1" applyBorder="1" applyAlignment="1">
      <alignment horizontal="center"/>
    </xf>
    <xf numFmtId="0" fontId="1" fillId="0" borderId="76" xfId="1" applyBorder="1" applyAlignment="1">
      <alignment horizontal="center" vertical="center" textRotation="255"/>
    </xf>
    <xf numFmtId="0" fontId="16" fillId="0" borderId="42" xfId="0" applyFont="1" applyBorder="1" applyAlignment="1">
      <alignment vertical="top"/>
    </xf>
    <xf numFmtId="0" fontId="16" fillId="0" borderId="115" xfId="0" applyFont="1" applyBorder="1" applyAlignment="1">
      <alignment vertical="top"/>
    </xf>
    <xf numFmtId="0" fontId="16" fillId="0" borderId="68" xfId="0" applyFont="1" applyBorder="1" applyAlignment="1">
      <alignment vertical="top"/>
    </xf>
    <xf numFmtId="0" fontId="16" fillId="0" borderId="43" xfId="0" applyFont="1" applyBorder="1" applyAlignment="1">
      <alignment vertical="top"/>
    </xf>
    <xf numFmtId="0" fontId="16" fillId="0" borderId="66" xfId="0" applyFont="1" applyBorder="1" applyAlignment="1">
      <alignment vertical="top"/>
    </xf>
    <xf numFmtId="0" fontId="16" fillId="0" borderId="69" xfId="0" applyFont="1" applyBorder="1" applyAlignment="1">
      <alignment vertical="top"/>
    </xf>
    <xf numFmtId="0" fontId="17" fillId="0" borderId="43" xfId="0" applyFont="1" applyBorder="1" applyAlignment="1">
      <alignment vertical="top"/>
    </xf>
    <xf numFmtId="0" fontId="25" fillId="0" borderId="43" xfId="0" applyFont="1" applyBorder="1" applyAlignment="1">
      <alignment vertical="top" wrapText="1"/>
    </xf>
    <xf numFmtId="0" fontId="21" fillId="0" borderId="66" xfId="0" applyFont="1" applyBorder="1" applyAlignment="1">
      <alignment vertical="top" wrapText="1"/>
    </xf>
    <xf numFmtId="0" fontId="21" fillId="0" borderId="69" xfId="0" applyFont="1" applyBorder="1" applyAlignment="1">
      <alignment vertical="top" wrapText="1"/>
    </xf>
    <xf numFmtId="0" fontId="0" fillId="0" borderId="43" xfId="0" applyBorder="1" applyAlignment="1">
      <alignment vertical="top" wrapText="1"/>
    </xf>
    <xf numFmtId="0" fontId="0" fillId="0" borderId="66" xfId="0" applyBorder="1" applyAlignment="1">
      <alignment vertical="top" wrapText="1"/>
    </xf>
    <xf numFmtId="0" fontId="0" fillId="0" borderId="69" xfId="0" applyBorder="1" applyAlignment="1">
      <alignment vertical="top" wrapText="1"/>
    </xf>
    <xf numFmtId="0" fontId="9" fillId="0" borderId="0" xfId="0" applyFont="1"/>
    <xf numFmtId="176" fontId="1" fillId="0" borderId="0" xfId="1" applyNumberFormat="1"/>
    <xf numFmtId="176" fontId="0" fillId="0" borderId="0" xfId="0" applyNumberFormat="1"/>
    <xf numFmtId="0" fontId="1" fillId="0" borderId="0" xfId="5" applyFont="1" applyAlignment="1">
      <alignment horizontal="left" vertical="center" wrapText="1" indent="1"/>
    </xf>
    <xf numFmtId="0" fontId="9" fillId="0" borderId="0" xfId="5" applyFont="1" applyAlignment="1">
      <alignment horizontal="left" vertical="center" wrapText="1" indent="1"/>
    </xf>
    <xf numFmtId="0" fontId="9" fillId="0" borderId="0" xfId="0" applyFont="1" applyAlignment="1">
      <alignment horizontal="left" vertical="center" wrapText="1" indent="1"/>
    </xf>
    <xf numFmtId="0" fontId="9" fillId="0" borderId="0" xfId="0" applyFont="1" applyAlignment="1">
      <alignment horizontal="left" vertical="center" indent="1"/>
    </xf>
    <xf numFmtId="0" fontId="1" fillId="0" borderId="99" xfId="1" applyBorder="1" applyAlignment="1">
      <alignment shrinkToFit="1"/>
    </xf>
    <xf numFmtId="0" fontId="0" fillId="0" borderId="99" xfId="0" applyBorder="1"/>
    <xf numFmtId="0" fontId="12" fillId="5" borderId="105" xfId="1" applyFont="1" applyFill="1" applyBorder="1" applyAlignment="1">
      <alignment horizontal="center" vertical="center" wrapText="1"/>
    </xf>
    <xf numFmtId="0" fontId="21" fillId="5" borderId="99" xfId="0" applyFont="1" applyFill="1" applyBorder="1" applyAlignment="1">
      <alignment horizontal="center" vertical="center"/>
    </xf>
    <xf numFmtId="0" fontId="21" fillId="5" borderId="106" xfId="0" applyFont="1" applyFill="1" applyBorder="1" applyAlignment="1">
      <alignment horizontal="center" vertical="center"/>
    </xf>
    <xf numFmtId="0" fontId="7" fillId="5" borderId="107" xfId="1" applyFont="1" applyFill="1" applyBorder="1" applyAlignment="1">
      <alignment wrapText="1"/>
    </xf>
    <xf numFmtId="0" fontId="17" fillId="5" borderId="0" xfId="0" applyFont="1" applyFill="1"/>
    <xf numFmtId="0" fontId="17" fillId="5" borderId="108" xfId="0" applyFont="1" applyFill="1" applyBorder="1"/>
    <xf numFmtId="0" fontId="17" fillId="5" borderId="109" xfId="0" applyFont="1" applyFill="1" applyBorder="1"/>
    <xf numFmtId="0" fontId="17" fillId="5" borderId="110" xfId="0" applyFont="1" applyFill="1" applyBorder="1"/>
    <xf numFmtId="0" fontId="17" fillId="5" borderId="111" xfId="0" applyFont="1" applyFill="1" applyBorder="1"/>
    <xf numFmtId="0" fontId="1" fillId="0" borderId="100" xfId="1" applyBorder="1"/>
    <xf numFmtId="0" fontId="0" fillId="0" borderId="64" xfId="0" applyBorder="1"/>
    <xf numFmtId="0" fontId="0" fillId="0" borderId="101" xfId="0" applyBorder="1"/>
    <xf numFmtId="0" fontId="0" fillId="0" borderId="102" xfId="0" applyBorder="1"/>
    <xf numFmtId="0" fontId="0" fillId="0" borderId="103" xfId="0" applyBorder="1"/>
    <xf numFmtId="0" fontId="0" fillId="0" borderId="104" xfId="0" applyBorder="1"/>
    <xf numFmtId="0" fontId="9" fillId="2" borderId="98" xfId="0" applyFont="1" applyFill="1" applyBorder="1" applyAlignment="1">
      <alignment horizontal="center" vertical="center" wrapText="1"/>
    </xf>
    <xf numFmtId="0" fontId="0" fillId="2" borderId="9" xfId="0" applyFill="1" applyBorder="1" applyAlignment="1">
      <alignment horizontal="center" vertical="center" wrapText="1"/>
    </xf>
    <xf numFmtId="0" fontId="9" fillId="0" borderId="98" xfId="0" applyFont="1" applyBorder="1" applyAlignment="1">
      <alignment horizontal="center" vertical="center"/>
    </xf>
    <xf numFmtId="0" fontId="12" fillId="0" borderId="92" xfId="1" applyFont="1" applyBorder="1" applyAlignment="1">
      <alignment vertical="center" wrapText="1"/>
    </xf>
    <xf numFmtId="0" fontId="21" fillId="0" borderId="93" xfId="0" applyFont="1" applyBorder="1" applyAlignment="1">
      <alignment vertical="center" wrapText="1"/>
    </xf>
    <xf numFmtId="0" fontId="21" fillId="0" borderId="40" xfId="0" applyFont="1" applyBorder="1" applyAlignment="1">
      <alignment vertical="center" wrapText="1"/>
    </xf>
    <xf numFmtId="0" fontId="21" fillId="0" borderId="60" xfId="0" applyFont="1" applyBorder="1" applyAlignment="1">
      <alignment vertical="center" wrapText="1"/>
    </xf>
    <xf numFmtId="0" fontId="21" fillId="0" borderId="75" xfId="0" applyFont="1" applyBorder="1" applyAlignment="1">
      <alignment vertical="center" wrapText="1"/>
    </xf>
    <xf numFmtId="0" fontId="21" fillId="0" borderId="61" xfId="0" applyFont="1" applyBorder="1" applyAlignment="1">
      <alignment vertical="center" wrapText="1"/>
    </xf>
    <xf numFmtId="176" fontId="1" fillId="4" borderId="73" xfId="1" applyNumberFormat="1" applyFill="1" applyBorder="1" applyAlignment="1">
      <alignment vertical="center"/>
    </xf>
    <xf numFmtId="0" fontId="0" fillId="0" borderId="71" xfId="0" applyBorder="1" applyAlignment="1">
      <alignment vertical="center"/>
    </xf>
    <xf numFmtId="0" fontId="7" fillId="2" borderId="73" xfId="1" applyFont="1" applyFill="1" applyBorder="1" applyAlignment="1">
      <alignment horizontal="center" vertical="center" wrapText="1"/>
    </xf>
    <xf numFmtId="0" fontId="0" fillId="0" borderId="74" xfId="0" applyBorder="1" applyAlignment="1">
      <alignment horizontal="center" vertical="center" wrapText="1"/>
    </xf>
    <xf numFmtId="0" fontId="16" fillId="0" borderId="43" xfId="0" applyFont="1" applyBorder="1" applyAlignment="1">
      <alignment vertical="top" wrapText="1"/>
    </xf>
    <xf numFmtId="0" fontId="17" fillId="0" borderId="66" xfId="0" applyFont="1" applyBorder="1" applyAlignment="1">
      <alignment vertical="top" wrapText="1"/>
    </xf>
    <xf numFmtId="0" fontId="17" fillId="0" borderId="69" xfId="0" applyFont="1" applyBorder="1" applyAlignment="1">
      <alignment vertical="top" wrapText="1"/>
    </xf>
    <xf numFmtId="0" fontId="16" fillId="0" borderId="43" xfId="0" applyFont="1" applyBorder="1" applyAlignment="1">
      <alignment vertical="top" wrapText="1" shrinkToFit="1"/>
    </xf>
    <xf numFmtId="0" fontId="17" fillId="0" borderId="66" xfId="0" applyFont="1" applyBorder="1" applyAlignment="1">
      <alignment vertical="top" wrapText="1" shrinkToFit="1"/>
    </xf>
    <xf numFmtId="0" fontId="17" fillId="0" borderId="69" xfId="0" applyFont="1" applyBorder="1" applyAlignment="1">
      <alignment vertical="top" wrapText="1" shrinkToFit="1"/>
    </xf>
    <xf numFmtId="0" fontId="3" fillId="0" borderId="43" xfId="1" applyFont="1" applyBorder="1" applyAlignment="1">
      <alignment vertical="top" wrapText="1"/>
    </xf>
  </cellXfs>
  <cellStyles count="7">
    <cellStyle name="桁区切り" xfId="6" builtinId="6"/>
    <cellStyle name="桁区切り 2" xfId="2" xr:uid="{00000000-0005-0000-0000-000001000000}"/>
    <cellStyle name="標準" xfId="0" builtinId="0"/>
    <cellStyle name="標準 2" xfId="3" xr:uid="{00000000-0005-0000-0000-000003000000}"/>
    <cellStyle name="標準 2 2" xfId="1" xr:uid="{00000000-0005-0000-0000-000004000000}"/>
    <cellStyle name="標準_北海道" xfId="5" xr:uid="{00000000-0005-0000-0000-000005000000}"/>
    <cellStyle name="未定義" xfId="4" xr:uid="{00000000-0005-0000-0000-000006000000}"/>
  </cellStyles>
  <dxfs count="0"/>
  <tableStyles count="0" defaultTableStyle="TableStyleMedium2" defaultPivotStyle="PivotStyleMedium9"/>
  <colors>
    <mruColors>
      <color rgb="FF00FFFF"/>
      <color rgb="FF00FF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Q217"/>
  <sheetViews>
    <sheetView tabSelected="1" view="pageBreakPreview" zoomScale="99" zoomScaleNormal="70" zoomScaleSheetLayoutView="70" workbookViewId="0">
      <selection activeCell="A142" sqref="A142"/>
    </sheetView>
  </sheetViews>
  <sheetFormatPr defaultColWidth="8.7265625" defaultRowHeight="13"/>
  <cols>
    <col min="1" max="1" width="4.453125" style="1" bestFit="1" customWidth="1"/>
    <col min="2" max="2" width="15.90625" style="1" customWidth="1"/>
    <col min="3" max="5" width="12.36328125" style="1" customWidth="1"/>
    <col min="6" max="6" width="16" style="1" customWidth="1"/>
    <col min="7" max="7" width="15.36328125" style="1" customWidth="1"/>
    <col min="8" max="8" width="12.36328125" style="32" customWidth="1"/>
    <col min="9" max="9" width="21.08984375" style="27" customWidth="1"/>
    <col min="10" max="10" width="22.7265625" style="1" customWidth="1"/>
    <col min="11" max="21" width="12.36328125" style="1" customWidth="1"/>
    <col min="22" max="22" width="8.90625" style="1" bestFit="1" customWidth="1"/>
    <col min="23" max="23" width="11.36328125" style="1" customWidth="1"/>
    <col min="24" max="24" width="11.453125" style="1" bestFit="1" customWidth="1"/>
    <col min="25" max="25" width="10.08984375" style="1" bestFit="1" customWidth="1"/>
    <col min="26" max="28" width="12.36328125" style="1" customWidth="1"/>
    <col min="29" max="16384" width="8.7265625" style="1"/>
  </cols>
  <sheetData>
    <row r="1" spans="1:20" ht="19">
      <c r="A1" s="133" t="s">
        <v>296</v>
      </c>
      <c r="B1" s="131"/>
      <c r="C1" s="131"/>
      <c r="D1" s="131"/>
      <c r="E1" s="131"/>
      <c r="F1" s="131"/>
      <c r="G1" s="131"/>
      <c r="H1" s="131"/>
      <c r="I1" s="131"/>
      <c r="J1" s="132"/>
    </row>
    <row r="2" spans="1:20" ht="19">
      <c r="A2" s="112"/>
      <c r="B2" s="113"/>
      <c r="C2" s="113"/>
      <c r="D2" s="113"/>
      <c r="E2" s="113"/>
      <c r="F2" s="113"/>
      <c r="G2" s="113"/>
      <c r="H2" s="113"/>
      <c r="I2" s="113"/>
      <c r="J2"/>
    </row>
    <row r="3" spans="1:20" ht="19.5" customHeight="1" thickBot="1">
      <c r="A3" s="99" t="s">
        <v>97</v>
      </c>
      <c r="B3" s="113"/>
      <c r="C3" s="113"/>
      <c r="D3" s="113"/>
      <c r="E3" s="113"/>
      <c r="F3" s="113"/>
      <c r="G3" s="113"/>
      <c r="H3" s="113"/>
      <c r="I3" s="113"/>
    </row>
    <row r="4" spans="1:20" ht="19.5" customHeight="1">
      <c r="A4" s="112"/>
      <c r="B4" s="294" t="s">
        <v>98</v>
      </c>
      <c r="C4" s="295"/>
      <c r="D4" s="291"/>
      <c r="E4" s="291"/>
      <c r="F4" s="291"/>
      <c r="G4" s="291"/>
      <c r="H4" s="292"/>
      <c r="I4" s="113"/>
    </row>
    <row r="5" spans="1:20" ht="19.5" customHeight="1">
      <c r="A5" s="112"/>
      <c r="B5" s="296" t="s">
        <v>99</v>
      </c>
      <c r="C5" s="297"/>
      <c r="D5" s="155"/>
      <c r="E5" s="155"/>
      <c r="F5" s="155"/>
      <c r="G5" s="155"/>
      <c r="H5" s="293"/>
      <c r="I5" s="113"/>
    </row>
    <row r="6" spans="1:20" ht="19.5" customHeight="1">
      <c r="A6" s="112"/>
      <c r="B6" s="296" t="s">
        <v>100</v>
      </c>
      <c r="C6" s="297"/>
      <c r="D6" s="155"/>
      <c r="E6" s="155"/>
      <c r="F6" s="155"/>
      <c r="G6" s="155"/>
      <c r="H6" s="293"/>
      <c r="I6" s="113"/>
    </row>
    <row r="7" spans="1:20" ht="19.5" customHeight="1">
      <c r="A7" s="112"/>
      <c r="B7" s="296" t="s">
        <v>101</v>
      </c>
      <c r="C7" s="297"/>
      <c r="D7" s="155"/>
      <c r="E7" s="155"/>
      <c r="F7" s="155"/>
      <c r="G7" s="155"/>
      <c r="H7" s="293"/>
      <c r="I7" s="113"/>
    </row>
    <row r="8" spans="1:20" ht="19.5" customHeight="1">
      <c r="A8" s="112"/>
      <c r="B8" s="296" t="s">
        <v>232</v>
      </c>
      <c r="C8" s="297"/>
      <c r="D8" s="155"/>
      <c r="E8" s="155"/>
      <c r="F8" s="155"/>
      <c r="G8" s="155"/>
      <c r="H8" s="293"/>
      <c r="I8" s="113"/>
    </row>
    <row r="9" spans="1:20" ht="19.5" customHeight="1" thickBot="1">
      <c r="A9" s="112"/>
      <c r="B9" s="289" t="s">
        <v>102</v>
      </c>
      <c r="C9" s="290"/>
      <c r="D9" s="151"/>
      <c r="E9" s="151"/>
      <c r="F9" s="151"/>
      <c r="G9" s="151"/>
      <c r="H9" s="157"/>
      <c r="I9" s="113"/>
    </row>
    <row r="11" spans="1:20" ht="24.65" customHeight="1" thickBot="1">
      <c r="A11" s="99" t="s">
        <v>148</v>
      </c>
    </row>
    <row r="12" spans="1:20" ht="29.5" customHeight="1" thickTop="1">
      <c r="B12" s="87" t="s">
        <v>131</v>
      </c>
      <c r="C12" s="374" t="s">
        <v>213</v>
      </c>
      <c r="D12" s="375"/>
      <c r="E12" s="87" t="s">
        <v>132</v>
      </c>
      <c r="F12" s="87" t="s">
        <v>133</v>
      </c>
      <c r="H12" s="359" t="s">
        <v>160</v>
      </c>
      <c r="I12" s="360"/>
      <c r="J12" s="361"/>
      <c r="K12" s="1" t="s">
        <v>159</v>
      </c>
      <c r="L12" s="351" t="e">
        <f>B104</f>
        <v>#DIV/0!</v>
      </c>
      <c r="M12" s="352"/>
      <c r="N12" s="91">
        <f>F28</f>
        <v>0</v>
      </c>
      <c r="O12" s="91">
        <f>G104+H104</f>
        <v>0</v>
      </c>
      <c r="P12" s="1" t="e">
        <f>IF(AND(L12&lt;4,N12&gt;=8,O12&gt;=2),1,0)</f>
        <v>#DIV/0!</v>
      </c>
      <c r="Q12" s="1" t="e">
        <f>IF(AND(L12&gt;=4,N12&gt;=8,O12&gt;=2,R12=0,S12=0),1,0)</f>
        <v>#DIV/0!</v>
      </c>
      <c r="R12" s="1" t="e">
        <f>IF(AND(L12&gt;=10,N12&gt;=10,O12&gt;=4,S12=0),1,0)</f>
        <v>#DIV/0!</v>
      </c>
      <c r="S12" s="1" t="e">
        <f>IF(AND(L12&gt;=30,N12&gt;=10,O12&gt;=10),1,0)</f>
        <v>#DIV/0!</v>
      </c>
      <c r="T12" s="1" t="e">
        <f>SUM(P12:S12)</f>
        <v>#DIV/0!</v>
      </c>
    </row>
    <row r="13" spans="1:20">
      <c r="B13" s="86" t="s">
        <v>134</v>
      </c>
      <c r="C13" s="376" t="s">
        <v>135</v>
      </c>
      <c r="D13" s="249"/>
      <c r="E13" s="86" t="s">
        <v>136</v>
      </c>
      <c r="F13" s="86" t="s">
        <v>137</v>
      </c>
      <c r="H13" s="362" t="s">
        <v>161</v>
      </c>
      <c r="I13" s="363"/>
      <c r="J13" s="364"/>
    </row>
    <row r="14" spans="1:20" ht="13.5" thickBot="1">
      <c r="B14" s="86" t="s">
        <v>138</v>
      </c>
      <c r="C14" s="376" t="s">
        <v>139</v>
      </c>
      <c r="D14" s="249"/>
      <c r="E14" s="86" t="s">
        <v>140</v>
      </c>
      <c r="F14" s="86" t="s">
        <v>137</v>
      </c>
      <c r="H14" s="365"/>
      <c r="I14" s="366"/>
      <c r="J14" s="367"/>
    </row>
    <row r="15" spans="1:20" ht="13.5" thickBot="1">
      <c r="B15" s="86" t="s">
        <v>141</v>
      </c>
      <c r="C15" s="376" t="s">
        <v>142</v>
      </c>
      <c r="D15" s="249"/>
      <c r="E15" s="86" t="s">
        <v>143</v>
      </c>
      <c r="F15" s="86" t="s">
        <v>139</v>
      </c>
      <c r="H15" s="368" t="e">
        <f>IF(P12=1,"A型特例",IF(Q12=1,"A型",IF(R12=1,"B型",IF(S12=1,"B型特例"))))</f>
        <v>#DIV/0!</v>
      </c>
      <c r="I15" s="369"/>
      <c r="J15" s="370"/>
    </row>
    <row r="16" spans="1:20" ht="13.5" thickBot="1">
      <c r="B16" s="86" t="s">
        <v>144</v>
      </c>
      <c r="C16" s="376" t="s">
        <v>145</v>
      </c>
      <c r="D16" s="249"/>
      <c r="E16" s="86" t="s">
        <v>146</v>
      </c>
      <c r="F16" s="86" t="s">
        <v>147</v>
      </c>
      <c r="H16" s="371"/>
      <c r="I16" s="372"/>
      <c r="J16" s="373"/>
    </row>
    <row r="17" spans="1:12" ht="30" customHeight="1" thickTop="1">
      <c r="B17" s="134" t="s">
        <v>222</v>
      </c>
      <c r="C17" s="135"/>
      <c r="D17" s="135"/>
      <c r="E17" s="135"/>
      <c r="F17" s="135"/>
      <c r="H17" s="1"/>
      <c r="I17" s="1"/>
    </row>
    <row r="18" spans="1:12" s="47" customFormat="1" ht="17" thickBot="1">
      <c r="A18" s="47" t="s">
        <v>299</v>
      </c>
      <c r="H18" s="48"/>
      <c r="I18" s="49"/>
    </row>
    <row r="19" spans="1:12" s="30" customFormat="1" ht="26.5" customHeight="1" thickBot="1">
      <c r="A19" s="240" t="s">
        <v>80</v>
      </c>
      <c r="B19" s="241"/>
      <c r="C19" s="241"/>
      <c r="D19" s="241"/>
      <c r="E19" s="242"/>
      <c r="F19" s="243" t="s">
        <v>69</v>
      </c>
      <c r="G19" s="244"/>
      <c r="H19" s="42" t="s">
        <v>54</v>
      </c>
      <c r="I19" s="252" t="s">
        <v>58</v>
      </c>
      <c r="J19" s="176"/>
    </row>
    <row r="20" spans="1:12" s="28" customFormat="1" ht="22.5" customHeight="1">
      <c r="A20" s="383">
        <v>-1</v>
      </c>
      <c r="B20" s="308" t="s">
        <v>40</v>
      </c>
      <c r="C20" s="309"/>
      <c r="D20" s="309"/>
      <c r="E20" s="310"/>
      <c r="F20" s="250"/>
      <c r="G20" s="251"/>
      <c r="H20" s="298" t="s">
        <v>57</v>
      </c>
      <c r="I20" s="253" t="s">
        <v>122</v>
      </c>
      <c r="J20" s="254"/>
      <c r="L20" s="28" t="s">
        <v>233</v>
      </c>
    </row>
    <row r="21" spans="1:12" s="28" customFormat="1" ht="22.5" customHeight="1">
      <c r="A21" s="384"/>
      <c r="B21" s="303" t="s">
        <v>108</v>
      </c>
      <c r="C21" s="304"/>
      <c r="D21" s="304"/>
      <c r="E21" s="305"/>
      <c r="F21" s="306"/>
      <c r="G21" s="307"/>
      <c r="H21" s="299"/>
      <c r="I21" s="253"/>
      <c r="J21" s="254"/>
      <c r="L21" s="28" t="s">
        <v>109</v>
      </c>
    </row>
    <row r="22" spans="1:12" s="28" customFormat="1" ht="22.5" customHeight="1">
      <c r="A22" s="39">
        <v>-2</v>
      </c>
      <c r="B22" s="234" t="s">
        <v>41</v>
      </c>
      <c r="C22" s="235"/>
      <c r="D22" s="235"/>
      <c r="E22" s="236"/>
      <c r="F22" s="220"/>
      <c r="G22" s="221"/>
      <c r="H22" s="37" t="s">
        <v>57</v>
      </c>
      <c r="I22" s="255"/>
      <c r="J22" s="256"/>
      <c r="L22" s="28" t="s">
        <v>234</v>
      </c>
    </row>
    <row r="23" spans="1:12" s="28" customFormat="1" ht="22.5" customHeight="1">
      <c r="A23" s="39">
        <v>-3</v>
      </c>
      <c r="B23" s="234" t="s">
        <v>42</v>
      </c>
      <c r="C23" s="235"/>
      <c r="D23" s="235"/>
      <c r="E23" s="236"/>
      <c r="F23" s="220"/>
      <c r="G23" s="221"/>
      <c r="H23" s="37" t="s">
        <v>57</v>
      </c>
      <c r="I23" s="255"/>
      <c r="J23" s="256"/>
      <c r="L23" s="28" t="s">
        <v>110</v>
      </c>
    </row>
    <row r="24" spans="1:12" s="28" customFormat="1" ht="22.5" customHeight="1">
      <c r="A24" s="39">
        <v>-4</v>
      </c>
      <c r="B24" s="234" t="s">
        <v>59</v>
      </c>
      <c r="C24" s="235"/>
      <c r="D24" s="235"/>
      <c r="E24" s="236"/>
      <c r="F24" s="248"/>
      <c r="G24" s="249"/>
      <c r="H24" s="37" t="s">
        <v>62</v>
      </c>
      <c r="I24" s="257" t="s">
        <v>235</v>
      </c>
      <c r="J24" s="256"/>
      <c r="K24" s="28" t="s">
        <v>236</v>
      </c>
      <c r="L24" s="28" t="s">
        <v>237</v>
      </c>
    </row>
    <row r="25" spans="1:12" s="28" customFormat="1" ht="22.5" customHeight="1">
      <c r="A25" s="39">
        <v>-5</v>
      </c>
      <c r="B25" s="234" t="s">
        <v>43</v>
      </c>
      <c r="C25" s="235"/>
      <c r="D25" s="235"/>
      <c r="E25" s="236"/>
      <c r="F25" s="220"/>
      <c r="G25" s="221"/>
      <c r="H25" s="37" t="s">
        <v>236</v>
      </c>
      <c r="I25" s="258"/>
      <c r="J25" s="259"/>
      <c r="L25" s="28" t="s">
        <v>238</v>
      </c>
    </row>
    <row r="26" spans="1:12" s="28" customFormat="1" ht="22.5" customHeight="1">
      <c r="A26" s="39">
        <v>-6</v>
      </c>
      <c r="B26" s="234" t="s">
        <v>44</v>
      </c>
      <c r="C26" s="235"/>
      <c r="D26" s="235"/>
      <c r="E26" s="236"/>
      <c r="F26" s="245"/>
      <c r="G26" s="246"/>
      <c r="H26" s="37" t="s">
        <v>236</v>
      </c>
      <c r="I26" s="260" t="s">
        <v>228</v>
      </c>
      <c r="J26" s="261"/>
      <c r="L26" s="28" t="s">
        <v>239</v>
      </c>
    </row>
    <row r="27" spans="1:12" s="28" customFormat="1" ht="22.5" customHeight="1">
      <c r="A27" s="40"/>
      <c r="B27" s="234" t="s">
        <v>45</v>
      </c>
      <c r="C27" s="235"/>
      <c r="D27" s="235"/>
      <c r="E27" s="236"/>
      <c r="F27" s="245"/>
      <c r="G27" s="246"/>
      <c r="H27" s="37" t="s">
        <v>236</v>
      </c>
      <c r="I27" s="262"/>
      <c r="J27" s="263"/>
      <c r="L27" s="28" t="s">
        <v>240</v>
      </c>
    </row>
    <row r="28" spans="1:12" s="28" customFormat="1" ht="22.5" customHeight="1">
      <c r="A28" s="40"/>
      <c r="B28" s="234" t="s">
        <v>60</v>
      </c>
      <c r="C28" s="235"/>
      <c r="D28" s="235"/>
      <c r="E28" s="236"/>
      <c r="F28" s="245">
        <f>F27-F26</f>
        <v>0</v>
      </c>
      <c r="G28" s="246"/>
      <c r="H28" s="37" t="s">
        <v>56</v>
      </c>
      <c r="I28" s="264"/>
      <c r="J28" s="265"/>
      <c r="L28" s="28" t="s">
        <v>241</v>
      </c>
    </row>
    <row r="29" spans="1:12" s="28" customFormat="1" ht="28" customHeight="1">
      <c r="A29" s="139" t="s">
        <v>221</v>
      </c>
      <c r="B29" s="136" t="s">
        <v>214</v>
      </c>
      <c r="C29" s="137"/>
      <c r="D29" s="137"/>
      <c r="E29" s="138"/>
      <c r="F29" s="107" t="s">
        <v>217</v>
      </c>
      <c r="G29" s="107" t="s">
        <v>297</v>
      </c>
      <c r="H29" s="37" t="s">
        <v>62</v>
      </c>
      <c r="I29" s="142" t="s">
        <v>295</v>
      </c>
      <c r="J29" s="143"/>
    </row>
    <row r="30" spans="1:12" s="28" customFormat="1" ht="28" customHeight="1">
      <c r="A30" s="140"/>
      <c r="B30" s="136" t="s">
        <v>215</v>
      </c>
      <c r="C30" s="137"/>
      <c r="D30" s="137"/>
      <c r="E30" s="138"/>
      <c r="F30" s="107" t="s">
        <v>217</v>
      </c>
      <c r="G30" s="107" t="s">
        <v>297</v>
      </c>
      <c r="H30" s="37" t="s">
        <v>62</v>
      </c>
      <c r="I30" s="144"/>
      <c r="J30" s="145"/>
    </row>
    <row r="31" spans="1:12" s="28" customFormat="1" ht="28" customHeight="1">
      <c r="A31" s="140"/>
      <c r="B31" s="136" t="s">
        <v>216</v>
      </c>
      <c r="C31" s="137"/>
      <c r="D31" s="137"/>
      <c r="E31" s="138"/>
      <c r="F31" s="107" t="s">
        <v>217</v>
      </c>
      <c r="G31" s="107" t="s">
        <v>297</v>
      </c>
      <c r="H31" s="37" t="s">
        <v>62</v>
      </c>
      <c r="I31" s="144"/>
      <c r="J31" s="145"/>
    </row>
    <row r="32" spans="1:12" s="28" customFormat="1" ht="28" customHeight="1">
      <c r="A32" s="141"/>
      <c r="B32" s="136" t="s">
        <v>6</v>
      </c>
      <c r="C32" s="137"/>
      <c r="D32" s="137"/>
      <c r="E32" s="138"/>
      <c r="F32" s="107" t="s">
        <v>217</v>
      </c>
      <c r="G32" s="107" t="s">
        <v>297</v>
      </c>
      <c r="H32" s="37" t="s">
        <v>62</v>
      </c>
      <c r="I32" s="146"/>
      <c r="J32" s="147"/>
    </row>
    <row r="33" spans="1:12" s="28" customFormat="1" ht="145" customHeight="1">
      <c r="A33" s="39">
        <v>-8</v>
      </c>
      <c r="B33" s="234" t="s">
        <v>46</v>
      </c>
      <c r="C33" s="235"/>
      <c r="D33" s="235"/>
      <c r="E33" s="236"/>
      <c r="F33" s="220"/>
      <c r="G33" s="221"/>
      <c r="H33" s="37" t="s">
        <v>242</v>
      </c>
      <c r="I33" s="258" t="s">
        <v>211</v>
      </c>
      <c r="J33" s="266"/>
      <c r="L33" s="28" t="s">
        <v>243</v>
      </c>
    </row>
    <row r="34" spans="1:12" s="28" customFormat="1" ht="29.15" customHeight="1">
      <c r="A34" s="39">
        <v>-9</v>
      </c>
      <c r="B34" s="214" t="s">
        <v>244</v>
      </c>
      <c r="C34" s="215"/>
      <c r="D34" s="215"/>
      <c r="E34" s="216"/>
      <c r="F34" s="220"/>
      <c r="G34" s="221"/>
      <c r="H34" s="37" t="s">
        <v>61</v>
      </c>
      <c r="I34" s="258"/>
      <c r="J34" s="259"/>
      <c r="L34" s="28" t="s">
        <v>245</v>
      </c>
    </row>
    <row r="35" spans="1:12" s="28" customFormat="1" ht="29.15" customHeight="1">
      <c r="A35" s="39">
        <v>-10</v>
      </c>
      <c r="B35" s="214" t="s">
        <v>65</v>
      </c>
      <c r="C35" s="215"/>
      <c r="D35" s="215"/>
      <c r="E35" s="216"/>
      <c r="F35" s="220"/>
      <c r="G35" s="221"/>
      <c r="H35" s="37" t="s">
        <v>61</v>
      </c>
      <c r="I35" s="258"/>
      <c r="J35" s="259"/>
      <c r="L35" s="28" t="s">
        <v>246</v>
      </c>
    </row>
    <row r="36" spans="1:12" s="28" customFormat="1" ht="29.15" customHeight="1">
      <c r="A36" s="39">
        <v>-11</v>
      </c>
      <c r="B36" s="214" t="s">
        <v>247</v>
      </c>
      <c r="C36" s="215"/>
      <c r="D36" s="215"/>
      <c r="E36" s="216"/>
      <c r="F36" s="220"/>
      <c r="G36" s="221"/>
      <c r="H36" s="37" t="s">
        <v>61</v>
      </c>
      <c r="I36" s="258"/>
      <c r="J36" s="259"/>
      <c r="L36" s="28" t="s">
        <v>248</v>
      </c>
    </row>
    <row r="37" spans="1:12" s="28" customFormat="1" ht="29.15" customHeight="1">
      <c r="A37" s="39">
        <v>-12</v>
      </c>
      <c r="B37" s="237" t="s">
        <v>111</v>
      </c>
      <c r="C37" s="238"/>
      <c r="D37" s="238"/>
      <c r="E37" s="239"/>
      <c r="F37" s="220"/>
      <c r="G37" s="221"/>
      <c r="H37" s="37" t="s">
        <v>61</v>
      </c>
      <c r="I37" s="258"/>
      <c r="J37" s="259"/>
      <c r="L37" s="28" t="s">
        <v>249</v>
      </c>
    </row>
    <row r="38" spans="1:12" s="28" customFormat="1" ht="29.15" customHeight="1">
      <c r="A38" s="39">
        <v>-13</v>
      </c>
      <c r="B38" s="214" t="s">
        <v>250</v>
      </c>
      <c r="C38" s="215"/>
      <c r="D38" s="215"/>
      <c r="E38" s="216"/>
      <c r="F38" s="220"/>
      <c r="G38" s="221"/>
      <c r="H38" s="37" t="s">
        <v>61</v>
      </c>
      <c r="I38" s="258"/>
      <c r="J38" s="259"/>
      <c r="L38" s="28" t="s">
        <v>251</v>
      </c>
    </row>
    <row r="39" spans="1:12" s="28" customFormat="1" ht="29.15" customHeight="1">
      <c r="A39" s="39">
        <v>-14</v>
      </c>
      <c r="B39" s="214" t="s">
        <v>47</v>
      </c>
      <c r="C39" s="215"/>
      <c r="D39" s="215"/>
      <c r="E39" s="216"/>
      <c r="F39" s="114"/>
      <c r="G39" s="88" t="s">
        <v>152</v>
      </c>
      <c r="H39" s="37" t="s">
        <v>88</v>
      </c>
      <c r="I39" s="258" t="s">
        <v>121</v>
      </c>
      <c r="J39" s="266"/>
      <c r="K39" s="28" t="s">
        <v>66</v>
      </c>
    </row>
    <row r="40" spans="1:12" s="28" customFormat="1" ht="29.15" customHeight="1">
      <c r="A40" s="39">
        <v>-15</v>
      </c>
      <c r="B40" s="214" t="s">
        <v>48</v>
      </c>
      <c r="C40" s="215"/>
      <c r="D40" s="215"/>
      <c r="E40" s="216"/>
      <c r="F40" s="220"/>
      <c r="G40" s="221"/>
      <c r="H40" s="37" t="s">
        <v>236</v>
      </c>
      <c r="I40" s="258"/>
      <c r="J40" s="259"/>
      <c r="K40" s="28" t="s">
        <v>67</v>
      </c>
    </row>
    <row r="41" spans="1:12" s="28" customFormat="1" ht="29.15" customHeight="1">
      <c r="A41" s="39">
        <v>-16</v>
      </c>
      <c r="B41" s="214" t="s">
        <v>49</v>
      </c>
      <c r="C41" s="215"/>
      <c r="D41" s="215"/>
      <c r="E41" s="216"/>
      <c r="F41" s="220"/>
      <c r="G41" s="221"/>
      <c r="H41" s="37" t="s">
        <v>63</v>
      </c>
      <c r="I41" s="258" t="s">
        <v>210</v>
      </c>
      <c r="J41" s="259"/>
      <c r="K41" s="28" t="s">
        <v>6</v>
      </c>
    </row>
    <row r="42" spans="1:12" s="28" customFormat="1" ht="29.15" customHeight="1">
      <c r="A42" s="39">
        <v>-17</v>
      </c>
      <c r="B42" s="237" t="s">
        <v>50</v>
      </c>
      <c r="C42" s="238"/>
      <c r="D42" s="238"/>
      <c r="E42" s="239"/>
      <c r="F42" s="220"/>
      <c r="G42" s="221"/>
      <c r="H42" s="37" t="s">
        <v>63</v>
      </c>
      <c r="I42" s="257" t="s">
        <v>120</v>
      </c>
      <c r="J42" s="256"/>
    </row>
    <row r="43" spans="1:12" s="28" customFormat="1" ht="29.15" customHeight="1">
      <c r="A43" s="39">
        <v>-18</v>
      </c>
      <c r="B43" s="237" t="s">
        <v>51</v>
      </c>
      <c r="C43" s="238"/>
      <c r="D43" s="238"/>
      <c r="E43" s="239"/>
      <c r="F43" s="220"/>
      <c r="G43" s="221"/>
      <c r="H43" s="37" t="s">
        <v>61</v>
      </c>
      <c r="I43" s="258" t="s">
        <v>252</v>
      </c>
      <c r="J43" s="266"/>
    </row>
    <row r="44" spans="1:12" s="28" customFormat="1" ht="29.15" customHeight="1">
      <c r="A44" s="39">
        <v>-19</v>
      </c>
      <c r="B44" s="214" t="s">
        <v>52</v>
      </c>
      <c r="C44" s="215"/>
      <c r="D44" s="215"/>
      <c r="E44" s="216"/>
      <c r="F44" s="220"/>
      <c r="G44" s="221"/>
      <c r="H44" s="37" t="s">
        <v>236</v>
      </c>
      <c r="I44" s="377" t="s">
        <v>119</v>
      </c>
      <c r="J44" s="378"/>
    </row>
    <row r="45" spans="1:12" s="28" customFormat="1" ht="29.15" customHeight="1">
      <c r="A45" s="39">
        <v>-20</v>
      </c>
      <c r="B45" s="214" t="s">
        <v>53</v>
      </c>
      <c r="C45" s="215"/>
      <c r="D45" s="215"/>
      <c r="E45" s="216"/>
      <c r="F45" s="220"/>
      <c r="G45" s="221"/>
      <c r="H45" s="287" t="s">
        <v>64</v>
      </c>
      <c r="I45" s="379"/>
      <c r="J45" s="380"/>
    </row>
    <row r="46" spans="1:12" ht="29.15" customHeight="1" thickBot="1">
      <c r="A46" s="41">
        <v>-21</v>
      </c>
      <c r="B46" s="217" t="s">
        <v>55</v>
      </c>
      <c r="C46" s="218"/>
      <c r="D46" s="218"/>
      <c r="E46" s="219"/>
      <c r="F46" s="247"/>
      <c r="G46" s="164"/>
      <c r="H46" s="288"/>
      <c r="I46" s="381"/>
      <c r="J46" s="382"/>
    </row>
    <row r="47" spans="1:12">
      <c r="J47" s="27"/>
    </row>
    <row r="48" spans="1:12" ht="17" thickBot="1">
      <c r="A48" s="47" t="s">
        <v>300</v>
      </c>
      <c r="J48" s="27"/>
    </row>
    <row r="49" spans="1:69" s="30" customFormat="1" ht="26.5" customHeight="1" thickBot="1">
      <c r="A49" s="240" t="s">
        <v>80</v>
      </c>
      <c r="B49" s="241"/>
      <c r="C49" s="241"/>
      <c r="D49" s="241"/>
      <c r="E49" s="242"/>
      <c r="F49" s="243" t="s">
        <v>69</v>
      </c>
      <c r="G49" s="244"/>
      <c r="H49" s="42" t="s">
        <v>54</v>
      </c>
      <c r="I49" s="385" t="s">
        <v>58</v>
      </c>
      <c r="J49" s="386"/>
    </row>
    <row r="50" spans="1:69" s="30" customFormat="1" ht="29.5" customHeight="1">
      <c r="A50" s="222" t="s">
        <v>68</v>
      </c>
      <c r="B50" s="223"/>
      <c r="C50" s="227" t="s">
        <v>1</v>
      </c>
      <c r="D50" s="223"/>
      <c r="E50" s="228"/>
      <c r="F50" s="229"/>
      <c r="G50" s="230"/>
      <c r="H50" s="43" t="s">
        <v>236</v>
      </c>
      <c r="I50" s="285" t="s">
        <v>72</v>
      </c>
      <c r="J50" s="286"/>
    </row>
    <row r="51" spans="1:69" s="30" customFormat="1" ht="29.5" customHeight="1">
      <c r="A51" s="224"/>
      <c r="B51" s="225"/>
      <c r="C51" s="231" t="s">
        <v>2</v>
      </c>
      <c r="D51" s="225"/>
      <c r="E51" s="232"/>
      <c r="F51" s="233"/>
      <c r="G51" s="221"/>
      <c r="H51" s="44" t="s">
        <v>242</v>
      </c>
      <c r="I51" s="267" t="s">
        <v>73</v>
      </c>
      <c r="J51" s="268"/>
    </row>
    <row r="52" spans="1:69" s="30" customFormat="1" ht="29.5" customHeight="1">
      <c r="A52" s="224"/>
      <c r="B52" s="225"/>
      <c r="C52" s="231" t="s">
        <v>3</v>
      </c>
      <c r="D52" s="225"/>
      <c r="E52" s="232"/>
      <c r="F52" s="233"/>
      <c r="G52" s="221"/>
      <c r="H52" s="44" t="s">
        <v>253</v>
      </c>
      <c r="I52" s="267" t="s">
        <v>73</v>
      </c>
      <c r="J52" s="268"/>
    </row>
    <row r="53" spans="1:69" s="30" customFormat="1" ht="29.5" customHeight="1" thickBot="1">
      <c r="A53" s="226"/>
      <c r="B53" s="161"/>
      <c r="C53" s="160" t="s">
        <v>75</v>
      </c>
      <c r="D53" s="161">
        <f>SUM(D50:D52)</f>
        <v>0</v>
      </c>
      <c r="E53" s="162"/>
      <c r="F53" s="163">
        <f>SUM(F50:G52)</f>
        <v>0</v>
      </c>
      <c r="G53" s="164"/>
      <c r="H53" s="45" t="s">
        <v>70</v>
      </c>
      <c r="I53" s="283"/>
      <c r="J53" s="284"/>
    </row>
    <row r="54" spans="1:69" s="30" customFormat="1" ht="29.5" customHeight="1">
      <c r="A54" s="222" t="s">
        <v>71</v>
      </c>
      <c r="B54" s="223"/>
      <c r="C54" s="227" t="s">
        <v>4</v>
      </c>
      <c r="D54" s="223"/>
      <c r="E54" s="228"/>
      <c r="F54" s="229"/>
      <c r="G54" s="230"/>
      <c r="H54" s="43" t="s">
        <v>253</v>
      </c>
      <c r="I54" s="285" t="s">
        <v>72</v>
      </c>
      <c r="J54" s="286"/>
    </row>
    <row r="55" spans="1:69" s="30" customFormat="1" ht="29.5" customHeight="1">
      <c r="A55" s="224"/>
      <c r="B55" s="225"/>
      <c r="C55" s="231" t="s">
        <v>5</v>
      </c>
      <c r="D55" s="225"/>
      <c r="E55" s="232"/>
      <c r="F55" s="233"/>
      <c r="G55" s="221"/>
      <c r="H55" s="44" t="s">
        <v>254</v>
      </c>
      <c r="I55" s="267" t="s">
        <v>73</v>
      </c>
      <c r="J55" s="268"/>
    </row>
    <row r="56" spans="1:69" s="30" customFormat="1" ht="29.5" customHeight="1">
      <c r="A56" s="224"/>
      <c r="B56" s="225"/>
      <c r="C56" s="231" t="s">
        <v>74</v>
      </c>
      <c r="D56" s="225"/>
      <c r="E56" s="232"/>
      <c r="F56" s="233"/>
      <c r="G56" s="221"/>
      <c r="H56" s="44" t="s">
        <v>255</v>
      </c>
      <c r="I56" s="267" t="s">
        <v>73</v>
      </c>
      <c r="J56" s="268"/>
    </row>
    <row r="57" spans="1:69" s="30" customFormat="1" ht="29.5" customHeight="1" thickBot="1">
      <c r="A57" s="226"/>
      <c r="B57" s="161"/>
      <c r="C57" s="160" t="s">
        <v>76</v>
      </c>
      <c r="D57" s="161">
        <f>SUM(D54:D56)</f>
        <v>0</v>
      </c>
      <c r="E57" s="162"/>
      <c r="F57" s="163">
        <f>SUM(F54:G56)</f>
        <v>0</v>
      </c>
      <c r="G57" s="164"/>
      <c r="H57" s="45" t="s">
        <v>70</v>
      </c>
      <c r="I57" s="283"/>
      <c r="J57" s="284"/>
    </row>
    <row r="58" spans="1:69" s="30" customFormat="1" ht="29.5" customHeight="1" thickBot="1">
      <c r="A58" s="165" t="s">
        <v>89</v>
      </c>
      <c r="B58" s="166"/>
      <c r="C58" s="166"/>
      <c r="D58" s="166"/>
      <c r="E58" s="167"/>
      <c r="F58" s="163">
        <f>F53-F57</f>
        <v>0</v>
      </c>
      <c r="G58" s="164"/>
      <c r="H58" s="45" t="s">
        <v>70</v>
      </c>
      <c r="I58" s="271"/>
      <c r="J58" s="272"/>
    </row>
    <row r="59" spans="1:69" s="30" customFormat="1" ht="8.15" customHeight="1">
      <c r="A59" s="31"/>
      <c r="B59" s="29"/>
      <c r="C59" s="29"/>
      <c r="D59" s="29"/>
      <c r="E59" s="29"/>
      <c r="I59" s="38"/>
      <c r="J59" s="38"/>
    </row>
    <row r="60" spans="1:69" s="30" customFormat="1" ht="26.5" customHeight="1" thickBot="1">
      <c r="A60" s="99" t="s">
        <v>301</v>
      </c>
      <c r="B60" s="29"/>
      <c r="C60" s="29"/>
      <c r="D60" s="29"/>
      <c r="E60" s="29"/>
      <c r="I60" s="38"/>
      <c r="J60" s="38"/>
    </row>
    <row r="61" spans="1:69" s="30" customFormat="1" ht="26.5" customHeight="1" thickBot="1">
      <c r="A61" s="50" t="s">
        <v>77</v>
      </c>
      <c r="B61" s="51" t="s">
        <v>78</v>
      </c>
      <c r="C61" s="56" t="s">
        <v>84</v>
      </c>
      <c r="D61" s="51" t="s">
        <v>81</v>
      </c>
      <c r="E61" s="51" t="s">
        <v>79</v>
      </c>
      <c r="F61" s="57" t="s">
        <v>82</v>
      </c>
      <c r="G61" s="281" t="s">
        <v>83</v>
      </c>
      <c r="H61" s="282"/>
      <c r="I61" s="273" t="s">
        <v>58</v>
      </c>
      <c r="J61" s="274"/>
      <c r="K61" s="30" t="s">
        <v>85</v>
      </c>
    </row>
    <row r="62" spans="1:69" ht="28" customHeight="1">
      <c r="A62" s="55">
        <v>1</v>
      </c>
      <c r="B62" s="9"/>
      <c r="C62" s="9"/>
      <c r="D62" s="9"/>
      <c r="E62" s="9"/>
      <c r="F62" s="9"/>
      <c r="G62" s="301"/>
      <c r="H62" s="302"/>
      <c r="I62" s="275" t="s">
        <v>106</v>
      </c>
      <c r="J62" s="276"/>
      <c r="K62" s="1" t="s">
        <v>86</v>
      </c>
      <c r="BQ62" s="1" t="s">
        <v>35</v>
      </c>
    </row>
    <row r="63" spans="1:69" ht="28" customHeight="1">
      <c r="A63" s="53">
        <v>2</v>
      </c>
      <c r="B63" s="3"/>
      <c r="C63" s="3"/>
      <c r="D63" s="3"/>
      <c r="E63" s="3"/>
      <c r="F63" s="3"/>
      <c r="G63" s="158"/>
      <c r="H63" s="159"/>
      <c r="I63" s="277"/>
      <c r="J63" s="278"/>
      <c r="K63" s="1" t="s">
        <v>87</v>
      </c>
    </row>
    <row r="64" spans="1:69" ht="28" customHeight="1">
      <c r="A64" s="53">
        <v>3</v>
      </c>
      <c r="B64" s="3"/>
      <c r="C64" s="3"/>
      <c r="D64" s="3"/>
      <c r="E64" s="3"/>
      <c r="F64" s="3"/>
      <c r="G64" s="158"/>
      <c r="H64" s="159"/>
      <c r="I64" s="277"/>
      <c r="J64" s="278"/>
      <c r="K64" s="1" t="s">
        <v>6</v>
      </c>
    </row>
    <row r="65" spans="1:10" ht="28" customHeight="1">
      <c r="A65" s="53">
        <v>4</v>
      </c>
      <c r="B65" s="3"/>
      <c r="C65" s="3"/>
      <c r="D65" s="3"/>
      <c r="E65" s="3"/>
      <c r="F65" s="3"/>
      <c r="G65" s="158"/>
      <c r="H65" s="159"/>
      <c r="I65" s="277"/>
      <c r="J65" s="278"/>
    </row>
    <row r="66" spans="1:10" ht="28" customHeight="1">
      <c r="A66" s="53">
        <v>5</v>
      </c>
      <c r="B66" s="3"/>
      <c r="C66" s="3"/>
      <c r="D66" s="3"/>
      <c r="E66" s="3"/>
      <c r="F66" s="3"/>
      <c r="G66" s="158"/>
      <c r="H66" s="159"/>
      <c r="I66" s="277"/>
      <c r="J66" s="278"/>
    </row>
    <row r="67" spans="1:10" ht="28" customHeight="1">
      <c r="A67" s="53">
        <v>6</v>
      </c>
      <c r="B67" s="3"/>
      <c r="C67" s="3"/>
      <c r="D67" s="3"/>
      <c r="E67" s="3"/>
      <c r="F67" s="3"/>
      <c r="G67" s="158"/>
      <c r="H67" s="159"/>
      <c r="I67" s="277"/>
      <c r="J67" s="278"/>
    </row>
    <row r="68" spans="1:10" ht="28" customHeight="1">
      <c r="A68" s="53">
        <v>7</v>
      </c>
      <c r="B68" s="3"/>
      <c r="C68" s="3"/>
      <c r="D68" s="3"/>
      <c r="E68" s="3"/>
      <c r="F68" s="3"/>
      <c r="G68" s="158"/>
      <c r="H68" s="159"/>
      <c r="I68" s="277"/>
      <c r="J68" s="278"/>
    </row>
    <row r="69" spans="1:10" ht="28" customHeight="1">
      <c r="A69" s="53">
        <v>8</v>
      </c>
      <c r="B69" s="3"/>
      <c r="C69" s="3"/>
      <c r="D69" s="3"/>
      <c r="E69" s="3"/>
      <c r="F69" s="3"/>
      <c r="G69" s="158"/>
      <c r="H69" s="159"/>
      <c r="I69" s="277"/>
      <c r="J69" s="278"/>
    </row>
    <row r="70" spans="1:10" ht="28" customHeight="1">
      <c r="A70" s="53">
        <v>9</v>
      </c>
      <c r="B70" s="3"/>
      <c r="C70" s="3"/>
      <c r="D70" s="3"/>
      <c r="E70" s="3"/>
      <c r="F70" s="3"/>
      <c r="G70" s="158"/>
      <c r="H70" s="159"/>
      <c r="I70" s="277"/>
      <c r="J70" s="278"/>
    </row>
    <row r="71" spans="1:10" ht="28" customHeight="1">
      <c r="A71" s="53">
        <v>10</v>
      </c>
      <c r="B71" s="3"/>
      <c r="C71" s="3"/>
      <c r="D71" s="3"/>
      <c r="E71" s="3"/>
      <c r="F71" s="3"/>
      <c r="G71" s="158"/>
      <c r="H71" s="159"/>
      <c r="I71" s="277"/>
      <c r="J71" s="278"/>
    </row>
    <row r="72" spans="1:10" ht="28" customHeight="1">
      <c r="A72" s="53">
        <v>11</v>
      </c>
      <c r="B72" s="3"/>
      <c r="C72" s="3"/>
      <c r="D72" s="3"/>
      <c r="E72" s="3"/>
      <c r="F72" s="3"/>
      <c r="G72" s="158"/>
      <c r="H72" s="159"/>
      <c r="I72" s="277"/>
      <c r="J72" s="278"/>
    </row>
    <row r="73" spans="1:10" ht="28" customHeight="1">
      <c r="A73" s="53">
        <v>12</v>
      </c>
      <c r="B73" s="3"/>
      <c r="C73" s="3"/>
      <c r="D73" s="3"/>
      <c r="E73" s="3"/>
      <c r="F73" s="3"/>
      <c r="G73" s="158"/>
      <c r="H73" s="159"/>
      <c r="I73" s="277"/>
      <c r="J73" s="278"/>
    </row>
    <row r="74" spans="1:10" ht="28" customHeight="1">
      <c r="A74" s="53">
        <v>13</v>
      </c>
      <c r="B74" s="3"/>
      <c r="C74" s="3"/>
      <c r="D74" s="3"/>
      <c r="E74" s="3"/>
      <c r="F74" s="3"/>
      <c r="G74" s="158"/>
      <c r="H74" s="159"/>
      <c r="I74" s="277"/>
      <c r="J74" s="278"/>
    </row>
    <row r="75" spans="1:10" ht="28" customHeight="1">
      <c r="A75" s="53">
        <v>14</v>
      </c>
      <c r="B75" s="3"/>
      <c r="C75" s="3"/>
      <c r="D75" s="3"/>
      <c r="E75" s="3"/>
      <c r="F75" s="3"/>
      <c r="G75" s="158"/>
      <c r="H75" s="159"/>
      <c r="I75" s="277"/>
      <c r="J75" s="278"/>
    </row>
    <row r="76" spans="1:10" ht="28" customHeight="1">
      <c r="A76" s="53">
        <v>15</v>
      </c>
      <c r="B76" s="3"/>
      <c r="C76" s="3"/>
      <c r="D76" s="3"/>
      <c r="E76" s="3"/>
      <c r="F76" s="3"/>
      <c r="G76" s="158"/>
      <c r="H76" s="159"/>
      <c r="I76" s="277"/>
      <c r="J76" s="278"/>
    </row>
    <row r="77" spans="1:10" ht="28" customHeight="1">
      <c r="A77" s="53">
        <v>16</v>
      </c>
      <c r="B77" s="3"/>
      <c r="C77" s="3"/>
      <c r="D77" s="3"/>
      <c r="E77" s="3"/>
      <c r="F77" s="3"/>
      <c r="G77" s="158"/>
      <c r="H77" s="159"/>
      <c r="I77" s="277"/>
      <c r="J77" s="278"/>
    </row>
    <row r="78" spans="1:10" ht="28" customHeight="1">
      <c r="A78" s="53">
        <v>17</v>
      </c>
      <c r="B78" s="3"/>
      <c r="C78" s="3"/>
      <c r="D78" s="3"/>
      <c r="E78" s="3"/>
      <c r="F78" s="3"/>
      <c r="G78" s="158"/>
      <c r="H78" s="159"/>
      <c r="I78" s="277"/>
      <c r="J78" s="278"/>
    </row>
    <row r="79" spans="1:10" ht="28" customHeight="1">
      <c r="A79" s="53">
        <v>18</v>
      </c>
      <c r="B79" s="3"/>
      <c r="C79" s="3"/>
      <c r="D79" s="3"/>
      <c r="E79" s="3"/>
      <c r="F79" s="3"/>
      <c r="G79" s="158"/>
      <c r="H79" s="159"/>
      <c r="I79" s="277"/>
      <c r="J79" s="278"/>
    </row>
    <row r="80" spans="1:10" ht="28" customHeight="1">
      <c r="A80" s="53">
        <v>19</v>
      </c>
      <c r="B80" s="3"/>
      <c r="C80" s="3"/>
      <c r="D80" s="3"/>
      <c r="E80" s="3"/>
      <c r="F80" s="3"/>
      <c r="G80" s="158"/>
      <c r="H80" s="159"/>
      <c r="I80" s="277"/>
      <c r="J80" s="278"/>
    </row>
    <row r="81" spans="1:10" ht="28" customHeight="1" thickBot="1">
      <c r="A81" s="54">
        <v>20</v>
      </c>
      <c r="B81" s="52"/>
      <c r="C81" s="52"/>
      <c r="D81" s="52"/>
      <c r="E81" s="52"/>
      <c r="F81" s="52"/>
      <c r="G81" s="148"/>
      <c r="H81" s="149"/>
      <c r="I81" s="279"/>
      <c r="J81" s="280"/>
    </row>
    <row r="83" spans="1:10" ht="14.5" thickBot="1">
      <c r="A83" s="46"/>
      <c r="B83" s="46" t="s">
        <v>93</v>
      </c>
      <c r="H83" s="64" t="s">
        <v>25</v>
      </c>
      <c r="I83" s="1"/>
    </row>
    <row r="84" spans="1:10" ht="13.5" thickTop="1">
      <c r="B84" s="61" t="s">
        <v>21</v>
      </c>
      <c r="C84" s="62" t="s">
        <v>22</v>
      </c>
      <c r="D84" s="62" t="s">
        <v>23</v>
      </c>
      <c r="E84" s="62" t="s">
        <v>24</v>
      </c>
      <c r="F84" s="63" t="s">
        <v>0</v>
      </c>
      <c r="H84" s="66" t="s">
        <v>94</v>
      </c>
      <c r="I84" s="269" t="s">
        <v>58</v>
      </c>
      <c r="J84" s="270"/>
    </row>
    <row r="85" spans="1:10" ht="13.5" thickBot="1">
      <c r="B85" s="5"/>
      <c r="C85" s="6"/>
      <c r="D85" s="6"/>
      <c r="E85" s="6"/>
      <c r="F85" s="7">
        <f>SUM(B85:E85)</f>
        <v>0</v>
      </c>
      <c r="H85" s="65"/>
      <c r="I85" s="193" t="s">
        <v>95</v>
      </c>
      <c r="J85" s="194"/>
    </row>
    <row r="86" spans="1:10" ht="13.5" thickTop="1">
      <c r="B86" s="1" t="s">
        <v>96</v>
      </c>
    </row>
    <row r="88" spans="1:10" s="30" customFormat="1" ht="26.5" customHeight="1" thickBot="1">
      <c r="A88" s="99" t="s">
        <v>302</v>
      </c>
      <c r="B88" s="29"/>
      <c r="C88" s="29"/>
      <c r="D88" s="29"/>
      <c r="E88" s="29"/>
      <c r="I88" s="38"/>
    </row>
    <row r="89" spans="1:10" s="30" customFormat="1" ht="26.5" customHeight="1" thickTop="1">
      <c r="A89" s="195" t="s">
        <v>90</v>
      </c>
      <c r="B89" s="198" t="s">
        <v>39</v>
      </c>
      <c r="C89" s="201" t="s">
        <v>150</v>
      </c>
      <c r="D89" s="202"/>
      <c r="E89" s="202"/>
      <c r="F89" s="202"/>
      <c r="G89" s="202"/>
      <c r="H89" s="203"/>
      <c r="I89" s="212" t="s">
        <v>92</v>
      </c>
      <c r="J89" s="213"/>
    </row>
    <row r="90" spans="1:10" s="32" customFormat="1">
      <c r="A90" s="196"/>
      <c r="B90" s="199"/>
      <c r="C90" s="204" t="s">
        <v>36</v>
      </c>
      <c r="D90" s="205"/>
      <c r="E90" s="206" t="s">
        <v>149</v>
      </c>
      <c r="F90" s="205"/>
      <c r="G90" s="206" t="s">
        <v>0</v>
      </c>
      <c r="H90" s="207"/>
      <c r="I90" s="208" t="s">
        <v>91</v>
      </c>
      <c r="J90" s="210" t="s">
        <v>8</v>
      </c>
    </row>
    <row r="91" spans="1:10" s="32" customFormat="1" ht="13.5" thickBot="1">
      <c r="A91" s="197"/>
      <c r="B91" s="200"/>
      <c r="C91" s="58" t="s">
        <v>38</v>
      </c>
      <c r="D91" s="59" t="s">
        <v>37</v>
      </c>
      <c r="E91" s="59" t="s">
        <v>38</v>
      </c>
      <c r="F91" s="59" t="s">
        <v>37</v>
      </c>
      <c r="G91" s="59" t="s">
        <v>38</v>
      </c>
      <c r="H91" s="60" t="s">
        <v>37</v>
      </c>
      <c r="I91" s="209"/>
      <c r="J91" s="211"/>
    </row>
    <row r="92" spans="1:10" ht="20.149999999999999" customHeight="1" thickTop="1">
      <c r="A92" s="24" t="s">
        <v>7</v>
      </c>
      <c r="B92" s="25"/>
      <c r="C92" s="8"/>
      <c r="D92" s="9"/>
      <c r="E92" s="9"/>
      <c r="F92" s="9"/>
      <c r="G92" s="9">
        <f>C92+E92</f>
        <v>0</v>
      </c>
      <c r="H92" s="33">
        <f>D92+F92</f>
        <v>0</v>
      </c>
      <c r="I92" s="26"/>
      <c r="J92" s="10"/>
    </row>
    <row r="93" spans="1:10" ht="20.149999999999999" customHeight="1">
      <c r="A93" s="11" t="s">
        <v>9</v>
      </c>
      <c r="B93" s="12"/>
      <c r="C93" s="2"/>
      <c r="D93" s="3"/>
      <c r="E93" s="3"/>
      <c r="F93" s="3"/>
      <c r="G93" s="3">
        <f t="shared" ref="G93:H103" si="0">C93+E93</f>
        <v>0</v>
      </c>
      <c r="H93" s="34">
        <f t="shared" si="0"/>
        <v>0</v>
      </c>
      <c r="I93" s="13"/>
      <c r="J93" s="4"/>
    </row>
    <row r="94" spans="1:10" ht="20.149999999999999" customHeight="1">
      <c r="A94" s="11" t="s">
        <v>10</v>
      </c>
      <c r="B94" s="12"/>
      <c r="C94" s="2"/>
      <c r="D94" s="3"/>
      <c r="E94" s="3"/>
      <c r="F94" s="3"/>
      <c r="G94" s="3">
        <f t="shared" si="0"/>
        <v>0</v>
      </c>
      <c r="H94" s="34">
        <f t="shared" si="0"/>
        <v>0</v>
      </c>
      <c r="I94" s="13"/>
      <c r="J94" s="4"/>
    </row>
    <row r="95" spans="1:10" ht="20.149999999999999" customHeight="1">
      <c r="A95" s="11" t="s">
        <v>11</v>
      </c>
      <c r="B95" s="12"/>
      <c r="C95" s="2"/>
      <c r="D95" s="3"/>
      <c r="E95" s="3"/>
      <c r="F95" s="3"/>
      <c r="G95" s="3">
        <f t="shared" si="0"/>
        <v>0</v>
      </c>
      <c r="H95" s="34">
        <f t="shared" si="0"/>
        <v>0</v>
      </c>
      <c r="I95" s="13"/>
      <c r="J95" s="4"/>
    </row>
    <row r="96" spans="1:10" ht="20.149999999999999" customHeight="1">
      <c r="A96" s="11" t="s">
        <v>12</v>
      </c>
      <c r="B96" s="12"/>
      <c r="C96" s="2"/>
      <c r="D96" s="3"/>
      <c r="E96" s="3"/>
      <c r="F96" s="3"/>
      <c r="G96" s="3">
        <f t="shared" si="0"/>
        <v>0</v>
      </c>
      <c r="H96" s="34">
        <f t="shared" si="0"/>
        <v>0</v>
      </c>
      <c r="I96" s="13"/>
      <c r="J96" s="4"/>
    </row>
    <row r="97" spans="1:10" ht="20.149999999999999" customHeight="1">
      <c r="A97" s="11" t="s">
        <v>13</v>
      </c>
      <c r="B97" s="12"/>
      <c r="C97" s="2"/>
      <c r="D97" s="3"/>
      <c r="E97" s="3"/>
      <c r="F97" s="3"/>
      <c r="G97" s="3">
        <f t="shared" si="0"/>
        <v>0</v>
      </c>
      <c r="H97" s="34">
        <f t="shared" si="0"/>
        <v>0</v>
      </c>
      <c r="I97" s="13"/>
      <c r="J97" s="4"/>
    </row>
    <row r="98" spans="1:10" ht="20.149999999999999" customHeight="1">
      <c r="A98" s="11" t="s">
        <v>14</v>
      </c>
      <c r="B98" s="12"/>
      <c r="C98" s="2"/>
      <c r="D98" s="3"/>
      <c r="E98" s="3"/>
      <c r="F98" s="3"/>
      <c r="G98" s="3">
        <f t="shared" si="0"/>
        <v>0</v>
      </c>
      <c r="H98" s="34">
        <f t="shared" si="0"/>
        <v>0</v>
      </c>
      <c r="I98" s="13"/>
      <c r="J98" s="4"/>
    </row>
    <row r="99" spans="1:10" ht="20.149999999999999" customHeight="1">
      <c r="A99" s="11" t="s">
        <v>15</v>
      </c>
      <c r="B99" s="12"/>
      <c r="C99" s="2"/>
      <c r="D99" s="3"/>
      <c r="E99" s="3"/>
      <c r="F99" s="3"/>
      <c r="G99" s="3">
        <f t="shared" si="0"/>
        <v>0</v>
      </c>
      <c r="H99" s="34">
        <f t="shared" si="0"/>
        <v>0</v>
      </c>
      <c r="I99" s="13"/>
      <c r="J99" s="4"/>
    </row>
    <row r="100" spans="1:10" ht="20.149999999999999" customHeight="1">
      <c r="A100" s="11" t="s">
        <v>16</v>
      </c>
      <c r="B100" s="12"/>
      <c r="C100" s="2"/>
      <c r="D100" s="3"/>
      <c r="E100" s="3"/>
      <c r="F100" s="3"/>
      <c r="G100" s="3">
        <f t="shared" si="0"/>
        <v>0</v>
      </c>
      <c r="H100" s="34">
        <f t="shared" si="0"/>
        <v>0</v>
      </c>
      <c r="I100" s="13"/>
      <c r="J100" s="4"/>
    </row>
    <row r="101" spans="1:10" ht="20.149999999999999" customHeight="1">
      <c r="A101" s="11" t="s">
        <v>17</v>
      </c>
      <c r="B101" s="12"/>
      <c r="C101" s="2"/>
      <c r="D101" s="3"/>
      <c r="E101" s="3"/>
      <c r="F101" s="3"/>
      <c r="G101" s="3">
        <f t="shared" si="0"/>
        <v>0</v>
      </c>
      <c r="H101" s="34">
        <f t="shared" si="0"/>
        <v>0</v>
      </c>
      <c r="I101" s="13"/>
      <c r="J101" s="4"/>
    </row>
    <row r="102" spans="1:10" ht="20.149999999999999" customHeight="1">
      <c r="A102" s="11" t="s">
        <v>18</v>
      </c>
      <c r="B102" s="12"/>
      <c r="C102" s="2"/>
      <c r="D102" s="3"/>
      <c r="E102" s="3"/>
      <c r="F102" s="3"/>
      <c r="G102" s="3">
        <f t="shared" si="0"/>
        <v>0</v>
      </c>
      <c r="H102" s="34">
        <f t="shared" si="0"/>
        <v>0</v>
      </c>
      <c r="I102" s="13"/>
      <c r="J102" s="4"/>
    </row>
    <row r="103" spans="1:10" ht="20.149999999999999" customHeight="1" thickBot="1">
      <c r="A103" s="14" t="s">
        <v>19</v>
      </c>
      <c r="B103" s="15"/>
      <c r="C103" s="5"/>
      <c r="D103" s="6"/>
      <c r="E103" s="6"/>
      <c r="F103" s="6"/>
      <c r="G103" s="6">
        <f t="shared" si="0"/>
        <v>0</v>
      </c>
      <c r="H103" s="35">
        <f t="shared" si="0"/>
        <v>0</v>
      </c>
      <c r="I103" s="17"/>
      <c r="J103" s="16"/>
    </row>
    <row r="104" spans="1:10" ht="20.149999999999999" customHeight="1" thickTop="1" thickBot="1">
      <c r="A104" s="18" t="s">
        <v>20</v>
      </c>
      <c r="B104" s="19" t="e">
        <f>ROUND(AVERAGE(B92:B103),1)</f>
        <v>#DIV/0!</v>
      </c>
      <c r="C104" s="20" t="e">
        <f>ROUND(AVERAGE(C92:C103),1)</f>
        <v>#DIV/0!</v>
      </c>
      <c r="D104" s="21" t="e">
        <f>ROUND(AVERAGE(D92:D103),1)</f>
        <v>#DIV/0!</v>
      </c>
      <c r="E104" s="21" t="e">
        <f>ROUND(AVERAGE(E92:E103),1)</f>
        <v>#DIV/0!</v>
      </c>
      <c r="F104" s="21" t="e">
        <f>ROUND(AVERAGE(F92:F103),1)</f>
        <v>#DIV/0!</v>
      </c>
      <c r="G104" s="21">
        <f t="shared" ref="G104:J104" si="1">ROUND(AVERAGE(G92:G103),1)</f>
        <v>0</v>
      </c>
      <c r="H104" s="36">
        <f t="shared" si="1"/>
        <v>0</v>
      </c>
      <c r="I104" s="23" t="e">
        <f t="shared" si="1"/>
        <v>#DIV/0!</v>
      </c>
      <c r="J104" s="22" t="e">
        <f t="shared" si="1"/>
        <v>#DIV/0!</v>
      </c>
    </row>
    <row r="105" spans="1:10" ht="13.5" thickTop="1">
      <c r="A105" s="357" t="s">
        <v>155</v>
      </c>
      <c r="B105" s="358"/>
      <c r="H105" s="27"/>
      <c r="I105" s="1"/>
    </row>
    <row r="106" spans="1:10" s="89" customFormat="1" ht="38.5" customHeight="1">
      <c r="A106" s="353" t="s">
        <v>223</v>
      </c>
      <c r="B106" s="353"/>
      <c r="C106" s="353"/>
      <c r="D106" s="353"/>
      <c r="E106" s="353"/>
      <c r="F106" s="353"/>
      <c r="G106" s="353"/>
      <c r="H106" s="353"/>
      <c r="I106" s="353"/>
      <c r="J106" s="353"/>
    </row>
    <row r="107" spans="1:10" s="89" customFormat="1" ht="30" customHeight="1">
      <c r="A107" s="354" t="s">
        <v>226</v>
      </c>
      <c r="B107" s="354"/>
      <c r="C107" s="354"/>
      <c r="D107" s="354"/>
      <c r="E107" s="354"/>
      <c r="F107" s="354"/>
      <c r="G107" s="354"/>
      <c r="H107" s="354"/>
      <c r="I107" s="354"/>
      <c r="J107" s="354"/>
    </row>
    <row r="108" spans="1:10" s="90" customFormat="1" ht="30" customHeight="1">
      <c r="A108" s="355" t="s">
        <v>227</v>
      </c>
      <c r="B108" s="356"/>
      <c r="C108" s="356"/>
      <c r="D108" s="356"/>
      <c r="E108" s="356"/>
      <c r="F108" s="356"/>
      <c r="G108" s="356"/>
      <c r="H108" s="356"/>
      <c r="I108" s="356"/>
      <c r="J108" s="356"/>
    </row>
    <row r="109" spans="1:10" s="89" customFormat="1" ht="17.149999999999999" customHeight="1">
      <c r="A109" s="354" t="s">
        <v>225</v>
      </c>
      <c r="B109" s="354"/>
      <c r="C109" s="354"/>
      <c r="D109" s="354"/>
      <c r="E109" s="354"/>
      <c r="F109" s="354"/>
      <c r="G109" s="354"/>
      <c r="H109" s="354"/>
      <c r="I109" s="354"/>
      <c r="J109" s="354"/>
    </row>
    <row r="110" spans="1:10" s="89" customFormat="1" ht="17.149999999999999" customHeight="1">
      <c r="A110" s="354" t="s">
        <v>156</v>
      </c>
      <c r="B110" s="354"/>
      <c r="C110" s="354"/>
      <c r="D110" s="354"/>
      <c r="E110" s="354"/>
      <c r="F110" s="354"/>
      <c r="G110" s="354"/>
      <c r="H110" s="354"/>
      <c r="I110" s="354"/>
      <c r="J110" s="354"/>
    </row>
    <row r="111" spans="1:10" s="89" customFormat="1" ht="17.149999999999999" customHeight="1">
      <c r="A111" s="354" t="s">
        <v>157</v>
      </c>
      <c r="B111" s="354"/>
      <c r="C111" s="354"/>
      <c r="D111" s="354"/>
      <c r="E111" s="354"/>
      <c r="F111" s="354"/>
      <c r="G111" s="354"/>
      <c r="H111" s="354"/>
      <c r="I111" s="354"/>
      <c r="J111" s="354"/>
    </row>
    <row r="112" spans="1:10" s="90" customFormat="1" ht="17.149999999999999" customHeight="1">
      <c r="A112" s="356" t="s">
        <v>154</v>
      </c>
      <c r="B112" s="356"/>
      <c r="C112" s="356"/>
      <c r="D112" s="356"/>
      <c r="E112" s="356"/>
      <c r="F112" s="356"/>
      <c r="G112" s="356"/>
      <c r="H112" s="356"/>
      <c r="I112" s="356"/>
      <c r="J112" s="356"/>
    </row>
    <row r="113" spans="1:69" ht="14.5" customHeight="1"/>
    <row r="114" spans="1:69" s="30" customFormat="1" ht="26.5" customHeight="1" thickBot="1">
      <c r="A114" s="99" t="s">
        <v>303</v>
      </c>
      <c r="B114" s="29"/>
      <c r="C114" s="29"/>
      <c r="D114" s="29"/>
      <c r="E114" s="29"/>
      <c r="I114" s="38"/>
      <c r="J114" s="38"/>
    </row>
    <row r="115" spans="1:69" s="30" customFormat="1" ht="52" customHeight="1" thickBot="1">
      <c r="A115" s="67" t="s">
        <v>77</v>
      </c>
      <c r="B115" s="68" t="s">
        <v>103</v>
      </c>
      <c r="C115" s="69" t="s">
        <v>33</v>
      </c>
      <c r="D115" s="82" t="s">
        <v>123</v>
      </c>
      <c r="E115" s="82" t="s">
        <v>127</v>
      </c>
      <c r="F115" s="70" t="s">
        <v>34</v>
      </c>
      <c r="G115" s="68" t="s">
        <v>0</v>
      </c>
      <c r="H115" s="76" t="s">
        <v>104</v>
      </c>
      <c r="I115" s="77" t="s">
        <v>105</v>
      </c>
      <c r="J115" s="73" t="s">
        <v>58</v>
      </c>
    </row>
    <row r="116" spans="1:69" ht="28" customHeight="1">
      <c r="A116" s="55">
        <v>1</v>
      </c>
      <c r="B116" s="9"/>
      <c r="C116" s="9"/>
      <c r="D116" s="9"/>
      <c r="E116" s="9"/>
      <c r="F116" s="9"/>
      <c r="G116" s="9">
        <f>SUM(D116:F116)</f>
        <v>0</v>
      </c>
      <c r="H116" s="74"/>
      <c r="I116" s="75"/>
      <c r="J116" s="168" t="s">
        <v>220</v>
      </c>
      <c r="K116" s="1" t="s">
        <v>36</v>
      </c>
      <c r="BQ116" s="1" t="s">
        <v>35</v>
      </c>
    </row>
    <row r="117" spans="1:69" ht="28" customHeight="1">
      <c r="A117" s="53">
        <v>2</v>
      </c>
      <c r="B117" s="3"/>
      <c r="C117" s="9"/>
      <c r="D117" s="3"/>
      <c r="E117" s="3"/>
      <c r="F117" s="3"/>
      <c r="G117" s="9">
        <f t="shared" ref="G117:G127" si="2">SUM(D117:F117)</f>
        <v>0</v>
      </c>
      <c r="H117" s="71"/>
      <c r="I117" s="72"/>
      <c r="J117" s="169"/>
      <c r="K117" s="1" t="s">
        <v>126</v>
      </c>
    </row>
    <row r="118" spans="1:69" ht="28" customHeight="1">
      <c r="A118" s="53">
        <v>3</v>
      </c>
      <c r="B118" s="3"/>
      <c r="C118" s="9"/>
      <c r="D118" s="3"/>
      <c r="E118" s="3"/>
      <c r="F118" s="3"/>
      <c r="G118" s="9">
        <f t="shared" si="2"/>
        <v>0</v>
      </c>
      <c r="H118" s="71"/>
      <c r="I118" s="72"/>
      <c r="J118" s="169"/>
      <c r="K118" s="1" t="s">
        <v>87</v>
      </c>
    </row>
    <row r="119" spans="1:69" ht="28" customHeight="1">
      <c r="A119" s="53">
        <v>4</v>
      </c>
      <c r="B119" s="3"/>
      <c r="C119" s="9"/>
      <c r="D119" s="3"/>
      <c r="E119" s="3"/>
      <c r="F119" s="3"/>
      <c r="G119" s="9">
        <f t="shared" si="2"/>
        <v>0</v>
      </c>
      <c r="H119" s="71"/>
      <c r="I119" s="72"/>
      <c r="J119" s="169"/>
    </row>
    <row r="120" spans="1:69" ht="28" customHeight="1">
      <c r="A120" s="53">
        <v>5</v>
      </c>
      <c r="B120" s="3"/>
      <c r="C120" s="9"/>
      <c r="D120" s="3"/>
      <c r="E120" s="3"/>
      <c r="F120" s="3"/>
      <c r="G120" s="9">
        <f t="shared" si="2"/>
        <v>0</v>
      </c>
      <c r="H120" s="71"/>
      <c r="I120" s="72"/>
      <c r="J120" s="169"/>
    </row>
    <row r="121" spans="1:69" ht="28" customHeight="1">
      <c r="A121" s="53">
        <v>6</v>
      </c>
      <c r="B121" s="3"/>
      <c r="C121" s="9"/>
      <c r="D121" s="3"/>
      <c r="E121" s="3"/>
      <c r="F121" s="3"/>
      <c r="G121" s="9">
        <f t="shared" si="2"/>
        <v>0</v>
      </c>
      <c r="H121" s="71"/>
      <c r="I121" s="72"/>
      <c r="J121" s="169"/>
    </row>
    <row r="122" spans="1:69" ht="28" customHeight="1">
      <c r="A122" s="53">
        <v>7</v>
      </c>
      <c r="B122" s="3"/>
      <c r="C122" s="9"/>
      <c r="D122" s="3"/>
      <c r="E122" s="3"/>
      <c r="F122" s="3"/>
      <c r="G122" s="9">
        <f t="shared" si="2"/>
        <v>0</v>
      </c>
      <c r="H122" s="71"/>
      <c r="I122" s="72"/>
      <c r="J122" s="169"/>
    </row>
    <row r="123" spans="1:69" ht="28" customHeight="1">
      <c r="A123" s="53">
        <v>8</v>
      </c>
      <c r="B123" s="3"/>
      <c r="C123" s="9"/>
      <c r="D123" s="3"/>
      <c r="E123" s="3"/>
      <c r="F123" s="3"/>
      <c r="G123" s="9">
        <f t="shared" si="2"/>
        <v>0</v>
      </c>
      <c r="H123" s="71"/>
      <c r="I123" s="72"/>
      <c r="J123" s="169"/>
    </row>
    <row r="124" spans="1:69" ht="28" customHeight="1">
      <c r="A124" s="53">
        <v>9</v>
      </c>
      <c r="B124" s="3"/>
      <c r="C124" s="9"/>
      <c r="D124" s="3"/>
      <c r="E124" s="3"/>
      <c r="F124" s="3"/>
      <c r="G124" s="9">
        <f t="shared" si="2"/>
        <v>0</v>
      </c>
      <c r="H124" s="71"/>
      <c r="I124" s="72"/>
      <c r="J124" s="169"/>
    </row>
    <row r="125" spans="1:69" ht="28" customHeight="1">
      <c r="A125" s="53">
        <v>10</v>
      </c>
      <c r="B125" s="3"/>
      <c r="C125" s="9"/>
      <c r="D125" s="3"/>
      <c r="E125" s="3"/>
      <c r="F125" s="3"/>
      <c r="G125" s="9">
        <f t="shared" si="2"/>
        <v>0</v>
      </c>
      <c r="H125" s="71"/>
      <c r="I125" s="72"/>
      <c r="J125" s="169"/>
    </row>
    <row r="126" spans="1:69" ht="28" customHeight="1">
      <c r="A126" s="53">
        <v>11</v>
      </c>
      <c r="B126" s="3"/>
      <c r="C126" s="9"/>
      <c r="D126" s="3"/>
      <c r="E126" s="3"/>
      <c r="F126" s="3"/>
      <c r="G126" s="9">
        <f t="shared" si="2"/>
        <v>0</v>
      </c>
      <c r="H126" s="71"/>
      <c r="I126" s="72"/>
      <c r="J126" s="169"/>
    </row>
    <row r="127" spans="1:69" ht="28" customHeight="1">
      <c r="A127" s="53">
        <v>12</v>
      </c>
      <c r="B127" s="3"/>
      <c r="C127" s="9"/>
      <c r="D127" s="3"/>
      <c r="E127" s="3"/>
      <c r="F127" s="3"/>
      <c r="G127" s="9">
        <f t="shared" si="2"/>
        <v>0</v>
      </c>
      <c r="H127" s="71"/>
      <c r="I127" s="72"/>
      <c r="J127" s="169"/>
    </row>
    <row r="128" spans="1:69" ht="28" customHeight="1" thickBot="1">
      <c r="A128" s="317" t="s">
        <v>0</v>
      </c>
      <c r="B128" s="149"/>
      <c r="C128" s="318"/>
      <c r="D128" s="52">
        <f>SUM(D116:D127)</f>
        <v>0</v>
      </c>
      <c r="E128" s="52">
        <f>SUM(E116:E127)</f>
        <v>0</v>
      </c>
      <c r="F128" s="52">
        <f>SUM(F116:F127)</f>
        <v>0</v>
      </c>
      <c r="G128" s="52">
        <f>SUM(G116:G127)</f>
        <v>0</v>
      </c>
      <c r="H128" s="83"/>
      <c r="I128" s="84"/>
      <c r="J128" s="170"/>
    </row>
    <row r="129" spans="1:10" ht="10" customHeight="1">
      <c r="A129" s="78"/>
      <c r="H129"/>
      <c r="I129" s="79"/>
      <c r="J129" s="79"/>
    </row>
    <row r="130" spans="1:10" s="30" customFormat="1" ht="26.5" customHeight="1" thickBot="1">
      <c r="A130" s="130" t="s">
        <v>298</v>
      </c>
      <c r="B130" s="29"/>
      <c r="C130" s="29"/>
      <c r="D130" s="29"/>
      <c r="E130" s="29"/>
      <c r="I130" s="38"/>
      <c r="J130" s="38"/>
    </row>
    <row r="131" spans="1:10" s="30" customFormat="1" ht="26.5" customHeight="1">
      <c r="A131" s="152" t="s">
        <v>107</v>
      </c>
      <c r="B131" s="153"/>
      <c r="C131" s="110" t="s">
        <v>151</v>
      </c>
      <c r="D131" s="153" t="s">
        <v>162</v>
      </c>
      <c r="E131" s="153"/>
      <c r="F131" s="291"/>
      <c r="G131" s="291"/>
      <c r="H131" s="292"/>
      <c r="I131" s="38"/>
    </row>
    <row r="132" spans="1:10" s="78" customFormat="1" ht="21.65" customHeight="1">
      <c r="A132" s="154" t="s">
        <v>26</v>
      </c>
      <c r="B132" s="155"/>
      <c r="C132" s="111"/>
      <c r="D132" s="300"/>
      <c r="E132" s="300"/>
      <c r="F132" s="155"/>
      <c r="G132" s="155"/>
      <c r="H132" s="293"/>
    </row>
    <row r="133" spans="1:10" s="78" customFormat="1" ht="21.65" customHeight="1">
      <c r="A133" s="154" t="s">
        <v>27</v>
      </c>
      <c r="B133" s="155"/>
      <c r="C133" s="111"/>
      <c r="D133" s="300"/>
      <c r="E133" s="300"/>
      <c r="F133" s="155"/>
      <c r="G133" s="155"/>
      <c r="H133" s="293"/>
    </row>
    <row r="134" spans="1:10" s="78" customFormat="1" ht="21.65" customHeight="1">
      <c r="A134" s="154" t="s">
        <v>28</v>
      </c>
      <c r="B134" s="155"/>
      <c r="C134" s="111"/>
      <c r="D134" s="300"/>
      <c r="E134" s="300"/>
      <c r="F134" s="155"/>
      <c r="G134" s="155"/>
      <c r="H134" s="293"/>
    </row>
    <row r="135" spans="1:10" s="78" customFormat="1" ht="21.65" customHeight="1">
      <c r="A135" s="154" t="s">
        <v>29</v>
      </c>
      <c r="B135" s="155"/>
      <c r="C135" s="111"/>
      <c r="D135" s="300"/>
      <c r="E135" s="300"/>
      <c r="F135" s="155"/>
      <c r="G135" s="155"/>
      <c r="H135" s="293"/>
    </row>
    <row r="136" spans="1:10" s="78" customFormat="1" ht="21.65" customHeight="1">
      <c r="A136" s="154" t="s">
        <v>30</v>
      </c>
      <c r="B136" s="155"/>
      <c r="C136" s="111"/>
      <c r="D136" s="300"/>
      <c r="E136" s="300"/>
      <c r="F136" s="155"/>
      <c r="G136" s="155"/>
      <c r="H136" s="293"/>
    </row>
    <row r="137" spans="1:10" s="78" customFormat="1" ht="21.65" customHeight="1">
      <c r="A137" s="154" t="s">
        <v>31</v>
      </c>
      <c r="B137" s="155"/>
      <c r="C137" s="111"/>
      <c r="D137" s="300"/>
      <c r="E137" s="300"/>
      <c r="F137" s="155"/>
      <c r="G137" s="155"/>
      <c r="H137" s="293"/>
    </row>
    <row r="138" spans="1:10" s="78" customFormat="1" ht="21.65" customHeight="1">
      <c r="A138" s="154" t="s">
        <v>32</v>
      </c>
      <c r="B138" s="155"/>
      <c r="C138" s="111"/>
      <c r="D138" s="300"/>
      <c r="E138" s="300"/>
      <c r="F138" s="155"/>
      <c r="G138" s="155"/>
      <c r="H138" s="293"/>
    </row>
    <row r="139" spans="1:10" s="78" customFormat="1" ht="21.65" customHeight="1" thickBot="1">
      <c r="A139" s="150" t="s">
        <v>6</v>
      </c>
      <c r="B139" s="151"/>
      <c r="C139" s="115"/>
      <c r="D139" s="156"/>
      <c r="E139" s="156"/>
      <c r="F139" s="151"/>
      <c r="G139" s="151"/>
      <c r="H139" s="157"/>
    </row>
    <row r="140" spans="1:10">
      <c r="H140" s="1"/>
      <c r="I140" s="1"/>
      <c r="J140" s="32"/>
    </row>
    <row r="141" spans="1:10" s="30" customFormat="1" ht="26.5" customHeight="1" thickBot="1">
      <c r="A141" s="99" t="s">
        <v>304</v>
      </c>
      <c r="B141" s="29"/>
      <c r="C141" s="29"/>
      <c r="D141" s="29"/>
      <c r="E141" s="29"/>
      <c r="G141" s="30" t="s">
        <v>212</v>
      </c>
      <c r="I141" s="38"/>
      <c r="J141" s="38"/>
    </row>
    <row r="142" spans="1:10" s="81" customFormat="1" ht="24.5" thickBot="1">
      <c r="A142" s="85" t="s">
        <v>112</v>
      </c>
      <c r="B142" s="311" t="s">
        <v>113</v>
      </c>
      <c r="C142" s="312"/>
      <c r="D142" s="109" t="s">
        <v>294</v>
      </c>
      <c r="E142" s="109" t="s">
        <v>293</v>
      </c>
      <c r="F142" s="109" t="s">
        <v>114</v>
      </c>
      <c r="G142" s="98" t="s">
        <v>83</v>
      </c>
      <c r="H142" s="174" t="s">
        <v>58</v>
      </c>
      <c r="I142" s="175"/>
      <c r="J142" s="176"/>
    </row>
    <row r="143" spans="1:10" ht="35.15" customHeight="1">
      <c r="A143" s="323" t="s">
        <v>129</v>
      </c>
      <c r="B143" s="313" t="s">
        <v>115</v>
      </c>
      <c r="C143" s="314"/>
      <c r="D143" s="101"/>
      <c r="E143" s="101"/>
      <c r="F143" s="101">
        <f>E143-D143</f>
        <v>0</v>
      </c>
      <c r="G143" s="102"/>
      <c r="H143" s="177" t="s">
        <v>256</v>
      </c>
      <c r="I143" s="178"/>
      <c r="J143" s="179"/>
    </row>
    <row r="144" spans="1:10" ht="18.649999999999999" customHeight="1">
      <c r="A144" s="324"/>
      <c r="B144" s="315" t="s">
        <v>116</v>
      </c>
      <c r="C144" s="316"/>
      <c r="D144" s="100">
        <f>SUM(D145:D146)</f>
        <v>0</v>
      </c>
      <c r="E144" s="100">
        <f t="shared" ref="E144" si="3">SUM(E145:E146)</f>
        <v>0</v>
      </c>
      <c r="F144" s="100">
        <f>E144-D144</f>
        <v>0</v>
      </c>
      <c r="G144" s="103"/>
      <c r="H144" s="180"/>
      <c r="I144" s="181"/>
      <c r="J144" s="182"/>
    </row>
    <row r="145" spans="1:12" ht="23.5" customHeight="1">
      <c r="A145" s="324"/>
      <c r="B145" s="315" t="s">
        <v>173</v>
      </c>
      <c r="C145" s="316"/>
      <c r="D145" s="100"/>
      <c r="E145" s="129"/>
      <c r="F145" s="100">
        <f>E145-D145</f>
        <v>0</v>
      </c>
      <c r="G145" s="103"/>
      <c r="H145" s="183" t="s">
        <v>170</v>
      </c>
      <c r="I145" s="184"/>
      <c r="J145" s="185"/>
    </row>
    <row r="146" spans="1:12" ht="33.65" customHeight="1">
      <c r="A146" s="324"/>
      <c r="B146" s="315" t="s">
        <v>130</v>
      </c>
      <c r="C146" s="316"/>
      <c r="D146" s="100"/>
      <c r="E146" s="100"/>
      <c r="F146" s="100">
        <f t="shared" ref="F146:F149" si="4">E146-D146</f>
        <v>0</v>
      </c>
      <c r="G146" s="103"/>
      <c r="H146" s="183" t="s">
        <v>164</v>
      </c>
      <c r="I146" s="184"/>
      <c r="J146" s="185"/>
    </row>
    <row r="147" spans="1:12" ht="21.65" customHeight="1">
      <c r="A147" s="324"/>
      <c r="B147" s="315" t="s">
        <v>171</v>
      </c>
      <c r="C147" s="316"/>
      <c r="D147" s="100"/>
      <c r="E147" s="100"/>
      <c r="F147" s="100">
        <f t="shared" si="4"/>
        <v>0</v>
      </c>
      <c r="G147" s="103"/>
      <c r="H147" s="186" t="s">
        <v>172</v>
      </c>
      <c r="I147" s="187"/>
      <c r="J147" s="188"/>
    </row>
    <row r="148" spans="1:12" ht="35.5" customHeight="1">
      <c r="A148" s="324"/>
      <c r="B148" s="315" t="s">
        <v>117</v>
      </c>
      <c r="C148" s="316"/>
      <c r="D148" s="100"/>
      <c r="E148" s="100"/>
      <c r="F148" s="100">
        <f t="shared" si="4"/>
        <v>0</v>
      </c>
      <c r="G148" s="103"/>
      <c r="H148" s="183" t="s">
        <v>196</v>
      </c>
      <c r="I148" s="184"/>
      <c r="J148" s="185"/>
    </row>
    <row r="149" spans="1:12" ht="18.649999999999999" customHeight="1">
      <c r="A149" s="324"/>
      <c r="B149" s="315" t="s">
        <v>118</v>
      </c>
      <c r="C149" s="316"/>
      <c r="D149" s="100"/>
      <c r="E149" s="100"/>
      <c r="F149" s="100">
        <f t="shared" si="4"/>
        <v>0</v>
      </c>
      <c r="G149" s="103"/>
      <c r="H149" s="186" t="s">
        <v>165</v>
      </c>
      <c r="I149" s="187"/>
      <c r="J149" s="188"/>
    </row>
    <row r="150" spans="1:12" ht="25" customHeight="1" thickBot="1">
      <c r="A150" s="325"/>
      <c r="B150" s="321" t="s">
        <v>224</v>
      </c>
      <c r="C150" s="322"/>
      <c r="D150" s="104">
        <f>SUM(D149,D148,D147,D144,D143)</f>
        <v>0</v>
      </c>
      <c r="E150" s="104">
        <f>SUM(E149,E148,E147,E144,E143)</f>
        <v>0</v>
      </c>
      <c r="F150" s="104">
        <f>SUM(F149,F148,F147,F144,F143)</f>
        <v>0</v>
      </c>
      <c r="G150" s="108"/>
      <c r="H150" s="190"/>
      <c r="I150" s="191"/>
      <c r="J150" s="192"/>
    </row>
    <row r="151" spans="1:12" ht="14">
      <c r="A151" s="336" t="s">
        <v>163</v>
      </c>
      <c r="B151" s="326" t="s">
        <v>200</v>
      </c>
      <c r="C151" s="327"/>
      <c r="D151" s="105">
        <f>SUM(D152,D156,D160)</f>
        <v>0</v>
      </c>
      <c r="E151" s="105">
        <f t="shared" ref="E151:F151" si="5">SUM(E152,E156,E160)</f>
        <v>0</v>
      </c>
      <c r="F151" s="105">
        <f t="shared" si="5"/>
        <v>0</v>
      </c>
      <c r="G151" s="106"/>
      <c r="H151" s="337"/>
      <c r="I151" s="338"/>
      <c r="J151" s="339"/>
    </row>
    <row r="152" spans="1:12" ht="23.5" customHeight="1">
      <c r="A152" s="324"/>
      <c r="B152" s="319" t="s">
        <v>124</v>
      </c>
      <c r="C152" s="320"/>
      <c r="D152" s="100">
        <f>SUM(D153:D155)</f>
        <v>0</v>
      </c>
      <c r="E152" s="100">
        <f t="shared" ref="E152:F152" si="6">SUM(E153:E155)</f>
        <v>0</v>
      </c>
      <c r="F152" s="100">
        <f t="shared" si="6"/>
        <v>0</v>
      </c>
      <c r="G152" s="103"/>
      <c r="H152" s="340"/>
      <c r="I152" s="341"/>
      <c r="J152" s="342"/>
      <c r="K152" s="171" t="s">
        <v>128</v>
      </c>
      <c r="L152" s="172"/>
    </row>
    <row r="153" spans="1:12" ht="36.65" customHeight="1">
      <c r="A153" s="324"/>
      <c r="B153" s="319" t="s">
        <v>174</v>
      </c>
      <c r="C153" s="320"/>
      <c r="D153" s="100"/>
      <c r="E153" s="100"/>
      <c r="F153" s="100">
        <f>E153-D153</f>
        <v>0</v>
      </c>
      <c r="G153" s="103"/>
      <c r="H153" s="189" t="s">
        <v>218</v>
      </c>
      <c r="I153" s="184"/>
      <c r="J153" s="185"/>
      <c r="K153" s="173"/>
      <c r="L153" s="172"/>
    </row>
    <row r="154" spans="1:12" ht="23.5" customHeight="1">
      <c r="A154" s="324"/>
      <c r="B154" s="319" t="s">
        <v>175</v>
      </c>
      <c r="C154" s="320"/>
      <c r="D154" s="100"/>
      <c r="E154" s="100"/>
      <c r="F154" s="100">
        <f t="shared" ref="F154:F178" si="7">E154-D154</f>
        <v>0</v>
      </c>
      <c r="G154" s="103"/>
      <c r="H154" s="183" t="s">
        <v>166</v>
      </c>
      <c r="I154" s="184"/>
      <c r="J154" s="185"/>
      <c r="K154" s="173"/>
      <c r="L154" s="172"/>
    </row>
    <row r="155" spans="1:12" ht="23.5" customHeight="1">
      <c r="A155" s="324"/>
      <c r="B155" s="319" t="s">
        <v>176</v>
      </c>
      <c r="C155" s="320"/>
      <c r="D155" s="100"/>
      <c r="E155" s="100"/>
      <c r="F155" s="100">
        <f t="shared" si="7"/>
        <v>0</v>
      </c>
      <c r="G155" s="103"/>
      <c r="H155" s="183" t="s">
        <v>167</v>
      </c>
      <c r="I155" s="184"/>
      <c r="J155" s="185"/>
      <c r="K155" s="173"/>
      <c r="L155" s="172"/>
    </row>
    <row r="156" spans="1:12" ht="23.5" customHeight="1">
      <c r="A156" s="324"/>
      <c r="B156" s="319" t="s">
        <v>125</v>
      </c>
      <c r="C156" s="320"/>
      <c r="D156" s="100">
        <f>SUM(D157:D159)</f>
        <v>0</v>
      </c>
      <c r="E156" s="100">
        <f t="shared" ref="E156:F156" si="8">SUM(E157:E159)</f>
        <v>0</v>
      </c>
      <c r="F156" s="100">
        <f t="shared" si="8"/>
        <v>0</v>
      </c>
      <c r="G156" s="103"/>
      <c r="H156" s="343"/>
      <c r="I156" s="184"/>
      <c r="J156" s="185"/>
      <c r="K156" s="173"/>
      <c r="L156" s="172"/>
    </row>
    <row r="157" spans="1:12" ht="34" customHeight="1">
      <c r="A157" s="324"/>
      <c r="B157" s="319" t="s">
        <v>177</v>
      </c>
      <c r="C157" s="320"/>
      <c r="D157" s="100"/>
      <c r="E157" s="100"/>
      <c r="F157" s="100">
        <f t="shared" si="7"/>
        <v>0</v>
      </c>
      <c r="G157" s="103"/>
      <c r="H157" s="183" t="s">
        <v>219</v>
      </c>
      <c r="I157" s="184"/>
      <c r="J157" s="185"/>
      <c r="K157" s="173"/>
      <c r="L157" s="172"/>
    </row>
    <row r="158" spans="1:12" ht="23.5" customHeight="1">
      <c r="A158" s="324"/>
      <c r="B158" s="319" t="s">
        <v>178</v>
      </c>
      <c r="C158" s="320"/>
      <c r="D158" s="100"/>
      <c r="E158" s="100"/>
      <c r="F158" s="100">
        <f t="shared" si="7"/>
        <v>0</v>
      </c>
      <c r="G158" s="103"/>
      <c r="H158" s="183" t="s">
        <v>168</v>
      </c>
      <c r="I158" s="184"/>
      <c r="J158" s="185"/>
      <c r="K158" s="173"/>
      <c r="L158" s="172"/>
    </row>
    <row r="159" spans="1:12" ht="23.5" customHeight="1">
      <c r="A159" s="324"/>
      <c r="B159" s="319" t="s">
        <v>176</v>
      </c>
      <c r="C159" s="320"/>
      <c r="D159" s="100"/>
      <c r="E159" s="100"/>
      <c r="F159" s="100">
        <f t="shared" si="7"/>
        <v>0</v>
      </c>
      <c r="G159" s="103"/>
      <c r="H159" s="183" t="s">
        <v>169</v>
      </c>
      <c r="I159" s="184"/>
      <c r="J159" s="185"/>
      <c r="K159" s="173"/>
      <c r="L159" s="172"/>
    </row>
    <row r="160" spans="1:12" ht="45.65" customHeight="1">
      <c r="A160" s="324"/>
      <c r="B160" s="328" t="s">
        <v>209</v>
      </c>
      <c r="C160" s="329"/>
      <c r="D160" s="100"/>
      <c r="E160" s="100"/>
      <c r="F160" s="100">
        <f t="shared" si="7"/>
        <v>0</v>
      </c>
      <c r="G160" s="103"/>
      <c r="H160" s="183" t="s">
        <v>198</v>
      </c>
      <c r="I160" s="184"/>
      <c r="J160" s="185"/>
    </row>
    <row r="161" spans="1:10" ht="18.649999999999999" customHeight="1">
      <c r="A161" s="324"/>
      <c r="B161" s="319" t="s">
        <v>201</v>
      </c>
      <c r="C161" s="320"/>
      <c r="D161" s="100">
        <f>SUM(D162:D164)</f>
        <v>0</v>
      </c>
      <c r="E161" s="100">
        <f t="shared" ref="E161:F161" si="9">SUM(E162:E164)</f>
        <v>0</v>
      </c>
      <c r="F161" s="100">
        <f t="shared" si="9"/>
        <v>0</v>
      </c>
      <c r="G161" s="103"/>
      <c r="H161" s="180"/>
      <c r="I161" s="181"/>
      <c r="J161" s="182"/>
    </row>
    <row r="162" spans="1:10" ht="26.15" customHeight="1">
      <c r="A162" s="324"/>
      <c r="B162" s="319" t="s">
        <v>179</v>
      </c>
      <c r="C162" s="320"/>
      <c r="D162" s="100"/>
      <c r="E162" s="100"/>
      <c r="F162" s="100">
        <f t="shared" si="7"/>
        <v>0</v>
      </c>
      <c r="G162" s="103"/>
      <c r="H162" s="183" t="s">
        <v>257</v>
      </c>
      <c r="I162" s="184"/>
      <c r="J162" s="185"/>
    </row>
    <row r="163" spans="1:10" ht="29.15" customHeight="1">
      <c r="A163" s="324"/>
      <c r="B163" s="319" t="s">
        <v>180</v>
      </c>
      <c r="C163" s="320"/>
      <c r="D163" s="100"/>
      <c r="E163" s="100"/>
      <c r="F163" s="100">
        <f t="shared" si="7"/>
        <v>0</v>
      </c>
      <c r="G163" s="103"/>
      <c r="H163" s="183" t="s">
        <v>258</v>
      </c>
      <c r="I163" s="184"/>
      <c r="J163" s="185"/>
    </row>
    <row r="164" spans="1:10" ht="23.15" customHeight="1">
      <c r="A164" s="324"/>
      <c r="B164" s="319" t="s">
        <v>181</v>
      </c>
      <c r="C164" s="320"/>
      <c r="D164" s="100"/>
      <c r="E164" s="100"/>
      <c r="F164" s="100">
        <f t="shared" si="7"/>
        <v>0</v>
      </c>
      <c r="G164" s="103"/>
      <c r="H164" s="183" t="s">
        <v>259</v>
      </c>
      <c r="I164" s="184"/>
      <c r="J164" s="185"/>
    </row>
    <row r="165" spans="1:10" ht="18.649999999999999" customHeight="1">
      <c r="A165" s="324"/>
      <c r="B165" s="319" t="s">
        <v>202</v>
      </c>
      <c r="C165" s="320"/>
      <c r="D165" s="100">
        <f>SUM(D166:D176)</f>
        <v>0</v>
      </c>
      <c r="E165" s="100">
        <f t="shared" ref="E165:F165" si="10">SUM(E166:E176)</f>
        <v>0</v>
      </c>
      <c r="F165" s="100">
        <f t="shared" si="10"/>
        <v>0</v>
      </c>
      <c r="G165" s="103"/>
      <c r="H165" s="393"/>
      <c r="I165" s="181"/>
      <c r="J165" s="182"/>
    </row>
    <row r="166" spans="1:10" ht="38.5" customHeight="1">
      <c r="A166" s="324"/>
      <c r="B166" s="319" t="s">
        <v>182</v>
      </c>
      <c r="C166" s="320"/>
      <c r="D166" s="100"/>
      <c r="E166" s="100"/>
      <c r="F166" s="100">
        <f t="shared" si="7"/>
        <v>0</v>
      </c>
      <c r="G166" s="103"/>
      <c r="H166" s="183" t="s">
        <v>260</v>
      </c>
      <c r="I166" s="184"/>
      <c r="J166" s="185"/>
    </row>
    <row r="167" spans="1:10" ht="40.5" customHeight="1">
      <c r="A167" s="324"/>
      <c r="B167" s="319" t="s">
        <v>183</v>
      </c>
      <c r="C167" s="320"/>
      <c r="D167" s="100"/>
      <c r="E167" s="100"/>
      <c r="F167" s="100">
        <f t="shared" si="7"/>
        <v>0</v>
      </c>
      <c r="G167" s="103"/>
      <c r="H167" s="183" t="s">
        <v>261</v>
      </c>
      <c r="I167" s="184"/>
      <c r="J167" s="185"/>
    </row>
    <row r="168" spans="1:10" ht="34" customHeight="1">
      <c r="A168" s="324"/>
      <c r="B168" s="319" t="s">
        <v>184</v>
      </c>
      <c r="C168" s="320"/>
      <c r="D168" s="100"/>
      <c r="E168" s="100"/>
      <c r="F168" s="100">
        <f t="shared" si="7"/>
        <v>0</v>
      </c>
      <c r="G168" s="103"/>
      <c r="H168" s="183" t="s">
        <v>262</v>
      </c>
      <c r="I168" s="184"/>
      <c r="J168" s="185"/>
    </row>
    <row r="169" spans="1:10" ht="35.15" customHeight="1">
      <c r="A169" s="324"/>
      <c r="B169" s="319" t="s">
        <v>185</v>
      </c>
      <c r="C169" s="320"/>
      <c r="D169" s="100"/>
      <c r="E169" s="100"/>
      <c r="F169" s="100">
        <f t="shared" si="7"/>
        <v>0</v>
      </c>
      <c r="G169" s="103"/>
      <c r="H169" s="183" t="s">
        <v>263</v>
      </c>
      <c r="I169" s="184"/>
      <c r="J169" s="185"/>
    </row>
    <row r="170" spans="1:10" ht="33.65" customHeight="1">
      <c r="A170" s="324"/>
      <c r="B170" s="319" t="s">
        <v>186</v>
      </c>
      <c r="C170" s="320"/>
      <c r="D170" s="100"/>
      <c r="E170" s="100"/>
      <c r="F170" s="100">
        <f t="shared" si="7"/>
        <v>0</v>
      </c>
      <c r="G170" s="103"/>
      <c r="H170" s="183" t="s">
        <v>264</v>
      </c>
      <c r="I170" s="184"/>
      <c r="J170" s="185"/>
    </row>
    <row r="171" spans="1:10" ht="30.65" customHeight="1">
      <c r="A171" s="324"/>
      <c r="B171" s="319" t="s">
        <v>187</v>
      </c>
      <c r="C171" s="320"/>
      <c r="D171" s="100"/>
      <c r="E171" s="100"/>
      <c r="F171" s="100">
        <f t="shared" si="7"/>
        <v>0</v>
      </c>
      <c r="G171" s="103"/>
      <c r="H171" s="183" t="s">
        <v>265</v>
      </c>
      <c r="I171" s="184"/>
      <c r="J171" s="185"/>
    </row>
    <row r="172" spans="1:10" ht="46.5" customHeight="1">
      <c r="A172" s="324"/>
      <c r="B172" s="319" t="s">
        <v>188</v>
      </c>
      <c r="C172" s="320"/>
      <c r="D172" s="100"/>
      <c r="E172" s="100"/>
      <c r="F172" s="100">
        <f t="shared" si="7"/>
        <v>0</v>
      </c>
      <c r="G172" s="103"/>
      <c r="H172" s="183" t="s">
        <v>266</v>
      </c>
      <c r="I172" s="184"/>
      <c r="J172" s="185"/>
    </row>
    <row r="173" spans="1:10" ht="35.5" customHeight="1">
      <c r="A173" s="324"/>
      <c r="B173" s="319" t="s">
        <v>189</v>
      </c>
      <c r="C173" s="320"/>
      <c r="D173" s="100"/>
      <c r="E173" s="100"/>
      <c r="F173" s="100">
        <f t="shared" si="7"/>
        <v>0</v>
      </c>
      <c r="G173" s="103"/>
      <c r="H173" s="183" t="s">
        <v>267</v>
      </c>
      <c r="I173" s="184"/>
      <c r="J173" s="185"/>
    </row>
    <row r="174" spans="1:10" ht="36" customHeight="1">
      <c r="A174" s="324"/>
      <c r="B174" s="319" t="s">
        <v>190</v>
      </c>
      <c r="C174" s="320"/>
      <c r="D174" s="100"/>
      <c r="E174" s="100"/>
      <c r="F174" s="100">
        <f t="shared" si="7"/>
        <v>0</v>
      </c>
      <c r="G174" s="103"/>
      <c r="H174" s="183" t="s">
        <v>268</v>
      </c>
      <c r="I174" s="184"/>
      <c r="J174" s="185"/>
    </row>
    <row r="175" spans="1:10" ht="25.5" customHeight="1">
      <c r="A175" s="324"/>
      <c r="B175" s="319" t="s">
        <v>204</v>
      </c>
      <c r="C175" s="320"/>
      <c r="D175" s="100"/>
      <c r="E175" s="100"/>
      <c r="F175" s="100">
        <f t="shared" si="7"/>
        <v>0</v>
      </c>
      <c r="G175" s="103"/>
      <c r="H175" s="183" t="s">
        <v>195</v>
      </c>
      <c r="I175" s="184"/>
      <c r="J175" s="185"/>
    </row>
    <row r="176" spans="1:10" ht="21.65" customHeight="1">
      <c r="A176" s="324"/>
      <c r="B176" s="319" t="s">
        <v>191</v>
      </c>
      <c r="C176" s="320"/>
      <c r="D176" s="100"/>
      <c r="E176" s="100"/>
      <c r="F176" s="100">
        <f t="shared" si="7"/>
        <v>0</v>
      </c>
      <c r="G176" s="103"/>
      <c r="H176" s="387" t="s">
        <v>269</v>
      </c>
      <c r="I176" s="388"/>
      <c r="J176" s="389"/>
    </row>
    <row r="177" spans="1:48" ht="30.65" customHeight="1">
      <c r="A177" s="324"/>
      <c r="B177" s="330" t="s">
        <v>203</v>
      </c>
      <c r="C177" s="331"/>
      <c r="D177" s="100"/>
      <c r="E177" s="100"/>
      <c r="F177" s="100">
        <f t="shared" si="7"/>
        <v>0</v>
      </c>
      <c r="G177" s="103"/>
      <c r="H177" s="390" t="s">
        <v>197</v>
      </c>
      <c r="I177" s="391"/>
      <c r="J177" s="392"/>
    </row>
    <row r="178" spans="1:48" ht="23.15" customHeight="1">
      <c r="A178" s="324"/>
      <c r="B178" s="330" t="s">
        <v>205</v>
      </c>
      <c r="C178" s="331"/>
      <c r="D178" s="100"/>
      <c r="E178" s="100"/>
      <c r="F178" s="100">
        <f t="shared" si="7"/>
        <v>0</v>
      </c>
      <c r="G178" s="103"/>
      <c r="H178" s="387" t="s">
        <v>270</v>
      </c>
      <c r="I178" s="388"/>
      <c r="J178" s="389"/>
    </row>
    <row r="179" spans="1:48" ht="18.649999999999999" customHeight="1">
      <c r="A179" s="324"/>
      <c r="B179" s="330" t="s">
        <v>206</v>
      </c>
      <c r="C179" s="331"/>
      <c r="D179" s="100">
        <f>SUM(D161,D165,D177,D178)</f>
        <v>0</v>
      </c>
      <c r="E179" s="100">
        <f>SUM(E161,E165,E177,E178)</f>
        <v>0</v>
      </c>
      <c r="F179" s="100">
        <f t="shared" ref="F179" si="11">SUM(F161,F165,F177,F178)</f>
        <v>0</v>
      </c>
      <c r="G179" s="103"/>
      <c r="H179" s="347"/>
      <c r="I179" s="348"/>
      <c r="J179" s="349"/>
    </row>
    <row r="180" spans="1:48" ht="18.649999999999999" customHeight="1">
      <c r="A180" s="324"/>
      <c r="B180" s="330" t="s">
        <v>207</v>
      </c>
      <c r="C180" s="331"/>
      <c r="D180" s="100">
        <f>SUM(D181:D183)</f>
        <v>0</v>
      </c>
      <c r="E180" s="100">
        <f>SUM(E181:E183)</f>
        <v>0</v>
      </c>
      <c r="F180" s="100">
        <f t="shared" ref="F180" si="12">SUM(F181:F183)</f>
        <v>0</v>
      </c>
      <c r="G180" s="103"/>
      <c r="H180" s="344" t="s">
        <v>271</v>
      </c>
      <c r="I180" s="345"/>
      <c r="J180" s="346"/>
    </row>
    <row r="181" spans="1:48" ht="18.649999999999999" customHeight="1">
      <c r="A181" s="324"/>
      <c r="B181" s="332" t="s">
        <v>192</v>
      </c>
      <c r="C181" s="333"/>
      <c r="D181" s="100"/>
      <c r="E181" s="100"/>
      <c r="F181" s="100">
        <f t="shared" ref="F181:F183" si="13">E181-D181</f>
        <v>0</v>
      </c>
      <c r="G181" s="103"/>
      <c r="H181" s="347"/>
      <c r="I181" s="348"/>
      <c r="J181" s="349"/>
    </row>
    <row r="182" spans="1:48" ht="18.649999999999999" customHeight="1">
      <c r="A182" s="324"/>
      <c r="B182" s="328" t="s">
        <v>193</v>
      </c>
      <c r="C182" s="329"/>
      <c r="D182" s="100"/>
      <c r="E182" s="100"/>
      <c r="F182" s="100">
        <f t="shared" si="13"/>
        <v>0</v>
      </c>
      <c r="G182" s="103"/>
      <c r="H182" s="347"/>
      <c r="I182" s="348"/>
      <c r="J182" s="349"/>
    </row>
    <row r="183" spans="1:48" ht="18.649999999999999" customHeight="1">
      <c r="A183" s="324"/>
      <c r="B183" s="100" t="s">
        <v>194</v>
      </c>
      <c r="C183" s="100"/>
      <c r="D183" s="100"/>
      <c r="E183" s="100"/>
      <c r="F183" s="100">
        <f t="shared" si="13"/>
        <v>0</v>
      </c>
      <c r="G183" s="103"/>
      <c r="H183" s="344" t="s">
        <v>272</v>
      </c>
      <c r="I183" s="345"/>
      <c r="J183" s="346"/>
    </row>
    <row r="184" spans="1:48" ht="18.649999999999999" customHeight="1" thickBot="1">
      <c r="A184" s="325"/>
      <c r="B184" s="334" t="s">
        <v>208</v>
      </c>
      <c r="C184" s="335"/>
      <c r="D184" s="104">
        <f>D151+D179+D180</f>
        <v>0</v>
      </c>
      <c r="E184" s="104">
        <f>E151+E179+E180</f>
        <v>0</v>
      </c>
      <c r="F184" s="104">
        <f t="shared" ref="F184" si="14">F151+F179+F180</f>
        <v>0</v>
      </c>
      <c r="G184" s="108"/>
      <c r="H184" s="190"/>
      <c r="I184" s="191"/>
      <c r="J184" s="192"/>
    </row>
    <row r="185" spans="1:48" ht="16" customHeight="1">
      <c r="A185" s="350" t="s">
        <v>199</v>
      </c>
      <c r="B185" s="350"/>
      <c r="C185" s="350"/>
      <c r="D185" s="350"/>
      <c r="E185" s="350"/>
      <c r="F185" s="350"/>
      <c r="G185" s="350"/>
      <c r="H185" s="350"/>
      <c r="I185" s="350"/>
      <c r="J185" s="350"/>
      <c r="K185" s="350"/>
      <c r="L185" s="350"/>
      <c r="M185" s="350"/>
      <c r="N185" s="350"/>
      <c r="O185" s="350"/>
      <c r="P185" s="350"/>
      <c r="Q185" s="350"/>
      <c r="R185" s="350"/>
      <c r="S185" s="350"/>
      <c r="T185" s="350"/>
      <c r="U185" s="350"/>
      <c r="V185" s="350"/>
      <c r="W185" s="350"/>
      <c r="X185" s="350"/>
      <c r="Y185" s="350"/>
      <c r="Z185" s="350"/>
      <c r="AA185" s="350"/>
      <c r="AB185" s="350"/>
      <c r="AC185" s="350"/>
      <c r="AD185" s="350"/>
      <c r="AE185" s="350"/>
      <c r="AF185" s="350"/>
      <c r="AG185" s="350"/>
      <c r="AH185" s="350"/>
      <c r="AI185" s="350"/>
      <c r="AJ185" s="350"/>
      <c r="AK185" s="350"/>
      <c r="AL185" s="350"/>
      <c r="AM185" s="350"/>
      <c r="AN185" s="350"/>
      <c r="AO185" s="350"/>
      <c r="AP185" s="350"/>
      <c r="AQ185" s="350"/>
      <c r="AR185" s="350"/>
      <c r="AS185" s="350"/>
      <c r="AT185" s="350"/>
      <c r="AU185" s="350"/>
      <c r="AV185" s="350"/>
    </row>
    <row r="186" spans="1:48" ht="30.65" customHeight="1" thickBot="1">
      <c r="C186" s="96" t="s">
        <v>273</v>
      </c>
      <c r="D186" s="97" t="str">
        <f>IF(D150=D184,"〇","エラー！収益と費用の計が一致していません")</f>
        <v>〇</v>
      </c>
      <c r="E186" s="97" t="str">
        <f>IF(E150=E184,"〇","エラー！収益と費用の計が一致していません")</f>
        <v>〇</v>
      </c>
    </row>
    <row r="187" spans="1:48" ht="13.5" thickBot="1">
      <c r="A187" s="28"/>
      <c r="B187" s="92" t="s">
        <v>153</v>
      </c>
      <c r="C187" s="93"/>
      <c r="D187" s="94" t="e">
        <f>(E152+E181)/G104</f>
        <v>#DIV/0!</v>
      </c>
      <c r="E187" s="28"/>
      <c r="F187" s="92" t="s">
        <v>158</v>
      </c>
      <c r="G187" s="93"/>
      <c r="H187" s="95" t="e">
        <f>(E156+E182)/H104</f>
        <v>#DIV/0!</v>
      </c>
      <c r="I187" s="80"/>
      <c r="J187" s="28"/>
      <c r="K187" s="28"/>
      <c r="L187" s="28"/>
      <c r="M187" s="28"/>
      <c r="N187" s="28"/>
      <c r="O187" s="28"/>
      <c r="P187" s="28"/>
      <c r="Q187" s="28"/>
      <c r="R187" s="28"/>
      <c r="S187" s="28"/>
      <c r="T187" s="28"/>
      <c r="U187" s="28"/>
      <c r="V187" s="28"/>
      <c r="W187" s="28"/>
      <c r="X187" s="28"/>
      <c r="Y187" s="28"/>
      <c r="Z187" s="28"/>
      <c r="AA187" s="28"/>
      <c r="AB187" s="28"/>
      <c r="AC187" s="28"/>
      <c r="AD187" s="28"/>
      <c r="AE187" s="28"/>
      <c r="AF187" s="28"/>
      <c r="AG187" s="28"/>
      <c r="AH187" s="28"/>
      <c r="AI187" s="28"/>
      <c r="AJ187" s="28"/>
      <c r="AK187" s="28"/>
      <c r="AL187" s="28"/>
      <c r="AM187" s="28"/>
      <c r="AN187" s="28"/>
      <c r="AO187" s="28"/>
      <c r="AP187" s="28"/>
      <c r="AQ187" s="28"/>
      <c r="AR187" s="28"/>
      <c r="AS187" s="28"/>
      <c r="AT187" s="28"/>
      <c r="AU187" s="28"/>
      <c r="AV187" s="28"/>
    </row>
    <row r="188" spans="1:48">
      <c r="H188" s="1"/>
      <c r="I188" s="1"/>
    </row>
    <row r="190" spans="1:48">
      <c r="A190" s="121" t="s">
        <v>279</v>
      </c>
      <c r="B190" s="121"/>
      <c r="C190" s="121"/>
      <c r="D190" s="121"/>
      <c r="E190" s="121" t="e">
        <f>(E192-E196)*E200+E211</f>
        <v>#DIV/0!</v>
      </c>
      <c r="F190" s="121"/>
      <c r="G190" s="121"/>
      <c r="H190" s="121"/>
      <c r="I190" s="121"/>
      <c r="J190" s="121"/>
      <c r="K190" s="32"/>
      <c r="L190" s="27"/>
    </row>
    <row r="191" spans="1:48">
      <c r="A191" s="121"/>
      <c r="B191" s="121"/>
      <c r="C191" s="121"/>
      <c r="D191" s="121"/>
      <c r="E191" s="121"/>
      <c r="F191" s="121"/>
      <c r="G191" s="121"/>
      <c r="H191" s="121"/>
      <c r="I191" s="121"/>
      <c r="J191" s="121"/>
      <c r="K191" s="32"/>
      <c r="L191" s="27"/>
    </row>
    <row r="192" spans="1:48">
      <c r="A192" s="121" t="s">
        <v>274</v>
      </c>
      <c r="B192" s="121"/>
      <c r="C192" s="121"/>
      <c r="D192" s="121"/>
      <c r="E192" s="121" t="e">
        <f>180800*F193*E194</f>
        <v>#DIV/0!</v>
      </c>
      <c r="F192" s="121"/>
      <c r="G192" s="121"/>
      <c r="H192" s="121"/>
      <c r="I192" s="121"/>
      <c r="J192" s="121"/>
      <c r="K192" s="32"/>
      <c r="L192" s="27"/>
    </row>
    <row r="193" spans="1:13">
      <c r="A193" s="121" t="s">
        <v>160</v>
      </c>
      <c r="B193" s="121"/>
      <c r="C193" s="121"/>
      <c r="D193" s="121"/>
      <c r="E193" s="121" t="e">
        <f>H15</f>
        <v>#DIV/0!</v>
      </c>
      <c r="F193" s="121" t="e">
        <f>IF(E193="A型特例",1,IF(E193="A型",2,IF(E193="B型",4,IF(E193="B型特例",6))))</f>
        <v>#DIV/0!</v>
      </c>
      <c r="G193" s="121"/>
      <c r="H193" s="121"/>
      <c r="I193" s="121"/>
      <c r="J193" s="121"/>
      <c r="K193" s="32"/>
      <c r="L193" s="27"/>
    </row>
    <row r="194" spans="1:13">
      <c r="A194" s="121" t="s">
        <v>275</v>
      </c>
      <c r="B194" s="121"/>
      <c r="C194" s="121"/>
      <c r="D194" s="121"/>
      <c r="E194" s="121">
        <v>12</v>
      </c>
      <c r="F194" s="121"/>
      <c r="G194" s="121"/>
      <c r="H194" s="121"/>
      <c r="I194" s="121"/>
      <c r="J194" s="121"/>
      <c r="K194" s="32"/>
      <c r="L194" s="27"/>
    </row>
    <row r="195" spans="1:13">
      <c r="A195" s="121"/>
      <c r="B195" s="121"/>
      <c r="C195" s="121"/>
      <c r="D195" s="121"/>
      <c r="E195" s="121"/>
      <c r="F195" s="121"/>
      <c r="G195" s="121"/>
      <c r="H195" s="121"/>
      <c r="I195" s="121"/>
      <c r="J195" s="121"/>
      <c r="K195" s="32"/>
      <c r="L195" s="27"/>
    </row>
    <row r="196" spans="1:13">
      <c r="A196" s="121" t="s">
        <v>276</v>
      </c>
      <c r="B196" s="121"/>
      <c r="C196" s="121"/>
      <c r="D196" s="121"/>
      <c r="E196" s="121" t="e">
        <f>24000*12*IF(E197&gt;E198,E198,E197)</f>
        <v>#DIV/0!</v>
      </c>
      <c r="F196" s="121"/>
      <c r="G196" s="121"/>
      <c r="H196" s="121"/>
      <c r="I196" s="121"/>
      <c r="J196" s="121"/>
      <c r="K196" s="32"/>
      <c r="L196" s="27"/>
    </row>
    <row r="197" spans="1:13">
      <c r="A197" s="121" t="s">
        <v>277</v>
      </c>
      <c r="B197" s="121"/>
      <c r="C197" s="121"/>
      <c r="D197" s="121"/>
      <c r="E197" s="121">
        <f>F85</f>
        <v>0</v>
      </c>
      <c r="F197" s="121"/>
      <c r="G197" s="121"/>
      <c r="H197" s="121"/>
      <c r="I197" s="121"/>
      <c r="J197" s="121"/>
      <c r="K197" s="32"/>
      <c r="L197" s="27"/>
    </row>
    <row r="198" spans="1:13">
      <c r="A198" s="121" t="s">
        <v>278</v>
      </c>
      <c r="B198" s="121"/>
      <c r="C198" s="121"/>
      <c r="D198" s="121"/>
      <c r="E198" s="121" t="e">
        <f>IF(F193=1,1,IF(F193=2,4,IF(F193=4,10,IF(F193=6,18))))</f>
        <v>#DIV/0!</v>
      </c>
      <c r="F198" s="121"/>
      <c r="G198" s="121"/>
      <c r="H198" s="121"/>
      <c r="I198" s="121"/>
      <c r="J198" s="121"/>
      <c r="K198" s="32"/>
      <c r="L198" s="27"/>
      <c r="M198" s="120"/>
    </row>
    <row r="199" spans="1:13">
      <c r="A199" s="121"/>
      <c r="B199" s="121"/>
      <c r="C199" s="121"/>
      <c r="D199" s="121"/>
      <c r="E199" s="121"/>
      <c r="F199" s="121"/>
      <c r="G199" s="121"/>
      <c r="H199" s="121"/>
      <c r="I199" s="121"/>
      <c r="J199" s="121"/>
      <c r="K199" s="32"/>
      <c r="L199" s="27"/>
      <c r="M199" s="120"/>
    </row>
    <row r="200" spans="1:13">
      <c r="A200" s="121" t="s">
        <v>280</v>
      </c>
      <c r="B200" s="121"/>
      <c r="C200" s="121"/>
      <c r="D200" s="121"/>
      <c r="E200" s="121" t="e">
        <f>IF(E209&lt;5,1,IF(E209&lt;20,0.5,0))</f>
        <v>#DIV/0!</v>
      </c>
      <c r="F200" s="121"/>
      <c r="G200" s="121"/>
      <c r="H200" s="121"/>
      <c r="I200" s="121"/>
      <c r="J200" s="121"/>
      <c r="K200" s="32"/>
      <c r="L200" s="27"/>
      <c r="M200" s="120"/>
    </row>
    <row r="201" spans="1:13">
      <c r="A201" s="122" t="s">
        <v>287</v>
      </c>
      <c r="B201" s="122"/>
      <c r="C201" s="122"/>
      <c r="D201" s="122"/>
      <c r="E201" s="123">
        <f>F58</f>
        <v>0</v>
      </c>
      <c r="F201" s="121"/>
      <c r="G201" s="121"/>
      <c r="H201" s="121"/>
      <c r="I201" s="121"/>
      <c r="J201" s="121"/>
      <c r="K201" s="32"/>
      <c r="L201" s="27"/>
    </row>
    <row r="202" spans="1:13">
      <c r="A202" s="121" t="s">
        <v>289</v>
      </c>
      <c r="B202" s="121"/>
      <c r="C202" s="121"/>
      <c r="D202" s="121"/>
      <c r="E202" s="121" t="e">
        <f>IF(E203&gt;E204,E204,E203)</f>
        <v>#DIV/0!</v>
      </c>
      <c r="F202" s="121"/>
      <c r="G202" s="121"/>
      <c r="H202" s="121"/>
      <c r="I202" s="121"/>
      <c r="J202" s="121"/>
      <c r="K202" s="32"/>
      <c r="L202" s="27"/>
    </row>
    <row r="203" spans="1:13">
      <c r="A203" s="122" t="s">
        <v>290</v>
      </c>
      <c r="B203" s="122"/>
      <c r="C203" s="122"/>
      <c r="D203" s="122"/>
      <c r="E203" s="123">
        <f>E184-E143-E146-E147-E148</f>
        <v>0</v>
      </c>
      <c r="F203" s="121"/>
      <c r="G203" s="121"/>
      <c r="H203" s="121" t="s">
        <v>230</v>
      </c>
      <c r="I203" s="121"/>
      <c r="J203" s="121" t="e">
        <f>E193</f>
        <v>#DIV/0!</v>
      </c>
      <c r="K203" s="32"/>
      <c r="L203" s="27"/>
    </row>
    <row r="204" spans="1:13">
      <c r="A204" s="121" t="s">
        <v>291</v>
      </c>
      <c r="B204" s="121"/>
      <c r="C204" s="121"/>
      <c r="D204" s="121"/>
      <c r="E204" s="125" t="e">
        <f>H204*3186000+E184-E205-E206-E207-E143-E146-E147-E148</f>
        <v>#DIV/0!</v>
      </c>
      <c r="F204" s="121"/>
      <c r="G204" s="121"/>
      <c r="H204" s="126" t="e">
        <f>IF(I204&gt;=J204,I204,IF(I204&lt;J204,J204))</f>
        <v>#DIV/0!</v>
      </c>
      <c r="I204" s="128">
        <f>ROUND(F85/2.6,1)</f>
        <v>0</v>
      </c>
      <c r="J204" s="127" t="e">
        <f>IF(F193=1,2,IF(F193=2,2,IF(F193=4,4,IF(F193=6,10))))</f>
        <v>#DIV/0!</v>
      </c>
      <c r="K204" s="32"/>
      <c r="L204" s="27"/>
    </row>
    <row r="205" spans="1:13">
      <c r="A205" s="121" t="s">
        <v>288</v>
      </c>
      <c r="B205" s="121"/>
      <c r="C205" s="121"/>
      <c r="D205" s="121"/>
      <c r="E205" s="123">
        <f>E173</f>
        <v>0</v>
      </c>
      <c r="F205" s="121"/>
      <c r="G205" s="121"/>
      <c r="H205" s="124" t="e">
        <f>H204*3186000</f>
        <v>#DIV/0!</v>
      </c>
      <c r="I205" s="121"/>
      <c r="J205" s="121"/>
      <c r="K205" s="32"/>
      <c r="L205" s="27"/>
    </row>
    <row r="206" spans="1:13">
      <c r="A206" s="121" t="s">
        <v>229</v>
      </c>
      <c r="B206" s="121"/>
      <c r="C206" s="121"/>
      <c r="D206" s="121"/>
      <c r="E206" s="123">
        <f>E175</f>
        <v>0</v>
      </c>
      <c r="F206" s="121"/>
      <c r="G206" s="121"/>
      <c r="H206" s="121"/>
      <c r="I206" s="121"/>
      <c r="J206" s="121"/>
      <c r="K206" s="32"/>
      <c r="L206" s="27"/>
    </row>
    <row r="207" spans="1:13">
      <c r="A207" s="121" t="s">
        <v>292</v>
      </c>
      <c r="B207" s="121"/>
      <c r="C207" s="121"/>
      <c r="D207" s="121"/>
      <c r="E207" s="123">
        <f>E152+E156+E181+E182</f>
        <v>0</v>
      </c>
      <c r="F207" s="121"/>
      <c r="G207" s="121"/>
      <c r="H207" s="121"/>
      <c r="I207" s="121"/>
      <c r="J207" s="121"/>
      <c r="K207" s="32"/>
      <c r="L207" s="27"/>
    </row>
    <row r="208" spans="1:13">
      <c r="A208" s="121"/>
      <c r="B208" s="121"/>
      <c r="C208" s="121"/>
      <c r="D208" s="121"/>
      <c r="E208" s="121"/>
      <c r="F208" s="121"/>
      <c r="G208" s="121"/>
      <c r="H208" s="121"/>
      <c r="I208" s="121"/>
      <c r="J208" s="121"/>
      <c r="K208" s="32"/>
      <c r="L208" s="27"/>
    </row>
    <row r="209" spans="1:12">
      <c r="A209" s="121" t="s">
        <v>231</v>
      </c>
      <c r="B209" s="121"/>
      <c r="C209" s="121"/>
      <c r="D209" s="121"/>
      <c r="E209" s="121" t="e">
        <f>E201/E202</f>
        <v>#DIV/0!</v>
      </c>
      <c r="F209" s="121"/>
      <c r="G209" s="116"/>
      <c r="H209" s="121"/>
      <c r="I209" s="121"/>
      <c r="J209" s="121"/>
      <c r="K209" s="32"/>
      <c r="L209" s="27"/>
    </row>
    <row r="210" spans="1:12">
      <c r="A210" s="121"/>
      <c r="B210" s="121"/>
      <c r="C210" s="121"/>
      <c r="D210" s="121"/>
      <c r="E210" s="121"/>
      <c r="F210" s="121"/>
      <c r="G210" s="121"/>
      <c r="H210" s="121"/>
      <c r="I210" s="121"/>
      <c r="J210" s="121"/>
      <c r="K210" s="32"/>
      <c r="L210" s="27"/>
    </row>
    <row r="211" spans="1:12">
      <c r="A211" s="121" t="s">
        <v>281</v>
      </c>
      <c r="B211" s="121"/>
      <c r="C211" s="121"/>
      <c r="D211" s="121"/>
      <c r="E211" s="121">
        <f>SUM(E212:E216)</f>
        <v>0</v>
      </c>
      <c r="F211" s="121"/>
      <c r="G211" s="121"/>
      <c r="H211" s="121"/>
      <c r="I211" s="121"/>
      <c r="J211" s="121"/>
      <c r="K211" s="32"/>
      <c r="L211" s="27"/>
    </row>
    <row r="212" spans="1:12">
      <c r="A212" s="121" t="s">
        <v>282</v>
      </c>
      <c r="B212" s="121"/>
      <c r="C212" s="121"/>
      <c r="D212" s="121"/>
      <c r="E212" s="121">
        <f>F34*F212</f>
        <v>0</v>
      </c>
      <c r="F212" s="121">
        <v>23410</v>
      </c>
      <c r="G212" s="121"/>
      <c r="H212" s="121"/>
      <c r="I212" s="121"/>
      <c r="J212" s="121"/>
      <c r="K212" s="32"/>
      <c r="L212" s="27"/>
    </row>
    <row r="213" spans="1:12">
      <c r="A213" s="121" t="s">
        <v>283</v>
      </c>
      <c r="B213" s="121"/>
      <c r="C213" s="121"/>
      <c r="D213" s="121"/>
      <c r="E213" s="121">
        <f>F35*F213</f>
        <v>0</v>
      </c>
      <c r="F213" s="121">
        <v>187560</v>
      </c>
      <c r="G213" s="121"/>
      <c r="H213" s="121"/>
      <c r="I213" s="121"/>
      <c r="J213" s="121"/>
      <c r="K213" s="32"/>
      <c r="L213" s="27"/>
    </row>
    <row r="214" spans="1:12">
      <c r="A214" s="121" t="s">
        <v>284</v>
      </c>
      <c r="B214" s="121"/>
      <c r="C214" s="121"/>
      <c r="D214" s="121"/>
      <c r="E214" s="121">
        <f>F36*F214</f>
        <v>0</v>
      </c>
      <c r="F214" s="121">
        <v>20720</v>
      </c>
      <c r="G214" s="121"/>
      <c r="H214" s="121"/>
      <c r="I214" s="121"/>
      <c r="J214" s="121"/>
      <c r="K214" s="32"/>
      <c r="L214" s="27"/>
    </row>
    <row r="215" spans="1:12">
      <c r="A215" s="121" t="s">
        <v>285</v>
      </c>
      <c r="B215" s="121"/>
      <c r="C215" s="121"/>
      <c r="D215" s="121"/>
      <c r="E215" s="121">
        <f>F37*F215</f>
        <v>0</v>
      </c>
      <c r="F215" s="121">
        <v>10670</v>
      </c>
      <c r="G215" s="121"/>
      <c r="H215" s="121"/>
      <c r="I215" s="121"/>
      <c r="J215" s="121"/>
      <c r="K215" s="32"/>
      <c r="L215" s="27"/>
    </row>
    <row r="216" spans="1:12">
      <c r="A216" s="121" t="s">
        <v>286</v>
      </c>
      <c r="B216" s="121"/>
      <c r="C216" s="121"/>
      <c r="D216" s="121"/>
      <c r="E216" s="121">
        <f>F38*F216</f>
        <v>0</v>
      </c>
      <c r="F216" s="121">
        <v>11630</v>
      </c>
      <c r="G216" s="121"/>
      <c r="H216" s="121"/>
      <c r="I216" s="121"/>
      <c r="J216" s="121"/>
      <c r="K216" s="32"/>
      <c r="L216" s="27"/>
    </row>
    <row r="217" spans="1:12">
      <c r="A217" s="117"/>
      <c r="B217" s="117"/>
      <c r="C217" s="117"/>
      <c r="D217" s="117"/>
      <c r="E217" s="117"/>
      <c r="F217" s="117"/>
      <c r="G217" s="117"/>
      <c r="H217" s="118"/>
      <c r="I217" s="119"/>
      <c r="J217" s="117"/>
    </row>
  </sheetData>
  <mergeCells count="278">
    <mergeCell ref="C16:D16"/>
    <mergeCell ref="I44:J46"/>
    <mergeCell ref="A20:A21"/>
    <mergeCell ref="I55:J55"/>
    <mergeCell ref="I56:J56"/>
    <mergeCell ref="I57:J57"/>
    <mergeCell ref="I49:J49"/>
    <mergeCell ref="I50:J50"/>
    <mergeCell ref="H179:J179"/>
    <mergeCell ref="H172:J172"/>
    <mergeCell ref="H173:J173"/>
    <mergeCell ref="H174:J174"/>
    <mergeCell ref="H175:J175"/>
    <mergeCell ref="H176:J176"/>
    <mergeCell ref="H177:J177"/>
    <mergeCell ref="H178:J178"/>
    <mergeCell ref="H161:J161"/>
    <mergeCell ref="H162:J162"/>
    <mergeCell ref="H163:J163"/>
    <mergeCell ref="H164:J164"/>
    <mergeCell ref="H165:J165"/>
    <mergeCell ref="H166:J166"/>
    <mergeCell ref="H167:J167"/>
    <mergeCell ref="H168:J168"/>
    <mergeCell ref="H180:J180"/>
    <mergeCell ref="H181:J181"/>
    <mergeCell ref="H182:J182"/>
    <mergeCell ref="H183:J183"/>
    <mergeCell ref="H184:J184"/>
    <mergeCell ref="A185:AV185"/>
    <mergeCell ref="L12:M12"/>
    <mergeCell ref="A106:J106"/>
    <mergeCell ref="A107:J107"/>
    <mergeCell ref="A108:J108"/>
    <mergeCell ref="A109:J109"/>
    <mergeCell ref="A110:J110"/>
    <mergeCell ref="A111:J111"/>
    <mergeCell ref="A112:J112"/>
    <mergeCell ref="A105:B105"/>
    <mergeCell ref="H12:J12"/>
    <mergeCell ref="H13:J14"/>
    <mergeCell ref="H15:J16"/>
    <mergeCell ref="C12:D12"/>
    <mergeCell ref="C13:D13"/>
    <mergeCell ref="C14:D14"/>
    <mergeCell ref="C15:D15"/>
    <mergeCell ref="H170:J170"/>
    <mergeCell ref="H171:J171"/>
    <mergeCell ref="H169:J169"/>
    <mergeCell ref="B178:C178"/>
    <mergeCell ref="B179:C179"/>
    <mergeCell ref="B180:C180"/>
    <mergeCell ref="B181:C181"/>
    <mergeCell ref="B182:C182"/>
    <mergeCell ref="B184:C184"/>
    <mergeCell ref="A151:A184"/>
    <mergeCell ref="B169:C169"/>
    <mergeCell ref="B170:C170"/>
    <mergeCell ref="B171:C171"/>
    <mergeCell ref="B172:C172"/>
    <mergeCell ref="B173:C173"/>
    <mergeCell ref="B174:C174"/>
    <mergeCell ref="B175:C175"/>
    <mergeCell ref="B176:C176"/>
    <mergeCell ref="B177:C177"/>
    <mergeCell ref="B161:C161"/>
    <mergeCell ref="B162:C162"/>
    <mergeCell ref="B163:C163"/>
    <mergeCell ref="B164:C164"/>
    <mergeCell ref="H151:J151"/>
    <mergeCell ref="H152:J152"/>
    <mergeCell ref="H156:J156"/>
    <mergeCell ref="B167:C167"/>
    <mergeCell ref="B168:C168"/>
    <mergeCell ref="B154:C154"/>
    <mergeCell ref="B155:C155"/>
    <mergeCell ref="B156:C156"/>
    <mergeCell ref="B160:C160"/>
    <mergeCell ref="B157:C157"/>
    <mergeCell ref="B158:C158"/>
    <mergeCell ref="B159:C159"/>
    <mergeCell ref="H160:J160"/>
    <mergeCell ref="B142:C142"/>
    <mergeCell ref="B143:C143"/>
    <mergeCell ref="B144:C144"/>
    <mergeCell ref="B145:C145"/>
    <mergeCell ref="B146:C146"/>
    <mergeCell ref="A128:C128"/>
    <mergeCell ref="B165:C165"/>
    <mergeCell ref="B166:C166"/>
    <mergeCell ref="B149:C149"/>
    <mergeCell ref="B147:C147"/>
    <mergeCell ref="B150:C150"/>
    <mergeCell ref="B148:C148"/>
    <mergeCell ref="A143:A150"/>
    <mergeCell ref="B151:C151"/>
    <mergeCell ref="B152:C152"/>
    <mergeCell ref="B153:C153"/>
    <mergeCell ref="A134:B134"/>
    <mergeCell ref="A135:B135"/>
    <mergeCell ref="A136:B136"/>
    <mergeCell ref="H20:H21"/>
    <mergeCell ref="D131:H131"/>
    <mergeCell ref="D132:H132"/>
    <mergeCell ref="D133:H133"/>
    <mergeCell ref="D134:H134"/>
    <mergeCell ref="D135:H135"/>
    <mergeCell ref="D136:H136"/>
    <mergeCell ref="D137:H137"/>
    <mergeCell ref="D138:H138"/>
    <mergeCell ref="G77:H77"/>
    <mergeCell ref="G78:H78"/>
    <mergeCell ref="G79:H79"/>
    <mergeCell ref="G62:H62"/>
    <mergeCell ref="G63:H63"/>
    <mergeCell ref="G64:H64"/>
    <mergeCell ref="G65:H65"/>
    <mergeCell ref="G71:H71"/>
    <mergeCell ref="B21:E21"/>
    <mergeCell ref="F21:G21"/>
    <mergeCell ref="C53:E53"/>
    <mergeCell ref="B20:E20"/>
    <mergeCell ref="B22:E22"/>
    <mergeCell ref="B23:E23"/>
    <mergeCell ref="B25:E25"/>
    <mergeCell ref="B9:C9"/>
    <mergeCell ref="D4:H4"/>
    <mergeCell ref="D5:H5"/>
    <mergeCell ref="D6:H6"/>
    <mergeCell ref="D7:H7"/>
    <mergeCell ref="D8:H8"/>
    <mergeCell ref="D9:H9"/>
    <mergeCell ref="B4:C4"/>
    <mergeCell ref="B5:C5"/>
    <mergeCell ref="B6:C6"/>
    <mergeCell ref="B7:C7"/>
    <mergeCell ref="B8:C8"/>
    <mergeCell ref="I51:J51"/>
    <mergeCell ref="I52:J52"/>
    <mergeCell ref="I84:J84"/>
    <mergeCell ref="I58:J58"/>
    <mergeCell ref="I61:J61"/>
    <mergeCell ref="I62:J81"/>
    <mergeCell ref="F58:G58"/>
    <mergeCell ref="G61:H61"/>
    <mergeCell ref="I33:J33"/>
    <mergeCell ref="I34:J34"/>
    <mergeCell ref="I35:J35"/>
    <mergeCell ref="I36:J36"/>
    <mergeCell ref="I37:J37"/>
    <mergeCell ref="I53:J53"/>
    <mergeCell ref="I54:J54"/>
    <mergeCell ref="F37:G37"/>
    <mergeCell ref="F38:G38"/>
    <mergeCell ref="F52:G52"/>
    <mergeCell ref="F53:G53"/>
    <mergeCell ref="F45:G45"/>
    <mergeCell ref="G72:H72"/>
    <mergeCell ref="H45:H46"/>
    <mergeCell ref="G66:H66"/>
    <mergeCell ref="G67:H67"/>
    <mergeCell ref="I19:J19"/>
    <mergeCell ref="I20:J23"/>
    <mergeCell ref="I24:J24"/>
    <mergeCell ref="I25:J25"/>
    <mergeCell ref="I26:J28"/>
    <mergeCell ref="I43:J43"/>
    <mergeCell ref="I38:J38"/>
    <mergeCell ref="I39:J39"/>
    <mergeCell ref="I40:J40"/>
    <mergeCell ref="I41:J41"/>
    <mergeCell ref="I42:J42"/>
    <mergeCell ref="A19:E19"/>
    <mergeCell ref="F19:G19"/>
    <mergeCell ref="F49:G49"/>
    <mergeCell ref="F50:G50"/>
    <mergeCell ref="F51:G51"/>
    <mergeCell ref="F26:G26"/>
    <mergeCell ref="F27:G27"/>
    <mergeCell ref="F28:G28"/>
    <mergeCell ref="F33:G33"/>
    <mergeCell ref="F34:G34"/>
    <mergeCell ref="F35:G35"/>
    <mergeCell ref="F36:G36"/>
    <mergeCell ref="F46:G46"/>
    <mergeCell ref="A49:E49"/>
    <mergeCell ref="B24:E24"/>
    <mergeCell ref="F24:G24"/>
    <mergeCell ref="F20:G20"/>
    <mergeCell ref="F22:G22"/>
    <mergeCell ref="F23:G23"/>
    <mergeCell ref="F25:G25"/>
    <mergeCell ref="A50:B53"/>
    <mergeCell ref="C50:E50"/>
    <mergeCell ref="C51:E51"/>
    <mergeCell ref="C52:E52"/>
    <mergeCell ref="B26:E26"/>
    <mergeCell ref="B27:E27"/>
    <mergeCell ref="B28:E28"/>
    <mergeCell ref="B33:E33"/>
    <mergeCell ref="B36:E36"/>
    <mergeCell ref="B34:E34"/>
    <mergeCell ref="B35:E35"/>
    <mergeCell ref="F43:G43"/>
    <mergeCell ref="F44:G44"/>
    <mergeCell ref="B41:E41"/>
    <mergeCell ref="B42:E42"/>
    <mergeCell ref="B37:E37"/>
    <mergeCell ref="B38:E38"/>
    <mergeCell ref="B39:E39"/>
    <mergeCell ref="B40:E40"/>
    <mergeCell ref="B43:E43"/>
    <mergeCell ref="B44:E44"/>
    <mergeCell ref="B45:E45"/>
    <mergeCell ref="B46:E46"/>
    <mergeCell ref="F40:G40"/>
    <mergeCell ref="F41:G41"/>
    <mergeCell ref="F42:G42"/>
    <mergeCell ref="A54:B57"/>
    <mergeCell ref="C54:E54"/>
    <mergeCell ref="F54:G54"/>
    <mergeCell ref="C55:E55"/>
    <mergeCell ref="F55:G55"/>
    <mergeCell ref="C56:E56"/>
    <mergeCell ref="F56:G56"/>
    <mergeCell ref="G75:H75"/>
    <mergeCell ref="G76:H76"/>
    <mergeCell ref="I85:J85"/>
    <mergeCell ref="A89:A91"/>
    <mergeCell ref="B89:B91"/>
    <mergeCell ref="C89:H89"/>
    <mergeCell ref="C90:D90"/>
    <mergeCell ref="E90:F90"/>
    <mergeCell ref="G90:H90"/>
    <mergeCell ref="I90:I91"/>
    <mergeCell ref="J90:J91"/>
    <mergeCell ref="I89:J89"/>
    <mergeCell ref="G80:H80"/>
    <mergeCell ref="K152:L159"/>
    <mergeCell ref="H142:J142"/>
    <mergeCell ref="H143:J143"/>
    <mergeCell ref="H144:J144"/>
    <mergeCell ref="H145:J145"/>
    <mergeCell ref="H146:J146"/>
    <mergeCell ref="H147:J147"/>
    <mergeCell ref="H148:J148"/>
    <mergeCell ref="H149:J149"/>
    <mergeCell ref="H153:J153"/>
    <mergeCell ref="H154:J154"/>
    <mergeCell ref="H155:J155"/>
    <mergeCell ref="H150:J150"/>
    <mergeCell ref="H157:J157"/>
    <mergeCell ref="H158:J158"/>
    <mergeCell ref="H159:J159"/>
    <mergeCell ref="B17:F17"/>
    <mergeCell ref="B29:E29"/>
    <mergeCell ref="B30:E30"/>
    <mergeCell ref="B31:E31"/>
    <mergeCell ref="A29:A32"/>
    <mergeCell ref="B32:E32"/>
    <mergeCell ref="I29:J32"/>
    <mergeCell ref="G81:H81"/>
    <mergeCell ref="A139:B139"/>
    <mergeCell ref="A131:B131"/>
    <mergeCell ref="A137:B137"/>
    <mergeCell ref="A138:B138"/>
    <mergeCell ref="D139:H139"/>
    <mergeCell ref="G68:H68"/>
    <mergeCell ref="G69:H69"/>
    <mergeCell ref="G70:H70"/>
    <mergeCell ref="C57:E57"/>
    <mergeCell ref="F57:G57"/>
    <mergeCell ref="A58:E58"/>
    <mergeCell ref="J116:J128"/>
    <mergeCell ref="A132:B132"/>
    <mergeCell ref="A133:B133"/>
    <mergeCell ref="G73:H73"/>
    <mergeCell ref="G74:H74"/>
  </mergeCells>
  <phoneticPr fontId="2"/>
  <dataValidations disablePrompts="1" count="5">
    <dataValidation type="list" allowBlank="1" showInputMessage="1" showErrorMessage="1" sqref="F24:G24" xr:uid="{00000000-0002-0000-0000-000000000000}">
      <formula1>$K$24</formula1>
    </dataValidation>
    <dataValidation type="list" allowBlank="1" showInputMessage="1" showErrorMessage="1" sqref="F39" xr:uid="{00000000-0002-0000-0000-000001000000}">
      <formula1>$K$39:$K$41</formula1>
    </dataValidation>
    <dataValidation type="list" allowBlank="1" showInputMessage="1" showErrorMessage="1" sqref="E62:E81 E129" xr:uid="{00000000-0002-0000-0000-000002000000}">
      <formula1>$K$61:$K$64</formula1>
    </dataValidation>
    <dataValidation type="list" allowBlank="1" showInputMessage="1" showErrorMessage="1" sqref="F21:G21" xr:uid="{00000000-0002-0000-0000-000003000000}">
      <formula1>$L$20:$L$38</formula1>
    </dataValidation>
    <dataValidation type="list" allowBlank="1" showInputMessage="1" showErrorMessage="1" sqref="C116:C127" xr:uid="{00000000-0002-0000-0000-000004000000}">
      <formula1>$K$116:$K$118</formula1>
    </dataValidation>
  </dataValidations>
  <pageMargins left="0.7" right="0.7" top="0.75" bottom="0.75" header="0.3" footer="0.3"/>
  <pageSetup paperSize="9" scale="61" fitToHeight="0" orientation="portrait" r:id="rId1"/>
  <rowBreaks count="4" manualBreakCount="4">
    <brk id="47" max="9" man="1"/>
    <brk id="87" max="9" man="1"/>
    <brk id="140" max="9" man="1"/>
    <brk id="189" max="9"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vt:lpstr>
      <vt:lpstr>入力!Print_Area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小西 雄貴</dc:creator>
  <cp:lastModifiedBy>中谷 珠子</cp:lastModifiedBy>
  <cp:lastPrinted>2025-08-08T05:30:22Z</cp:lastPrinted>
  <dcterms:created xsi:type="dcterms:W3CDTF">2006-09-16T00:00:00Z</dcterms:created>
  <dcterms:modified xsi:type="dcterms:W3CDTF">2025-08-12T04:22:43Z</dcterms:modified>
</cp:coreProperties>
</file>