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T:\060健康福祉局\160医療介護政策課\700_周産期医療\06_補助金\R8補正事業（産科・小児科医療確保事業）\01_事業計画（活用意向調査）\01_活用意向調査（県⇔医療機関）\施行\"/>
    </mc:Choice>
  </mc:AlternateContent>
  <xr:revisionPtr revIDLastSave="0" documentId="13_ncr:1_{8AFA5677-3E5B-4812-B6A4-19D792CC14E0}" xr6:coauthVersionLast="47" xr6:coauthVersionMax="47" xr10:uidLastSave="{00000000-0000-0000-0000-000000000000}"/>
  <bookViews>
    <workbookView xWindow="-110" yWindow="-110" windowWidth="21820" windowHeight="13900" activeTab="3" xr2:uid="{9A236285-3F15-41FA-A30F-3FEB41B75820}"/>
  </bookViews>
  <sheets>
    <sheet name="基本情報" sheetId="3" r:id="rId1"/>
    <sheet name="①分娩取扱施設支援事業" sheetId="13" r:id="rId2"/>
    <sheet name="②小児医療施設支援事業" sheetId="14" r:id="rId3"/>
    <sheet name="③地域連携（分娩取扱施設）" sheetId="15" r:id="rId4"/>
    <sheet name="④地域連携（産科のうち施設） " sheetId="16" r:id="rId5"/>
    <sheet name="⑤地域連携（産科のうち設備）" sheetId="17" r:id="rId6"/>
    <sheet name="集計シート※このシートは削除しないでください" sheetId="5" r:id="rId7"/>
    <sheet name="選択肢※このシートは削除しないでください" sheetId="4" r:id="rId8"/>
  </sheets>
  <definedNames>
    <definedName name="_xlnm.Print_Area" localSheetId="1">①分娩取扱施設支援事業!$A$1:$J$57</definedName>
    <definedName name="_xlnm.Print_Area" localSheetId="2">②小児医療施設支援事業!$A$1:$J$72</definedName>
    <definedName name="_xlnm.Print_Area" localSheetId="3">'③地域連携（分娩取扱施設）'!$A$1:$J$79</definedName>
    <definedName name="_xlnm.Print_Area" localSheetId="4">'④地域連携（産科のうち施設） '!$A$1:$J$73</definedName>
    <definedName name="_xlnm.Print_Area" localSheetId="5">'⑤地域連携（産科のうち設備）'!$A$1:$J$75</definedName>
    <definedName name="_xlnm.Print_Area" localSheetId="0">基本情報!$A$1:$J$24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3" l="1"/>
  <c r="H74" i="17"/>
  <c r="H32" i="17"/>
  <c r="H25" i="17"/>
  <c r="H49" i="17"/>
  <c r="H25" i="15"/>
  <c r="H72" i="16"/>
  <c r="H78" i="15"/>
  <c r="H25" i="16"/>
  <c r="H47" i="16"/>
  <c r="H53" i="17" l="1"/>
  <c r="L53" i="17" s="1"/>
  <c r="K2" i="5" s="1"/>
  <c r="H51" i="16"/>
  <c r="L51" i="16" s="1"/>
  <c r="J2" i="5" s="1"/>
  <c r="H71" i="14" l="1"/>
  <c r="H48" i="15" l="1"/>
  <c r="H52" i="15" s="1"/>
  <c r="L52" i="15" s="1"/>
  <c r="I2" i="5" s="1"/>
  <c r="I23" i="14"/>
  <c r="H45" i="14" s="1"/>
  <c r="H29" i="13"/>
  <c r="I13" i="13"/>
  <c r="H20" i="13" s="1"/>
  <c r="H32" i="13" l="1"/>
  <c r="L32" i="13" s="1"/>
  <c r="G2" i="5" s="1"/>
  <c r="H36" i="14"/>
  <c r="H48" i="14" s="1"/>
  <c r="L48" i="14" s="1"/>
  <c r="H2" i="5" s="1"/>
  <c r="F2" i="5" l="1"/>
  <c r="E2" i="5"/>
  <c r="D2" i="5"/>
  <c r="C2" i="5"/>
  <c r="B2" i="5"/>
  <c r="A2" i="5"/>
</calcChain>
</file>

<file path=xl/sharedStrings.xml><?xml version="1.0" encoding="utf-8"?>
<sst xmlns="http://schemas.openxmlformats.org/spreadsheetml/2006/main" count="266" uniqueCount="145">
  <si>
    <t>医療機関所在地</t>
    <rPh sb="0" eb="4">
      <t>イリョウキカン</t>
    </rPh>
    <rPh sb="4" eb="7">
      <t>ショザイチ</t>
    </rPh>
    <phoneticPr fontId="1"/>
  </si>
  <si>
    <t>連絡先</t>
    <rPh sb="0" eb="3">
      <t>レンラクサキ</t>
    </rPh>
    <phoneticPr fontId="1"/>
  </si>
  <si>
    <t>医療機関</t>
    <rPh sb="0" eb="2">
      <t>イリョウ</t>
    </rPh>
    <rPh sb="2" eb="4">
      <t>キカン</t>
    </rPh>
    <phoneticPr fontId="1"/>
  </si>
  <si>
    <t>所在地</t>
    <rPh sb="0" eb="3">
      <t>ショザイチ</t>
    </rPh>
    <phoneticPr fontId="1"/>
  </si>
  <si>
    <t>担当者</t>
    <rPh sb="0" eb="3">
      <t>タントウシャ</t>
    </rPh>
    <phoneticPr fontId="1"/>
  </si>
  <si>
    <t>TEL</t>
    <phoneticPr fontId="1"/>
  </si>
  <si>
    <t>E-mail</t>
    <phoneticPr fontId="1"/>
  </si>
  <si>
    <t>名　称</t>
    <rPh sb="0" eb="1">
      <t>メイ</t>
    </rPh>
    <rPh sb="2" eb="3">
      <t>ショウ</t>
    </rPh>
    <phoneticPr fontId="1"/>
  </si>
  <si>
    <t>所　属</t>
    <rPh sb="0" eb="1">
      <t>ショ</t>
    </rPh>
    <rPh sb="2" eb="3">
      <t>ゾク</t>
    </rPh>
    <phoneticPr fontId="1"/>
  </si>
  <si>
    <t>氏　名</t>
    <rPh sb="0" eb="1">
      <t>シ</t>
    </rPh>
    <rPh sb="2" eb="3">
      <t>メイ</t>
    </rPh>
    <phoneticPr fontId="1"/>
  </si>
  <si>
    <t>T E L</t>
    <phoneticPr fontId="1"/>
  </si>
  <si>
    <t>〇</t>
    <phoneticPr fontId="1"/>
  </si>
  <si>
    <t>共通</t>
    <rPh sb="0" eb="2">
      <t>キョウツウ</t>
    </rPh>
    <phoneticPr fontId="1"/>
  </si>
  <si>
    <t>担当者所属</t>
    <rPh sb="0" eb="3">
      <t>タントウシャ</t>
    </rPh>
    <rPh sb="3" eb="5">
      <t>ショゾク</t>
    </rPh>
    <phoneticPr fontId="1"/>
  </si>
  <si>
    <t>担当者氏名</t>
    <rPh sb="0" eb="3">
      <t>タントウシャ</t>
    </rPh>
    <rPh sb="3" eb="5">
      <t>シメイ</t>
    </rPh>
    <phoneticPr fontId="1"/>
  </si>
  <si>
    <t>医療機関名称</t>
    <rPh sb="0" eb="2">
      <t>イリョウ</t>
    </rPh>
    <rPh sb="2" eb="4">
      <t>キカン</t>
    </rPh>
    <rPh sb="4" eb="6">
      <t>メイショウ</t>
    </rPh>
    <phoneticPr fontId="1"/>
  </si>
  <si>
    <t>【広島県照会】
厚生労働省令和７年度補正予算「分娩取扱施設支援事業・小児医療施設支援事業・地域連携周産期支援事業（分娩取扱施設）・地域連携周産期支援事業（産科施設）」の活用意向調査</t>
    <rPh sb="8" eb="13">
      <t>コウセイロウドウショウ</t>
    </rPh>
    <rPh sb="13" eb="15">
      <t>レイワ</t>
    </rPh>
    <rPh sb="16" eb="18">
      <t>ネンド</t>
    </rPh>
    <rPh sb="18" eb="20">
      <t>ホセイ</t>
    </rPh>
    <rPh sb="20" eb="22">
      <t>ヨサン</t>
    </rPh>
    <phoneticPr fontId="1"/>
  </si>
  <si>
    <t>〇</t>
  </si>
  <si>
    <t>①分娩取扱施設支援事業</t>
    <rPh sb="1" eb="7">
      <t>ブンベントリアツカイシセツ</t>
    </rPh>
    <rPh sb="7" eb="11">
      <t>シエンジギョウ</t>
    </rPh>
    <phoneticPr fontId="1"/>
  </si>
  <si>
    <t>②小児医療施設支援事業</t>
    <rPh sb="1" eb="9">
      <t>ショウニイリョウシセツシエン</t>
    </rPh>
    <rPh sb="9" eb="11">
      <t>ジギョウ</t>
    </rPh>
    <phoneticPr fontId="1"/>
  </si>
  <si>
    <t>③地域連携周産期支援事業（分娩取扱施設）</t>
    <rPh sb="1" eb="3">
      <t>チイキ</t>
    </rPh>
    <rPh sb="3" eb="5">
      <t>レンケイ</t>
    </rPh>
    <rPh sb="5" eb="8">
      <t>シュウサンキ</t>
    </rPh>
    <rPh sb="8" eb="10">
      <t>シエン</t>
    </rPh>
    <rPh sb="10" eb="12">
      <t>ジギョウ</t>
    </rPh>
    <rPh sb="13" eb="15">
      <t>ブンベン</t>
    </rPh>
    <rPh sb="15" eb="17">
      <t>トリアツカイ</t>
    </rPh>
    <rPh sb="17" eb="19">
      <t>シセツ</t>
    </rPh>
    <phoneticPr fontId="1"/>
  </si>
  <si>
    <r>
      <t>⑤地域連携周産期支援事業（産科施設のうち</t>
    </r>
    <r>
      <rPr>
        <b/>
        <sz val="11"/>
        <color rgb="FFFF0000"/>
        <rFont val="游ゴシック"/>
        <family val="3"/>
        <charset val="128"/>
        <scheme val="minor"/>
      </rPr>
      <t>設備</t>
    </r>
    <r>
      <rPr>
        <sz val="11"/>
        <color theme="1"/>
        <rFont val="游ゴシック"/>
        <family val="2"/>
        <charset val="128"/>
        <scheme val="minor"/>
      </rPr>
      <t>整備）</t>
    </r>
    <rPh sb="1" eb="3">
      <t>チイキ</t>
    </rPh>
    <rPh sb="3" eb="5">
      <t>レンケイ</t>
    </rPh>
    <rPh sb="5" eb="8">
      <t>シュウサンキ</t>
    </rPh>
    <rPh sb="6" eb="7">
      <t>サン</t>
    </rPh>
    <rPh sb="7" eb="8">
      <t>キ</t>
    </rPh>
    <rPh sb="8" eb="10">
      <t>シエン</t>
    </rPh>
    <rPh sb="10" eb="12">
      <t>ジギョウ</t>
    </rPh>
    <rPh sb="13" eb="15">
      <t>サンカ</t>
    </rPh>
    <rPh sb="15" eb="17">
      <t>シセツ</t>
    </rPh>
    <rPh sb="20" eb="22">
      <t>セツビ</t>
    </rPh>
    <rPh sb="22" eb="24">
      <t>セイビ</t>
    </rPh>
    <phoneticPr fontId="1"/>
  </si>
  <si>
    <r>
      <t>④地域連携周産期支援事業（産科施設のうち</t>
    </r>
    <r>
      <rPr>
        <b/>
        <sz val="11"/>
        <color rgb="FFFF0000"/>
        <rFont val="游ゴシック"/>
        <family val="3"/>
        <charset val="128"/>
        <scheme val="minor"/>
      </rPr>
      <t>施設</t>
    </r>
    <r>
      <rPr>
        <sz val="11"/>
        <color theme="1"/>
        <rFont val="游ゴシック"/>
        <family val="2"/>
        <charset val="128"/>
        <scheme val="minor"/>
      </rPr>
      <t>整備）</t>
    </r>
    <rPh sb="1" eb="3">
      <t>チイキ</t>
    </rPh>
    <rPh sb="3" eb="5">
      <t>レンケイ</t>
    </rPh>
    <rPh sb="5" eb="8">
      <t>シュウサンキ</t>
    </rPh>
    <rPh sb="8" eb="10">
      <t>シエン</t>
    </rPh>
    <rPh sb="10" eb="12">
      <t>ジギョウ</t>
    </rPh>
    <rPh sb="13" eb="15">
      <t>サンカ</t>
    </rPh>
    <rPh sb="15" eb="17">
      <t>シセツ</t>
    </rPh>
    <rPh sb="20" eb="22">
      <t>シセツ</t>
    </rPh>
    <rPh sb="22" eb="24">
      <t>セイビ</t>
    </rPh>
    <phoneticPr fontId="1"/>
  </si>
  <si>
    <t>①令和７年４月１日から９月30日までの分娩取扱件数が25件以上である</t>
    <rPh sb="1" eb="3">
      <t>レイワ</t>
    </rPh>
    <rPh sb="4" eb="5">
      <t>ネン</t>
    </rPh>
    <rPh sb="6" eb="7">
      <t>ガツ</t>
    </rPh>
    <rPh sb="8" eb="9">
      <t>ニチ</t>
    </rPh>
    <rPh sb="12" eb="13">
      <t>ガツ</t>
    </rPh>
    <rPh sb="15" eb="16">
      <t>ニチ</t>
    </rPh>
    <rPh sb="19" eb="21">
      <t>ブンベン</t>
    </rPh>
    <rPh sb="21" eb="23">
      <t>トリアツカイ</t>
    </rPh>
    <rPh sb="23" eb="25">
      <t>ケンスウ</t>
    </rPh>
    <rPh sb="28" eb="31">
      <t>ケンイジョウ</t>
    </rPh>
    <phoneticPr fontId="1"/>
  </si>
  <si>
    <t>②交付申請日時点（令和８年６月以降を予定）において、分娩取扱を継続している</t>
    <rPh sb="1" eb="3">
      <t>コウフ</t>
    </rPh>
    <rPh sb="3" eb="6">
      <t>シンセイビ</t>
    </rPh>
    <rPh sb="6" eb="8">
      <t>ジテン</t>
    </rPh>
    <rPh sb="9" eb="11">
      <t>レイワ</t>
    </rPh>
    <rPh sb="12" eb="13">
      <t>ネン</t>
    </rPh>
    <rPh sb="14" eb="15">
      <t>ガツ</t>
    </rPh>
    <rPh sb="15" eb="17">
      <t>イコウ</t>
    </rPh>
    <rPh sb="18" eb="20">
      <t>ヨテイ</t>
    </rPh>
    <rPh sb="26" eb="28">
      <t>ブンベン</t>
    </rPh>
    <phoneticPr fontId="1"/>
  </si>
  <si>
    <t>③令和６年度における分娩取扱件数が、令和５年度における分娩取扱件数を５％以上下回っている</t>
    <phoneticPr fontId="1"/>
  </si>
  <si>
    <t>件</t>
    <rPh sb="0" eb="1">
      <t>ケン</t>
    </rPh>
    <phoneticPr fontId="1"/>
  </si>
  <si>
    <t>分娩取扱件数減少率（自動計算）</t>
    <rPh sb="0" eb="2">
      <t>ブンベン</t>
    </rPh>
    <rPh sb="2" eb="4">
      <t>トリアツカ</t>
    </rPh>
    <rPh sb="4" eb="6">
      <t>ケンスウ</t>
    </rPh>
    <rPh sb="6" eb="8">
      <t>ゲンショウ</t>
    </rPh>
    <rPh sb="8" eb="9">
      <t>リツ</t>
    </rPh>
    <rPh sb="10" eb="14">
      <t>ジドウケイサン</t>
    </rPh>
    <phoneticPr fontId="1"/>
  </si>
  <si>
    <t xml:space="preserve">以下、「分娩取扱施設支援事業」の活用希望がある場合のみ回答してください。 </t>
    <rPh sb="4" eb="6">
      <t>ブンベン</t>
    </rPh>
    <rPh sb="6" eb="8">
      <t>トリアツカイ</t>
    </rPh>
    <rPh sb="8" eb="10">
      <t>シセツ</t>
    </rPh>
    <rPh sb="10" eb="12">
      <t>シエン</t>
    </rPh>
    <rPh sb="12" eb="14">
      <t>ジギョウ</t>
    </rPh>
    <rPh sb="16" eb="20">
      <t>カツヨウキボウ</t>
    </rPh>
    <rPh sb="23" eb="25">
      <t>バアイ</t>
    </rPh>
    <rPh sb="27" eb="29">
      <t>カイトウ</t>
    </rPh>
    <phoneticPr fontId="1"/>
  </si>
  <si>
    <t>【共通】</t>
    <rPh sb="1" eb="3">
      <t>キョウツウ</t>
    </rPh>
    <phoneticPr fontId="1"/>
  </si>
  <si>
    <t>【１】</t>
    <phoneticPr fontId="1"/>
  </si>
  <si>
    <t>【２】</t>
    <phoneticPr fontId="1"/>
  </si>
  <si>
    <t>※小数点以下は切り捨て、交付額を算出する際は15％を上限とする</t>
    <rPh sb="1" eb="4">
      <t>ショウスウテン</t>
    </rPh>
    <rPh sb="4" eb="6">
      <t>イカ</t>
    </rPh>
    <rPh sb="7" eb="8">
      <t>キ</t>
    </rPh>
    <rPh sb="9" eb="10">
      <t>ス</t>
    </rPh>
    <rPh sb="12" eb="15">
      <t>コウフガク</t>
    </rPh>
    <rPh sb="16" eb="18">
      <t>サンシュツ</t>
    </rPh>
    <rPh sb="20" eb="21">
      <t>サイ</t>
    </rPh>
    <rPh sb="26" eb="28">
      <t>ジョウゲン</t>
    </rPh>
    <phoneticPr fontId="1"/>
  </si>
  <si>
    <t>％（※）</t>
    <phoneticPr fontId="1"/>
  </si>
  <si>
    <t>円</t>
    <rPh sb="0" eb="1">
      <t>エン</t>
    </rPh>
    <phoneticPr fontId="1"/>
  </si>
  <si>
    <t>（自動計算）</t>
    <rPh sb="1" eb="5">
      <t>ジドウケイサン</t>
    </rPh>
    <phoneticPr fontId="1"/>
  </si>
  <si>
    <t>円（※）</t>
    <rPh sb="0" eb="1">
      <t>エン</t>
    </rPh>
    <phoneticPr fontId="1"/>
  </si>
  <si>
    <t>③補助所要額
　①基準額と②対象経費の支出予定額を比較して少ない方の額×補助率（1/2）</t>
    <rPh sb="1" eb="6">
      <t>ホジョショヨウガク</t>
    </rPh>
    <rPh sb="9" eb="12">
      <t>キジュンガク</t>
    </rPh>
    <rPh sb="32" eb="33">
      <t>ホウ</t>
    </rPh>
    <phoneticPr fontId="1"/>
  </si>
  <si>
    <t>※千円未満は切り捨て</t>
    <rPh sb="1" eb="5">
      <t>センエンミマン</t>
    </rPh>
    <rPh sb="6" eb="7">
      <t>キ</t>
    </rPh>
    <rPh sb="8" eb="9">
      <t>ス</t>
    </rPh>
    <phoneticPr fontId="1"/>
  </si>
  <si>
    <t>【３】</t>
    <phoneticPr fontId="1"/>
  </si>
  <si>
    <r>
      <t>次の①～③により算出された額により、</t>
    </r>
    <r>
      <rPr>
        <b/>
        <sz val="11"/>
        <color rgb="FFFF0000"/>
        <rFont val="游ゴシック"/>
        <family val="3"/>
        <charset val="128"/>
        <scheme val="minor"/>
      </rPr>
      <t>予算の範囲内</t>
    </r>
    <r>
      <rPr>
        <sz val="11"/>
        <color theme="1"/>
        <rFont val="游ゴシック"/>
        <family val="3"/>
        <charset val="128"/>
        <scheme val="minor"/>
      </rPr>
      <t>で</t>
    </r>
    <r>
      <rPr>
        <sz val="11"/>
        <color theme="1"/>
        <rFont val="游ゴシック"/>
        <family val="2"/>
        <charset val="128"/>
        <scheme val="minor"/>
      </rPr>
      <t>補助金を交付します。</t>
    </r>
    <rPh sb="0" eb="1">
      <t>ツギ</t>
    </rPh>
    <rPh sb="8" eb="10">
      <t>サンシュツ</t>
    </rPh>
    <rPh sb="13" eb="14">
      <t>ガク</t>
    </rPh>
    <rPh sb="18" eb="20">
      <t>ヨサン</t>
    </rPh>
    <rPh sb="21" eb="23">
      <t>ハンイ</t>
    </rPh>
    <rPh sb="23" eb="24">
      <t>ナイ</t>
    </rPh>
    <rPh sb="25" eb="28">
      <t>ホジョキン</t>
    </rPh>
    <rPh sb="29" eb="31">
      <t>コウフ</t>
    </rPh>
    <phoneticPr fontId="1"/>
  </si>
  <si>
    <r>
      <t>次の①～③の留意事項を</t>
    </r>
    <r>
      <rPr>
        <b/>
        <sz val="11"/>
        <color rgb="FFFF0000"/>
        <rFont val="游ゴシック"/>
        <family val="3"/>
        <charset val="128"/>
        <scheme val="minor"/>
      </rPr>
      <t>全て</t>
    </r>
    <r>
      <rPr>
        <sz val="11"/>
        <color theme="1"/>
        <rFont val="游ゴシック"/>
        <family val="2"/>
        <charset val="128"/>
        <scheme val="minor"/>
      </rPr>
      <t>満たしていることを確認してください。</t>
    </r>
    <rPh sb="0" eb="1">
      <t>ツギ</t>
    </rPh>
    <rPh sb="6" eb="10">
      <t>リュウイジコウ</t>
    </rPh>
    <rPh sb="11" eb="12">
      <t>スベ</t>
    </rPh>
    <rPh sb="13" eb="14">
      <t>ミ</t>
    </rPh>
    <rPh sb="22" eb="24">
      <t>カクニン</t>
    </rPh>
    <phoneticPr fontId="1"/>
  </si>
  <si>
    <t>（※）</t>
    <phoneticPr fontId="1"/>
  </si>
  <si>
    <t>③地域連携周産期支援事業（分娩取扱施設）及び地域連携周産期支援事業（産科施設）との併用を行っていないこと</t>
    <rPh sb="41" eb="43">
      <t>ヘイヨウ</t>
    </rPh>
    <rPh sb="44" eb="45">
      <t>オコナ</t>
    </rPh>
    <phoneticPr fontId="1"/>
  </si>
  <si>
    <t>※全施設「○」となる</t>
    <rPh sb="1" eb="2">
      <t>ゼン</t>
    </rPh>
    <rPh sb="2" eb="4">
      <t>シセツ</t>
    </rPh>
    <phoneticPr fontId="1"/>
  </si>
  <si>
    <t>①平成21年４月１日医政発第0401007号厚生労働省医政局長通知「産科医療確保事業の実施について」の別添「産科医療確保事業等実施要綱」に基づき実施する産科医療機関確保事業のうち、医療施設運営費等補助金で交付されるものについて、令和７年度に交付を受けていない（受ける予定がない）こと</t>
    <rPh sb="13" eb="14">
      <t>ダイ</t>
    </rPh>
    <rPh sb="102" eb="104">
      <t>コウフ</t>
    </rPh>
    <rPh sb="114" eb="116">
      <t>レイワ</t>
    </rPh>
    <rPh sb="117" eb="119">
      <t>ネンド</t>
    </rPh>
    <rPh sb="120" eb="122">
      <t>コウフ</t>
    </rPh>
    <rPh sb="123" eb="124">
      <t>ウ</t>
    </rPh>
    <rPh sb="130" eb="131">
      <t>ウ</t>
    </rPh>
    <rPh sb="133" eb="135">
      <t>ヨテイ</t>
    </rPh>
    <phoneticPr fontId="1"/>
  </si>
  <si>
    <t>②平成21年３月30日医政発第0330011号厚生労働省医政局長通知「周産期医療対策事業等の実施について」の別添「周産期医療対策事業等実施要綱」に基づき実施する周産期母子医療センター運営事業について、令和７年度に交付を受けていない（受ける予定がない）こと</t>
    <rPh sb="100" eb="102">
      <t>レイワ</t>
    </rPh>
    <rPh sb="103" eb="105">
      <t>ネンド</t>
    </rPh>
    <rPh sb="106" eb="108">
      <t>コウフ</t>
    </rPh>
    <rPh sb="109" eb="110">
      <t>ウ</t>
    </rPh>
    <rPh sb="116" eb="117">
      <t>ウ</t>
    </rPh>
    <rPh sb="119" eb="121">
      <t>ヨテイ</t>
    </rPh>
    <phoneticPr fontId="1"/>
  </si>
  <si>
    <t>①基準額
　１施設当たり、1,160,000円×分娩取扱施設件数減少率（％）</t>
    <rPh sb="1" eb="4">
      <t>キジュンガク</t>
    </rPh>
    <rPh sb="7" eb="9">
      <t>シセツ</t>
    </rPh>
    <rPh sb="9" eb="10">
      <t>ア</t>
    </rPh>
    <rPh sb="22" eb="23">
      <t>エン</t>
    </rPh>
    <rPh sb="24" eb="26">
      <t>ブンベン</t>
    </rPh>
    <rPh sb="26" eb="28">
      <t>トリアツカイ</t>
    </rPh>
    <rPh sb="28" eb="30">
      <t>シセツ</t>
    </rPh>
    <rPh sb="30" eb="32">
      <t>ケンスウ</t>
    </rPh>
    <rPh sb="32" eb="34">
      <t>ゲンショウ</t>
    </rPh>
    <rPh sb="34" eb="35">
      <t>リツ</t>
    </rPh>
    <phoneticPr fontId="1"/>
  </si>
  <si>
    <t>②対象経費の支出予定額
　令和７年度における、分娩取扱施設の運営に必要な医師・助産師・看護師に係る次のア～エに掲げる経費の総額×分娩取扱件数減少率（％）/100
　ア　職員基本給
　イ　職員諸手当
　ウ　諸謝金
　エ　社会保険料</t>
    <rPh sb="1" eb="3">
      <t>タイショウ</t>
    </rPh>
    <rPh sb="3" eb="5">
      <t>ケイヒ</t>
    </rPh>
    <rPh sb="6" eb="11">
      <t>シシュツヨテイガク</t>
    </rPh>
    <rPh sb="13" eb="15">
      <t>レイワ</t>
    </rPh>
    <rPh sb="16" eb="18">
      <t>ネンド</t>
    </rPh>
    <rPh sb="23" eb="29">
      <t>ブンベントリアツカイシセツ</t>
    </rPh>
    <rPh sb="30" eb="32">
      <t>ウンエイ</t>
    </rPh>
    <rPh sb="33" eb="35">
      <t>ヒツヨウ</t>
    </rPh>
    <rPh sb="36" eb="38">
      <t>イシ</t>
    </rPh>
    <rPh sb="39" eb="42">
      <t>ジョサンシ</t>
    </rPh>
    <rPh sb="43" eb="46">
      <t>カンゴシ</t>
    </rPh>
    <rPh sb="47" eb="48">
      <t>カカ</t>
    </rPh>
    <rPh sb="49" eb="50">
      <t>ツギ</t>
    </rPh>
    <rPh sb="55" eb="56">
      <t>カカ</t>
    </rPh>
    <rPh sb="58" eb="60">
      <t>ケイヒ</t>
    </rPh>
    <rPh sb="61" eb="63">
      <t>ソウガク</t>
    </rPh>
    <rPh sb="64" eb="66">
      <t>ブンベン</t>
    </rPh>
    <rPh sb="66" eb="68">
      <t>トリアツカイ</t>
    </rPh>
    <rPh sb="68" eb="70">
      <t>ケンスウ</t>
    </rPh>
    <rPh sb="70" eb="72">
      <t>ゲンショウ</t>
    </rPh>
    <rPh sb="72" eb="73">
      <t>リツ</t>
    </rPh>
    <rPh sb="84" eb="86">
      <t>ショクイン</t>
    </rPh>
    <rPh sb="86" eb="89">
      <t>キホンキュウ</t>
    </rPh>
    <rPh sb="93" eb="95">
      <t>ショクイン</t>
    </rPh>
    <rPh sb="95" eb="98">
      <t>ショテアテ</t>
    </rPh>
    <rPh sb="102" eb="105">
      <t>ショシャキン</t>
    </rPh>
    <rPh sb="109" eb="114">
      <t>シャカイホケンリョウ</t>
    </rPh>
    <phoneticPr fontId="1"/>
  </si>
  <si>
    <t>②小児医療施設支援事業</t>
    <rPh sb="1" eb="11">
      <t>ショウニイリョウシセツシエンジギョウ</t>
    </rPh>
    <phoneticPr fontId="1"/>
  </si>
  <si>
    <t xml:space="preserve">以下、「小児医療施設支援事業」の活用希望がある場合のみ回答してください。 </t>
    <rPh sb="4" eb="6">
      <t>ショウニ</t>
    </rPh>
    <rPh sb="6" eb="8">
      <t>イリョウ</t>
    </rPh>
    <rPh sb="8" eb="10">
      <t>シセツ</t>
    </rPh>
    <rPh sb="10" eb="12">
      <t>シエン</t>
    </rPh>
    <rPh sb="12" eb="14">
      <t>ジギョウ</t>
    </rPh>
    <rPh sb="16" eb="20">
      <t>カツヨウキボウ</t>
    </rPh>
    <rPh sb="23" eb="25">
      <t>バアイ</t>
    </rPh>
    <rPh sb="27" eb="29">
      <t>カイトウ</t>
    </rPh>
    <phoneticPr fontId="1"/>
  </si>
  <si>
    <r>
      <t>本事業は、次の①～③の要件を</t>
    </r>
    <r>
      <rPr>
        <b/>
        <sz val="11"/>
        <color rgb="FFFF0000"/>
        <rFont val="游ゴシック"/>
        <family val="3"/>
        <charset val="128"/>
        <scheme val="minor"/>
      </rPr>
      <t>全て</t>
    </r>
    <r>
      <rPr>
        <sz val="11"/>
        <color theme="1"/>
        <rFont val="游ゴシック"/>
        <family val="2"/>
        <charset val="128"/>
        <scheme val="minor"/>
      </rPr>
      <t>満たす分娩取扱施設が補助対象となります。</t>
    </r>
    <rPh sb="0" eb="3">
      <t>ホンジギョウ</t>
    </rPh>
    <rPh sb="5" eb="6">
      <t>ツギ</t>
    </rPh>
    <rPh sb="26" eb="28">
      <t>ホジョ</t>
    </rPh>
    <rPh sb="28" eb="30">
      <t>タイショウ</t>
    </rPh>
    <phoneticPr fontId="1"/>
  </si>
  <si>
    <r>
      <t>本事業は、次の①又は②の要件を満たし、かつ、③及び④の要件を満たす</t>
    </r>
    <r>
      <rPr>
        <b/>
        <sz val="11"/>
        <color rgb="FFFF0000"/>
        <rFont val="游ゴシック"/>
        <family val="3"/>
        <charset val="128"/>
        <scheme val="minor"/>
      </rPr>
      <t>病院</t>
    </r>
    <r>
      <rPr>
        <sz val="11"/>
        <color theme="1"/>
        <rFont val="游ゴシック"/>
        <family val="2"/>
        <charset val="128"/>
        <scheme val="minor"/>
      </rPr>
      <t>が補助対象となります。</t>
    </r>
    <rPh sb="0" eb="3">
      <t>ホンジギョウ</t>
    </rPh>
    <rPh sb="5" eb="6">
      <t>ツギ</t>
    </rPh>
    <rPh sb="8" eb="9">
      <t>マタ</t>
    </rPh>
    <rPh sb="12" eb="14">
      <t>ヨウケン</t>
    </rPh>
    <rPh sb="15" eb="16">
      <t>ミ</t>
    </rPh>
    <rPh sb="23" eb="24">
      <t>オヨ</t>
    </rPh>
    <rPh sb="33" eb="35">
      <t>ビョウイン</t>
    </rPh>
    <rPh sb="36" eb="38">
      <t>ホジョ</t>
    </rPh>
    <rPh sb="38" eb="40">
      <t>タイショウ</t>
    </rPh>
    <phoneticPr fontId="1"/>
  </si>
  <si>
    <t>①交付申請日時点（令和８年６月以降を予定）において、令和５年３月31日医政地発0331第14号厚生労働省医政局地域医療計画課長通知「疾病・事業及び在宅医療に係る医療体制について」の別紙「小児医療の体制構築に係る指針」に規定する小児中核病院に相当すると都道府県知事が認めている</t>
    <phoneticPr fontId="1"/>
  </si>
  <si>
    <t>②交付申請日時点（令和８年６月以降を予定）において、令和５年３月31日医政地発0331第14号厚生労働省医政局地域医療計画課長通知「疾病・事業及び在宅医療に係る医療体制について」の別紙「小児医療の体制構築に係る指針」に規定する小児地域医療センターに相当すると都道府県知事が認め、入院を要する二次救急医療機関として、小児救急医療に係る休日夜間の診療体制を整え、初期救急医療施設及び救急搬送機関から転送された小児救急患者を受け入れている</t>
    <phoneticPr fontId="1"/>
  </si>
  <si>
    <t>・令和５年度の分娩取扱件数</t>
    <rPh sb="1" eb="3">
      <t>レイワ</t>
    </rPh>
    <rPh sb="4" eb="6">
      <t>ネンド</t>
    </rPh>
    <rPh sb="7" eb="11">
      <t>ブンベントリアツカイ</t>
    </rPh>
    <rPh sb="11" eb="13">
      <t>ケンスウ</t>
    </rPh>
    <phoneticPr fontId="1"/>
  </si>
  <si>
    <t>・令和６年度の分娩取扱件数</t>
    <rPh sb="1" eb="3">
      <t>レイワ</t>
    </rPh>
    <rPh sb="4" eb="6">
      <t>ネンド</t>
    </rPh>
    <rPh sb="7" eb="11">
      <t>ブンベントリアツカイ</t>
    </rPh>
    <rPh sb="11" eb="13">
      <t>ケンスウ</t>
    </rPh>
    <phoneticPr fontId="1"/>
  </si>
  <si>
    <t>・令和５年度の15歳未満の延べ入院患者数</t>
    <rPh sb="1" eb="3">
      <t>レイワ</t>
    </rPh>
    <rPh sb="4" eb="6">
      <t>ネンド</t>
    </rPh>
    <rPh sb="9" eb="12">
      <t>サイミマン</t>
    </rPh>
    <rPh sb="13" eb="14">
      <t>ノ</t>
    </rPh>
    <rPh sb="15" eb="17">
      <t>ニュウイン</t>
    </rPh>
    <rPh sb="17" eb="20">
      <t>カンジャスウ</t>
    </rPh>
    <phoneticPr fontId="1"/>
  </si>
  <si>
    <t>・令和６年度の15歳未満の延べ入院患者数</t>
    <rPh sb="1" eb="3">
      <t>レイワ</t>
    </rPh>
    <rPh sb="4" eb="6">
      <t>ネンド</t>
    </rPh>
    <rPh sb="9" eb="12">
      <t>サイミマン</t>
    </rPh>
    <rPh sb="13" eb="14">
      <t>ノ</t>
    </rPh>
    <rPh sb="15" eb="17">
      <t>ニュウイン</t>
    </rPh>
    <rPh sb="17" eb="20">
      <t>カンジャスウ</t>
    </rPh>
    <phoneticPr fontId="1"/>
  </si>
  <si>
    <t>※小数点以下は切り捨て、交付額を算出する際は10％を上限とする</t>
    <rPh sb="1" eb="4">
      <t>ショウスウテン</t>
    </rPh>
    <rPh sb="4" eb="6">
      <t>イカ</t>
    </rPh>
    <rPh sb="7" eb="8">
      <t>キ</t>
    </rPh>
    <rPh sb="9" eb="10">
      <t>ス</t>
    </rPh>
    <rPh sb="12" eb="15">
      <t>コウフガク</t>
    </rPh>
    <rPh sb="16" eb="18">
      <t>サンシュツ</t>
    </rPh>
    <rPh sb="20" eb="21">
      <t>サイ</t>
    </rPh>
    <rPh sb="26" eb="28">
      <t>ジョウゲン</t>
    </rPh>
    <phoneticPr fontId="1"/>
  </si>
  <si>
    <t>※県が確認後に入力</t>
    <rPh sb="1" eb="2">
      <t>ケン</t>
    </rPh>
    <rPh sb="3" eb="6">
      <t>カクニンゴ</t>
    </rPh>
    <rPh sb="7" eb="9">
      <t>ニュウリョク</t>
    </rPh>
    <phoneticPr fontId="1"/>
  </si>
  <si>
    <t>入院患者減少率（自動計算）</t>
    <rPh sb="0" eb="4">
      <t>ニュウインカンジャ</t>
    </rPh>
    <rPh sb="4" eb="6">
      <t>ゲンショウ</t>
    </rPh>
    <rPh sb="6" eb="7">
      <t>リツ</t>
    </rPh>
    <rPh sb="8" eb="12">
      <t>ジドウケイサン</t>
    </rPh>
    <phoneticPr fontId="1"/>
  </si>
  <si>
    <t>①基準額
　１施設当たり、105,200円×入院患者減少率（％）×小児専用病床数</t>
    <rPh sb="1" eb="4">
      <t>キジュンガク</t>
    </rPh>
    <rPh sb="7" eb="9">
      <t>シセツ</t>
    </rPh>
    <rPh sb="9" eb="10">
      <t>ア</t>
    </rPh>
    <rPh sb="20" eb="21">
      <t>エン</t>
    </rPh>
    <rPh sb="22" eb="24">
      <t>ニュウイン</t>
    </rPh>
    <rPh sb="24" eb="26">
      <t>カンジャ</t>
    </rPh>
    <rPh sb="26" eb="28">
      <t>ゲンショウ</t>
    </rPh>
    <rPh sb="28" eb="29">
      <t>リツ</t>
    </rPh>
    <rPh sb="33" eb="35">
      <t>ショウニ</t>
    </rPh>
    <rPh sb="35" eb="37">
      <t>センヨウ</t>
    </rPh>
    <rPh sb="37" eb="40">
      <t>ビョウショウスウ</t>
    </rPh>
    <phoneticPr fontId="1"/>
  </si>
  <si>
    <t>床（※）</t>
    <rPh sb="0" eb="1">
      <t>ユカ</t>
    </rPh>
    <phoneticPr fontId="1"/>
  </si>
  <si>
    <t>※管理料１～３の届出病床のうち、病院の運用規定等により小児専用として指定されている数</t>
    <rPh sb="1" eb="3">
      <t>カンリ</t>
    </rPh>
    <rPh sb="3" eb="4">
      <t>リョウ</t>
    </rPh>
    <rPh sb="8" eb="10">
      <t>トドケデ</t>
    </rPh>
    <rPh sb="10" eb="12">
      <t>ビョウショウ</t>
    </rPh>
    <rPh sb="16" eb="18">
      <t>ビョウイン</t>
    </rPh>
    <rPh sb="19" eb="21">
      <t>ウンヨウ</t>
    </rPh>
    <rPh sb="21" eb="23">
      <t>キテイ</t>
    </rPh>
    <rPh sb="23" eb="24">
      <t>トウ</t>
    </rPh>
    <rPh sb="27" eb="29">
      <t>ショウニ</t>
    </rPh>
    <rPh sb="29" eb="31">
      <t>センヨウ</t>
    </rPh>
    <rPh sb="34" eb="36">
      <t>シテイ</t>
    </rPh>
    <rPh sb="41" eb="42">
      <t>カズ</t>
    </rPh>
    <phoneticPr fontId="1"/>
  </si>
  <si>
    <t>②対象経費の支出予定額
　令和７年度における、小児専用病床に従事する医師・看護師・看護補助者に係る次のア～エに掲げる経費の総額×入院患者減少率（％）/100
　ア　職員基本給
　イ　職員諸手当
　ウ　諸謝金
　エ　社会保険料</t>
    <rPh sb="1" eb="3">
      <t>タイショウ</t>
    </rPh>
    <rPh sb="3" eb="5">
      <t>ケイヒ</t>
    </rPh>
    <rPh sb="6" eb="11">
      <t>シシュツヨテイガク</t>
    </rPh>
    <rPh sb="25" eb="27">
      <t>センヨウ</t>
    </rPh>
    <rPh sb="82" eb="84">
      <t>ショクイン</t>
    </rPh>
    <rPh sb="84" eb="87">
      <t>キホンキュウ</t>
    </rPh>
    <rPh sb="91" eb="93">
      <t>ショクイン</t>
    </rPh>
    <rPh sb="93" eb="96">
      <t>ショテアテ</t>
    </rPh>
    <rPh sb="100" eb="103">
      <t>ショシャキン</t>
    </rPh>
    <rPh sb="107" eb="112">
      <t>シャカイホケンリョウ</t>
    </rPh>
    <phoneticPr fontId="1"/>
  </si>
  <si>
    <t>③令和６年度における15歳未満の延べ入院患者数が、令和５年度における15歳未満の延べ入院患者数を２％以上下回っている</t>
    <rPh sb="1" eb="3">
      <t>レイワ</t>
    </rPh>
    <rPh sb="4" eb="6">
      <t>ネンド</t>
    </rPh>
    <rPh sb="12" eb="15">
      <t>サイミマン</t>
    </rPh>
    <rPh sb="16" eb="17">
      <t>ノ</t>
    </rPh>
    <rPh sb="18" eb="20">
      <t>ニュウイン</t>
    </rPh>
    <rPh sb="20" eb="23">
      <t>カンジャスウ</t>
    </rPh>
    <rPh sb="25" eb="27">
      <t>レイワ</t>
    </rPh>
    <rPh sb="28" eb="30">
      <t>ネンド</t>
    </rPh>
    <rPh sb="36" eb="39">
      <t>サイミマン</t>
    </rPh>
    <rPh sb="40" eb="41">
      <t>ノ</t>
    </rPh>
    <rPh sb="42" eb="44">
      <t>ニュウイン</t>
    </rPh>
    <rPh sb="44" eb="47">
      <t>カンジャスウ</t>
    </rPh>
    <rPh sb="50" eb="52">
      <t>イジョウ</t>
    </rPh>
    <rPh sb="52" eb="54">
      <t>シタマワ</t>
    </rPh>
    <phoneticPr fontId="1"/>
  </si>
  <si>
    <t>④診療報酬上の小児入院医療管理料（管理料１、管理料２又は管理料３に限る）について、交付申請日時点において、地方厚生（支）局に届出を行い、受理されている</t>
    <phoneticPr fontId="1"/>
  </si>
  <si>
    <t>③地域連携周産期支援事業（分娩取扱施設）</t>
    <rPh sb="1" eb="5">
      <t>チイキレンケイ</t>
    </rPh>
    <rPh sb="5" eb="8">
      <t>シュウサンキ</t>
    </rPh>
    <rPh sb="8" eb="10">
      <t>シエン</t>
    </rPh>
    <rPh sb="10" eb="12">
      <t>ジギョウ</t>
    </rPh>
    <rPh sb="13" eb="15">
      <t>ブンベン</t>
    </rPh>
    <rPh sb="15" eb="17">
      <t>トリアツカイ</t>
    </rPh>
    <rPh sb="17" eb="19">
      <t>シセツ</t>
    </rPh>
    <phoneticPr fontId="1"/>
  </si>
  <si>
    <t xml:space="preserve">以下、「地域連携周産期支援事業（分娩取扱施設）」の活用希望がある場合のみ回答してください。 </t>
    <rPh sb="4" eb="6">
      <t>チイキ</t>
    </rPh>
    <rPh sb="6" eb="8">
      <t>レンケイ</t>
    </rPh>
    <rPh sb="8" eb="11">
      <t>シュウサンキ</t>
    </rPh>
    <rPh sb="11" eb="13">
      <t>シエン</t>
    </rPh>
    <rPh sb="13" eb="15">
      <t>ジギョウ</t>
    </rPh>
    <rPh sb="16" eb="18">
      <t>ブンベン</t>
    </rPh>
    <rPh sb="18" eb="20">
      <t>トリアツカイ</t>
    </rPh>
    <rPh sb="20" eb="22">
      <t>シセツ</t>
    </rPh>
    <rPh sb="25" eb="29">
      <t>カツヨウキボウ</t>
    </rPh>
    <rPh sb="32" eb="34">
      <t>バアイ</t>
    </rPh>
    <rPh sb="36" eb="38">
      <t>カイトウ</t>
    </rPh>
    <phoneticPr fontId="1"/>
  </si>
  <si>
    <t>①令和７年度において、分娩取扱実績がある</t>
    <phoneticPr fontId="1"/>
  </si>
  <si>
    <t>②令和７年度末において、分娩を取り扱う病院の数が１以下であり、かつ、分娩を取り扱う診療所の数が２以下である二次医療圏（※）に所在する</t>
    <phoneticPr fontId="1"/>
  </si>
  <si>
    <t>※現時点では、広島西圏域（大竹市、廿日市市）又は広島中央圏域（東広島市、竹原市）が該当する</t>
    <rPh sb="1" eb="4">
      <t>ゲンジテン</t>
    </rPh>
    <rPh sb="7" eb="10">
      <t>ヒロシマニシ</t>
    </rPh>
    <rPh sb="10" eb="12">
      <t>ケンイキ</t>
    </rPh>
    <rPh sb="13" eb="15">
      <t>オオタケ</t>
    </rPh>
    <rPh sb="15" eb="16">
      <t>シ</t>
    </rPh>
    <rPh sb="17" eb="20">
      <t>ハツカイチ</t>
    </rPh>
    <rPh sb="20" eb="21">
      <t>シ</t>
    </rPh>
    <rPh sb="22" eb="23">
      <t>マタ</t>
    </rPh>
    <rPh sb="24" eb="28">
      <t>ヒロシマチュウオウ</t>
    </rPh>
    <rPh sb="28" eb="30">
      <t>ケンイキ</t>
    </rPh>
    <rPh sb="31" eb="35">
      <t>ヒガシヒロシマシ</t>
    </rPh>
    <rPh sb="36" eb="39">
      <t>タケハラシ</t>
    </rPh>
    <rPh sb="41" eb="43">
      <t>ガイトウ</t>
    </rPh>
    <phoneticPr fontId="1"/>
  </si>
  <si>
    <t>③令和７年度において、妊産婦の健康診査を実施している</t>
    <rPh sb="1" eb="3">
      <t>レイワ</t>
    </rPh>
    <rPh sb="4" eb="6">
      <t>ネンド</t>
    </rPh>
    <rPh sb="11" eb="14">
      <t>ニンサンプ</t>
    </rPh>
    <rPh sb="15" eb="17">
      <t>ケンコウ</t>
    </rPh>
    <rPh sb="17" eb="19">
      <t>シンサ</t>
    </rPh>
    <rPh sb="20" eb="22">
      <t>ジッシ</t>
    </rPh>
    <phoneticPr fontId="1"/>
  </si>
  <si>
    <t>④県が策定した医療計画上の集約化・重点化計画との整合性が確保されている</t>
    <rPh sb="3" eb="5">
      <t>サクテイ</t>
    </rPh>
    <rPh sb="7" eb="9">
      <t>イリョウ</t>
    </rPh>
    <phoneticPr fontId="1"/>
  </si>
  <si>
    <t>⑤今後の分娩取扱について、県や地域の他の分娩施設との連携の状況や今後の取組に関する計画を提出することができる</t>
    <phoneticPr fontId="1"/>
  </si>
  <si>
    <r>
      <t>本事業は、次の①～⑤の要件を</t>
    </r>
    <r>
      <rPr>
        <b/>
        <sz val="11"/>
        <color rgb="FFFF0000"/>
        <rFont val="游ゴシック"/>
        <family val="3"/>
        <charset val="128"/>
        <scheme val="minor"/>
      </rPr>
      <t>全て</t>
    </r>
    <r>
      <rPr>
        <sz val="11"/>
        <color theme="1"/>
        <rFont val="游ゴシック"/>
        <family val="2"/>
        <charset val="128"/>
        <scheme val="minor"/>
      </rPr>
      <t>満たし、国が適当と認めた分娩取扱施設が補助対象となります。</t>
    </r>
    <rPh sb="0" eb="1">
      <t>ホン</t>
    </rPh>
    <rPh sb="1" eb="3">
      <t>ジギョウ</t>
    </rPh>
    <rPh sb="5" eb="6">
      <t>ツギ</t>
    </rPh>
    <rPh sb="11" eb="13">
      <t>ヨウケン</t>
    </rPh>
    <rPh sb="14" eb="15">
      <t>スベ</t>
    </rPh>
    <rPh sb="16" eb="17">
      <t>ミ</t>
    </rPh>
    <rPh sb="20" eb="21">
      <t>クニ</t>
    </rPh>
    <rPh sb="22" eb="24">
      <t>テキトウ</t>
    </rPh>
    <rPh sb="25" eb="26">
      <t>ミト</t>
    </rPh>
    <rPh sb="28" eb="30">
      <t>ブンベン</t>
    </rPh>
    <rPh sb="30" eb="32">
      <t>トリアツカイ</t>
    </rPh>
    <rPh sb="32" eb="34">
      <t>シセツ</t>
    </rPh>
    <rPh sb="35" eb="37">
      <t>ホジョ</t>
    </rPh>
    <rPh sb="37" eb="39">
      <t>タイショウ</t>
    </rPh>
    <phoneticPr fontId="1"/>
  </si>
  <si>
    <t>・上記ア～エの経費の総額</t>
    <rPh sb="1" eb="3">
      <t>ジョウキ</t>
    </rPh>
    <rPh sb="7" eb="9">
      <t>ケイヒ</t>
    </rPh>
    <rPh sb="10" eb="12">
      <t>ソウガク</t>
    </rPh>
    <phoneticPr fontId="1"/>
  </si>
  <si>
    <t>・小児専用病床数</t>
    <rPh sb="1" eb="3">
      <t>ショウニ</t>
    </rPh>
    <rPh sb="3" eb="5">
      <t>センヨウ</t>
    </rPh>
    <rPh sb="5" eb="8">
      <t>ビョウショウスウ</t>
    </rPh>
    <phoneticPr fontId="1"/>
  </si>
  <si>
    <t>・該当する小児入院管理料</t>
    <rPh sb="1" eb="3">
      <t>ガイトウ</t>
    </rPh>
    <rPh sb="5" eb="12">
      <t>ショウニニュウインカンリリョウ</t>
    </rPh>
    <phoneticPr fontId="1"/>
  </si>
  <si>
    <t>小児入院管理料</t>
    <rPh sb="0" eb="2">
      <t>ショウニ</t>
    </rPh>
    <rPh sb="2" eb="7">
      <t>ニュウインカンリリョウ</t>
    </rPh>
    <phoneticPr fontId="1"/>
  </si>
  <si>
    <t>管理料１</t>
    <rPh sb="0" eb="3">
      <t>カンリリョウ</t>
    </rPh>
    <phoneticPr fontId="1"/>
  </si>
  <si>
    <t>管理料２</t>
    <rPh sb="0" eb="3">
      <t>カンリリョウ</t>
    </rPh>
    <phoneticPr fontId="1"/>
  </si>
  <si>
    <t>管理料３</t>
    <phoneticPr fontId="1"/>
  </si>
  <si>
    <t>分娩取扱期間</t>
    <rPh sb="0" eb="4">
      <t>ブンベントリアツカイ</t>
    </rPh>
    <rPh sb="4" eb="6">
      <t>キカン</t>
    </rPh>
    <phoneticPr fontId="1"/>
  </si>
  <si>
    <t>年間９月以上</t>
    <rPh sb="0" eb="2">
      <t>ネンカン</t>
    </rPh>
    <rPh sb="3" eb="4">
      <t>ツキ</t>
    </rPh>
    <rPh sb="4" eb="6">
      <t>イジョウ</t>
    </rPh>
    <phoneticPr fontId="1"/>
  </si>
  <si>
    <t>年間６月以上９月未満</t>
    <rPh sb="0" eb="2">
      <t>ネンカン</t>
    </rPh>
    <rPh sb="3" eb="4">
      <t>ツキ</t>
    </rPh>
    <rPh sb="4" eb="6">
      <t>イジョウ</t>
    </rPh>
    <rPh sb="7" eb="8">
      <t>ツキ</t>
    </rPh>
    <rPh sb="8" eb="10">
      <t>ミマン</t>
    </rPh>
    <phoneticPr fontId="1"/>
  </si>
  <si>
    <t>年間６月未満</t>
    <rPh sb="0" eb="2">
      <t>ネンカン</t>
    </rPh>
    <rPh sb="3" eb="4">
      <t>ツキ</t>
    </rPh>
    <rPh sb="4" eb="6">
      <t>ミマン</t>
    </rPh>
    <phoneticPr fontId="1"/>
  </si>
  <si>
    <t>・該当する分娩取扱期間</t>
    <rPh sb="1" eb="3">
      <t>ガイトウ</t>
    </rPh>
    <rPh sb="5" eb="7">
      <t>ブンベン</t>
    </rPh>
    <rPh sb="7" eb="9">
      <t>トリアツカイ</t>
    </rPh>
    <rPh sb="9" eb="11">
      <t>キカン</t>
    </rPh>
    <phoneticPr fontId="1"/>
  </si>
  <si>
    <t>②対象経費の支出予定額
　令和７年度における、分娩取扱施設の運営に必要な次に掲げる経費
　ア　職員基本給
　イ　職員諸手当
　ウ　諸謝金
　エ　社会保険料</t>
    <rPh sb="1" eb="3">
      <t>タイショウ</t>
    </rPh>
    <rPh sb="3" eb="5">
      <t>ケイヒ</t>
    </rPh>
    <rPh sb="6" eb="11">
      <t>シシュツヨテイガク</t>
    </rPh>
    <rPh sb="47" eb="49">
      <t>ショクイン</t>
    </rPh>
    <rPh sb="49" eb="52">
      <t>キホンキュウ</t>
    </rPh>
    <rPh sb="56" eb="58">
      <t>ショクイン</t>
    </rPh>
    <rPh sb="58" eb="61">
      <t>ショテアテ</t>
    </rPh>
    <rPh sb="65" eb="68">
      <t>ショシャキン</t>
    </rPh>
    <rPh sb="72" eb="77">
      <t>シャカイホケンリョウ</t>
    </rPh>
    <phoneticPr fontId="1"/>
  </si>
  <si>
    <t>①基準額
　１施設当たり
　ア 分娩取扱期間 年間９月以上：11,246千円
　イ 分娩取扱期間 年間６月以上９月未満：7,500千円
　ウ 分娩取扱期間 年間６月未満：3,700千円</t>
    <rPh sb="1" eb="4">
      <t>キジュンガク</t>
    </rPh>
    <rPh sb="7" eb="9">
      <t>シセツ</t>
    </rPh>
    <rPh sb="9" eb="10">
      <t>ア</t>
    </rPh>
    <phoneticPr fontId="1"/>
  </si>
  <si>
    <t>・総事業費</t>
    <rPh sb="1" eb="5">
      <t>ソウジギョウヒ</t>
    </rPh>
    <phoneticPr fontId="1"/>
  </si>
  <si>
    <t>・寄付金その他の収入額</t>
    <rPh sb="1" eb="4">
      <t>キフキン</t>
    </rPh>
    <rPh sb="6" eb="7">
      <t>タ</t>
    </rPh>
    <rPh sb="8" eb="10">
      <t>シュウニュウ</t>
    </rPh>
    <rPh sb="10" eb="11">
      <t>ガク</t>
    </rPh>
    <phoneticPr fontId="1"/>
  </si>
  <si>
    <t>・差引額（自動計算）</t>
    <rPh sb="1" eb="3">
      <t>サシヒキ</t>
    </rPh>
    <rPh sb="3" eb="4">
      <t>ガク</t>
    </rPh>
    <rPh sb="5" eb="9">
      <t>ジドウケイサン</t>
    </rPh>
    <phoneticPr fontId="1"/>
  </si>
  <si>
    <t>※様式は今後国から案内</t>
    <rPh sb="1" eb="3">
      <t>ヨウシキ</t>
    </rPh>
    <rPh sb="4" eb="6">
      <t>コンゴ</t>
    </rPh>
    <rPh sb="6" eb="7">
      <t>クニ</t>
    </rPh>
    <rPh sb="9" eb="11">
      <t>アンナイ</t>
    </rPh>
    <phoneticPr fontId="1"/>
  </si>
  <si>
    <t>③分娩取扱施設支援事業及び地域連携周産期支援事業（産科施設）との併用を行っていないこと</t>
    <rPh sb="7" eb="11">
      <t>シエンジギョウ</t>
    </rPh>
    <rPh sb="32" eb="34">
      <t>ヘイヨウ</t>
    </rPh>
    <rPh sb="35" eb="36">
      <t>オコナ</t>
    </rPh>
    <phoneticPr fontId="1"/>
  </si>
  <si>
    <t>④交付を受けた際は、厚生労働省医政局が実施する各種調査等に協力し、事業の実施状況を報告すること</t>
    <rPh sb="1" eb="3">
      <t>コウフ</t>
    </rPh>
    <rPh sb="4" eb="5">
      <t>ウ</t>
    </rPh>
    <rPh sb="7" eb="8">
      <t>サイ</t>
    </rPh>
    <phoneticPr fontId="1"/>
  </si>
  <si>
    <t>貴医療機関において、窓口となっていただける方の連絡先を入力してください。
（今後、この事業に関する県からの案内等は、下記に連絡させていただきます。）</t>
    <rPh sb="0" eb="5">
      <t>キイリョウキカン</t>
    </rPh>
    <rPh sb="10" eb="12">
      <t>マドグチ</t>
    </rPh>
    <rPh sb="21" eb="22">
      <t>カタ</t>
    </rPh>
    <rPh sb="23" eb="25">
      <t>レンラク</t>
    </rPh>
    <rPh sb="25" eb="26">
      <t>サキ</t>
    </rPh>
    <rPh sb="27" eb="29">
      <t>ニュウリョク</t>
    </rPh>
    <rPh sb="38" eb="40">
      <t>コンゴ</t>
    </rPh>
    <rPh sb="43" eb="45">
      <t>ジギョウ</t>
    </rPh>
    <rPh sb="46" eb="47">
      <t>カン</t>
    </rPh>
    <rPh sb="49" eb="50">
      <t>ケン</t>
    </rPh>
    <rPh sb="53" eb="55">
      <t>アンナイ</t>
    </rPh>
    <rPh sb="55" eb="56">
      <t>トウ</t>
    </rPh>
    <rPh sb="58" eb="60">
      <t>カキ</t>
    </rPh>
    <rPh sb="61" eb="63">
      <t>レンラク</t>
    </rPh>
    <phoneticPr fontId="1"/>
  </si>
  <si>
    <t>エラーチェック：</t>
    <phoneticPr fontId="1"/>
  </si>
  <si>
    <t>※総事業費≦収入額の場合は補助対象外</t>
    <rPh sb="1" eb="5">
      <t>ソウジギョウヒ</t>
    </rPh>
    <rPh sb="6" eb="8">
      <t>シュウニュウ</t>
    </rPh>
    <rPh sb="8" eb="9">
      <t>ガク</t>
    </rPh>
    <rPh sb="10" eb="12">
      <t>バアイ</t>
    </rPh>
    <rPh sb="13" eb="18">
      <t>ホジョタイショウガイ</t>
    </rPh>
    <phoneticPr fontId="1"/>
  </si>
  <si>
    <t>①休床中の病床が今回申請する「小児専用病床」に含まれていないこと</t>
    <rPh sb="1" eb="2">
      <t>ヤス</t>
    </rPh>
    <rPh sb="2" eb="3">
      <t>ユカ</t>
    </rPh>
    <rPh sb="3" eb="4">
      <t>チュウ</t>
    </rPh>
    <rPh sb="5" eb="7">
      <t>ビョウショウ</t>
    </rPh>
    <rPh sb="8" eb="10">
      <t>コンカイ</t>
    </rPh>
    <rPh sb="10" eb="12">
      <t>シンセイ</t>
    </rPh>
    <rPh sb="15" eb="19">
      <t>ショウニセンヨウ</t>
    </rPh>
    <rPh sb="19" eb="21">
      <t>ビョウショウ</t>
    </rPh>
    <rPh sb="23" eb="24">
      <t>フク</t>
    </rPh>
    <phoneticPr fontId="1"/>
  </si>
  <si>
    <t>②昭和52年７月６日医発第692号厚生省医務局長通知「救急医療対策の整備事業について」の別添「救急医療対策事業実施要綱」に規定する小児救命救急センターにおける「専用病床」、及び地域小児救命救急センターにおける「小児救急患者の治療を行う病室」に該当するものが今回申請する「小児専用病床」に含まれていないこと</t>
    <rPh sb="143" eb="144">
      <t>フク</t>
    </rPh>
    <phoneticPr fontId="1"/>
  </si>
  <si>
    <t>③平成21年３月30日医政発第0330011号厚生労働省医政局長通知「周産期医療対策事業等の実施について」の別添「周産期医療対策事業等実施要綱」に基づき実施する周産期母子医療センター運営事業により補助対象となるＮＩＣＵ及びＧＣＵが今回申請する「小児専用病床」に含まれていないこと</t>
    <rPh sb="130" eb="131">
      <t>フク</t>
    </rPh>
    <phoneticPr fontId="1"/>
  </si>
  <si>
    <t>①令和７年度において、原則各妊婦に対して妊娠初期から中期以降までの妊婦健康診査を実施し、必要に応じて産後管理を実施できる体制を確保している</t>
    <phoneticPr fontId="1"/>
  </si>
  <si>
    <t>②令和７年度において、分娩を取り扱っていない又は同年度中に分娩取扱の中止が決定している</t>
    <phoneticPr fontId="1"/>
  </si>
  <si>
    <t>　・オープンシステムを構築している相手方（施設名）</t>
    <rPh sb="11" eb="13">
      <t>コウチク</t>
    </rPh>
    <rPh sb="17" eb="20">
      <t>アイテガタ</t>
    </rPh>
    <rPh sb="21" eb="23">
      <t>シセツ</t>
    </rPh>
    <rPh sb="23" eb="24">
      <t>メイ</t>
    </rPh>
    <phoneticPr fontId="1"/>
  </si>
  <si>
    <t>　・セミオープンシステムを構築している相手方（施設名）</t>
    <rPh sb="13" eb="15">
      <t>コウチク</t>
    </rPh>
    <rPh sb="19" eb="22">
      <t>アイテガタ</t>
    </rPh>
    <rPh sb="23" eb="25">
      <t>シセツ</t>
    </rPh>
    <rPh sb="25" eb="26">
      <t>メイ</t>
    </rPh>
    <phoneticPr fontId="1"/>
  </si>
  <si>
    <t>⑤今回申請する施設整備は、令和７年４月１日から令和８年３月 31 日までの間に、本体工事の契約を締結し、新築、増改築及び改修に着手（予定）している</t>
    <rPh sb="1" eb="3">
      <t>コンカイ</t>
    </rPh>
    <rPh sb="3" eb="5">
      <t>シンセイ</t>
    </rPh>
    <rPh sb="7" eb="11">
      <t>シセツセイビ</t>
    </rPh>
    <rPh sb="66" eb="68">
      <t>ヨテイ</t>
    </rPh>
    <phoneticPr fontId="1"/>
  </si>
  <si>
    <t>①基準額
　１施設当たり、7,239千円</t>
    <rPh sb="1" eb="4">
      <t>キジュンガク</t>
    </rPh>
    <rPh sb="7" eb="9">
      <t>シセツ</t>
    </rPh>
    <rPh sb="9" eb="10">
      <t>ア</t>
    </rPh>
    <rPh sb="18" eb="20">
      <t>センエン</t>
    </rPh>
    <phoneticPr fontId="1"/>
  </si>
  <si>
    <t>・補助対象となる工事内容</t>
    <rPh sb="1" eb="5">
      <t>ホジョタイショウ</t>
    </rPh>
    <rPh sb="8" eb="10">
      <t>コウジ</t>
    </rPh>
    <rPh sb="10" eb="12">
      <t>ナイヨウ</t>
    </rPh>
    <phoneticPr fontId="1"/>
  </si>
  <si>
    <t>・上記に係る経費の総額</t>
    <rPh sb="1" eb="3">
      <t>ジョウキ</t>
    </rPh>
    <rPh sb="4" eb="5">
      <t>カカ</t>
    </rPh>
    <rPh sb="6" eb="8">
      <t>ケイヒ</t>
    </rPh>
    <rPh sb="9" eb="11">
      <t>ソウガク</t>
    </rPh>
    <phoneticPr fontId="1"/>
  </si>
  <si>
    <r>
      <t>③その他、交付額の算出に必要な額
・総事業費：</t>
    </r>
    <r>
      <rPr>
        <sz val="11"/>
        <color theme="1"/>
        <rFont val="游ゴシック"/>
        <family val="3"/>
        <charset val="128"/>
        <scheme val="minor"/>
      </rPr>
      <t>地域連携周産期支援事業（産科施設のうち施設）に関わるすべての経費で、設計その他工事に伴う事務に要する費用も含まれる。</t>
    </r>
    <r>
      <rPr>
        <sz val="11"/>
        <color theme="1"/>
        <rFont val="游ゴシック"/>
        <family val="2"/>
        <charset val="128"/>
        <scheme val="minor"/>
      </rPr>
      <t xml:space="preserve">
・寄付金その他の収入額：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
　　から交付要綱等により算出される自己負担相当を控除した額
　④その他当該補助事業等に関する収入</t>
    </r>
    <rPh sb="3" eb="4">
      <t>タ</t>
    </rPh>
    <rPh sb="5" eb="7">
      <t>コウフ</t>
    </rPh>
    <rPh sb="7" eb="8">
      <t>ガク</t>
    </rPh>
    <rPh sb="9" eb="11">
      <t>サンシュツ</t>
    </rPh>
    <rPh sb="12" eb="14">
      <t>ヒツヨウ</t>
    </rPh>
    <rPh sb="15" eb="16">
      <t>ガク</t>
    </rPh>
    <rPh sb="88" eb="89">
      <t>タ</t>
    </rPh>
    <rPh sb="90" eb="92">
      <t>シュウニュウ</t>
    </rPh>
    <rPh sb="92" eb="93">
      <t>ガク</t>
    </rPh>
    <rPh sb="94" eb="97">
      <t>キフキン</t>
    </rPh>
    <rPh sb="184" eb="185">
      <t>タ</t>
    </rPh>
    <rPh sb="186" eb="188">
      <t>シュウニュウ</t>
    </rPh>
    <phoneticPr fontId="1"/>
  </si>
  <si>
    <t>④補助所要額
　①基準額と②対象経費の支出予定額と③差引額を比較して最も少ない額×補助率（10/10）</t>
    <rPh sb="1" eb="6">
      <t>ホジョショヨウガク</t>
    </rPh>
    <rPh sb="9" eb="12">
      <t>キジュンガク</t>
    </rPh>
    <rPh sb="26" eb="28">
      <t>サシヒキ</t>
    </rPh>
    <rPh sb="28" eb="29">
      <t>ガク</t>
    </rPh>
    <rPh sb="34" eb="35">
      <t>モット</t>
    </rPh>
    <rPh sb="41" eb="44">
      <t>ホジョリツ</t>
    </rPh>
    <phoneticPr fontId="1"/>
  </si>
  <si>
    <t>※国補助率1/2をかけ千円未満を切り捨てた額を２倍</t>
    <rPh sb="1" eb="2">
      <t>クニ</t>
    </rPh>
    <rPh sb="2" eb="5">
      <t>ホジョリツ</t>
    </rPh>
    <rPh sb="11" eb="15">
      <t>センエンミマン</t>
    </rPh>
    <rPh sb="16" eb="17">
      <t>キ</t>
    </rPh>
    <rPh sb="18" eb="19">
      <t>ス</t>
    </rPh>
    <rPh sb="21" eb="22">
      <t>ガク</t>
    </rPh>
    <rPh sb="24" eb="25">
      <t>バイ</t>
    </rPh>
    <phoneticPr fontId="1"/>
  </si>
  <si>
    <t>④補助所要額
　①基準額と②対象経費の支出予定額と③差引額を比較して最も少ない額×補助率（1/2）</t>
    <phoneticPr fontId="1"/>
  </si>
  <si>
    <t>③近隣の分娩取扱施設とオープンシステムまたはセミオープンシステムを構築している</t>
    <rPh sb="1" eb="3">
      <t>キンリン</t>
    </rPh>
    <rPh sb="4" eb="6">
      <t>ブンベン</t>
    </rPh>
    <rPh sb="6" eb="8">
      <t>トリアツカイ</t>
    </rPh>
    <rPh sb="8" eb="10">
      <t>シセツ</t>
    </rPh>
    <rPh sb="33" eb="35">
      <t>コウチク</t>
    </rPh>
    <phoneticPr fontId="1"/>
  </si>
  <si>
    <t>②分娩取扱施設支援事業及び地域連携周産期支援事業（分娩取扱施設）との併用を行っていないこと</t>
    <rPh sb="7" eb="11">
      <t>シエンジギョウ</t>
    </rPh>
    <rPh sb="25" eb="27">
      <t>ブンベン</t>
    </rPh>
    <rPh sb="27" eb="29">
      <t>トリアツカイ</t>
    </rPh>
    <rPh sb="29" eb="31">
      <t>シセツ</t>
    </rPh>
    <rPh sb="34" eb="36">
      <t>ヘイヨウ</t>
    </rPh>
    <rPh sb="37" eb="38">
      <t>オコナ</t>
    </rPh>
    <phoneticPr fontId="1"/>
  </si>
  <si>
    <t>③交付を受けた際は、厚生労働省医政局が実施する各種調査等に協力し、事業の実施状況を報告すること</t>
    <rPh sb="1" eb="3">
      <t>コウフ</t>
    </rPh>
    <rPh sb="4" eb="5">
      <t>ウ</t>
    </rPh>
    <rPh sb="7" eb="8">
      <t>サイ</t>
    </rPh>
    <phoneticPr fontId="1"/>
  </si>
  <si>
    <r>
      <t>次の①～④の留意事項を</t>
    </r>
    <r>
      <rPr>
        <b/>
        <sz val="11"/>
        <color rgb="FFFF0000"/>
        <rFont val="游ゴシック"/>
        <family val="3"/>
        <charset val="128"/>
        <scheme val="minor"/>
      </rPr>
      <t>全て</t>
    </r>
    <r>
      <rPr>
        <sz val="11"/>
        <color theme="1"/>
        <rFont val="游ゴシック"/>
        <family val="2"/>
        <charset val="128"/>
        <scheme val="minor"/>
      </rPr>
      <t>満たしていることを確認してください。</t>
    </r>
    <rPh sb="0" eb="1">
      <t>ツギ</t>
    </rPh>
    <rPh sb="6" eb="10">
      <t>リュウイジコウ</t>
    </rPh>
    <rPh sb="11" eb="12">
      <t>スベ</t>
    </rPh>
    <rPh sb="13" eb="14">
      <t>ミ</t>
    </rPh>
    <rPh sb="22" eb="24">
      <t>カクニン</t>
    </rPh>
    <phoneticPr fontId="1"/>
  </si>
  <si>
    <t>※上記に「入力完了」と表示されていることを確認</t>
    <rPh sb="1" eb="3">
      <t>ジョウキ</t>
    </rPh>
    <rPh sb="5" eb="7">
      <t>ニュウリョク</t>
    </rPh>
    <rPh sb="7" eb="9">
      <t>カンリョウ</t>
    </rPh>
    <rPh sb="11" eb="13">
      <t>ヒョウジ</t>
    </rPh>
    <rPh sb="21" eb="23">
      <t>カクニン</t>
    </rPh>
    <phoneticPr fontId="1"/>
  </si>
  <si>
    <r>
      <t>④地域連携周産期支援事業（産科施設のうち</t>
    </r>
    <r>
      <rPr>
        <b/>
        <sz val="14"/>
        <color rgb="FFFF0000"/>
        <rFont val="游ゴシック"/>
        <family val="3"/>
        <charset val="128"/>
        <scheme val="minor"/>
      </rPr>
      <t>施設整備</t>
    </r>
    <r>
      <rPr>
        <b/>
        <sz val="14"/>
        <color theme="1"/>
        <rFont val="游ゴシック"/>
        <family val="3"/>
        <charset val="128"/>
        <scheme val="minor"/>
      </rPr>
      <t>）</t>
    </r>
    <rPh sb="1" eb="5">
      <t>チイキレンケイ</t>
    </rPh>
    <rPh sb="5" eb="8">
      <t>シュウサンキ</t>
    </rPh>
    <rPh sb="8" eb="10">
      <t>シエン</t>
    </rPh>
    <rPh sb="10" eb="12">
      <t>ジギョウ</t>
    </rPh>
    <rPh sb="13" eb="15">
      <t>サンカ</t>
    </rPh>
    <rPh sb="15" eb="17">
      <t>シセツ</t>
    </rPh>
    <rPh sb="20" eb="24">
      <t>シセツセイビ</t>
    </rPh>
    <phoneticPr fontId="1"/>
  </si>
  <si>
    <r>
      <t>以下、「地域連携周産期支援事業（産科施設のうち</t>
    </r>
    <r>
      <rPr>
        <sz val="11"/>
        <color rgb="FFFF0000"/>
        <rFont val="游ゴシック"/>
        <family val="3"/>
        <charset val="128"/>
        <scheme val="minor"/>
      </rPr>
      <t>施設整備</t>
    </r>
    <r>
      <rPr>
        <sz val="11"/>
        <rFont val="游ゴシック"/>
        <family val="3"/>
        <charset val="128"/>
        <scheme val="minor"/>
      </rPr>
      <t xml:space="preserve">）」の活用希望がある場合のみ回答してください。 </t>
    </r>
    <rPh sb="4" eb="6">
      <t>チイキ</t>
    </rPh>
    <rPh sb="6" eb="8">
      <t>レンケイ</t>
    </rPh>
    <rPh sb="8" eb="11">
      <t>シュウサンキ</t>
    </rPh>
    <rPh sb="11" eb="13">
      <t>シエン</t>
    </rPh>
    <rPh sb="13" eb="15">
      <t>ジギョウ</t>
    </rPh>
    <rPh sb="16" eb="18">
      <t>サンカ</t>
    </rPh>
    <rPh sb="18" eb="20">
      <t>シセツ</t>
    </rPh>
    <rPh sb="23" eb="27">
      <t>シセツセイビ</t>
    </rPh>
    <rPh sb="30" eb="34">
      <t>カツヨウキボウ</t>
    </rPh>
    <rPh sb="37" eb="39">
      <t>バアイ</t>
    </rPh>
    <rPh sb="41" eb="43">
      <t>カイトウ</t>
    </rPh>
    <phoneticPr fontId="1"/>
  </si>
  <si>
    <r>
      <t>④地域連携周産期支援事業（産科施設のうち</t>
    </r>
    <r>
      <rPr>
        <b/>
        <sz val="14"/>
        <color rgb="FFFF0000"/>
        <rFont val="游ゴシック"/>
        <family val="3"/>
        <charset val="128"/>
        <scheme val="minor"/>
      </rPr>
      <t>設備整備</t>
    </r>
    <r>
      <rPr>
        <b/>
        <sz val="14"/>
        <color theme="1"/>
        <rFont val="游ゴシック"/>
        <family val="3"/>
        <charset val="128"/>
        <scheme val="minor"/>
      </rPr>
      <t>）</t>
    </r>
    <rPh sb="1" eb="5">
      <t>チイキレンケイ</t>
    </rPh>
    <rPh sb="5" eb="8">
      <t>シュウサンキ</t>
    </rPh>
    <rPh sb="8" eb="10">
      <t>シエン</t>
    </rPh>
    <rPh sb="10" eb="12">
      <t>ジギョウ</t>
    </rPh>
    <rPh sb="13" eb="15">
      <t>サンカ</t>
    </rPh>
    <rPh sb="15" eb="17">
      <t>シセツ</t>
    </rPh>
    <rPh sb="20" eb="22">
      <t>セツビ</t>
    </rPh>
    <rPh sb="22" eb="24">
      <t>セイビ</t>
    </rPh>
    <phoneticPr fontId="1"/>
  </si>
  <si>
    <r>
      <t>以下、「地域連携周産期支援事業（産科施設のうち</t>
    </r>
    <r>
      <rPr>
        <sz val="11"/>
        <color rgb="FFFF0000"/>
        <rFont val="游ゴシック"/>
        <family val="3"/>
        <charset val="128"/>
        <scheme val="minor"/>
      </rPr>
      <t>設備整備</t>
    </r>
    <r>
      <rPr>
        <sz val="11"/>
        <rFont val="游ゴシック"/>
        <family val="3"/>
        <charset val="128"/>
        <scheme val="minor"/>
      </rPr>
      <t xml:space="preserve">）」の活用希望がある場合のみ回答してください。 </t>
    </r>
    <rPh sb="4" eb="6">
      <t>チイキ</t>
    </rPh>
    <rPh sb="6" eb="8">
      <t>レンケイ</t>
    </rPh>
    <rPh sb="8" eb="11">
      <t>シュウサンキ</t>
    </rPh>
    <rPh sb="11" eb="13">
      <t>シエン</t>
    </rPh>
    <rPh sb="13" eb="15">
      <t>ジギョウ</t>
    </rPh>
    <rPh sb="16" eb="18">
      <t>サンカ</t>
    </rPh>
    <rPh sb="18" eb="20">
      <t>シセツ</t>
    </rPh>
    <rPh sb="23" eb="25">
      <t>セツビ</t>
    </rPh>
    <rPh sb="25" eb="27">
      <t>セイビ</t>
    </rPh>
    <rPh sb="30" eb="34">
      <t>カツヨウキボウ</t>
    </rPh>
    <rPh sb="37" eb="39">
      <t>バアイ</t>
    </rPh>
    <rPh sb="41" eb="43">
      <t>カイトウ</t>
    </rPh>
    <phoneticPr fontId="1"/>
  </si>
  <si>
    <t>①基準額
　１施設当たり、4,630千円</t>
    <rPh sb="1" eb="4">
      <t>キジュンガク</t>
    </rPh>
    <rPh sb="7" eb="9">
      <t>シセツ</t>
    </rPh>
    <rPh sb="9" eb="10">
      <t>ア</t>
    </rPh>
    <rPh sb="18" eb="20">
      <t>センエン</t>
    </rPh>
    <phoneticPr fontId="1"/>
  </si>
  <si>
    <t>⑤今回申請する設備整備は、令和７年４月１日から令和８年３月 31 日までの間に、購入の契約を締結し、納品が完了（予定）している（※）</t>
    <rPh sb="1" eb="3">
      <t>コンカイ</t>
    </rPh>
    <rPh sb="3" eb="5">
      <t>シンセイ</t>
    </rPh>
    <rPh sb="7" eb="9">
      <t>セツビ</t>
    </rPh>
    <rPh sb="9" eb="11">
      <t>セイビ</t>
    </rPh>
    <rPh sb="56" eb="58">
      <t>ヨテイ</t>
    </rPh>
    <phoneticPr fontId="1"/>
  </si>
  <si>
    <t>※リース契約の場合は補助対象外</t>
    <rPh sb="4" eb="6">
      <t>ケイヤク</t>
    </rPh>
    <rPh sb="7" eb="9">
      <t>バアイ</t>
    </rPh>
    <rPh sb="10" eb="15">
      <t>ホジョタイショウガイ</t>
    </rPh>
    <phoneticPr fontId="1"/>
  </si>
  <si>
    <r>
      <t>③その他、交付額の算出に必要な額
・総事業費：</t>
    </r>
    <r>
      <rPr>
        <sz val="11"/>
        <color theme="1"/>
        <rFont val="游ゴシック"/>
        <family val="3"/>
        <charset val="128"/>
        <scheme val="minor"/>
      </rPr>
      <t>地域連携周産期支援事業（産科施設のうち設備）に関わるすべての経費</t>
    </r>
    <r>
      <rPr>
        <sz val="11"/>
        <color theme="1"/>
        <rFont val="游ゴシック"/>
        <family val="2"/>
        <charset val="128"/>
        <scheme val="minor"/>
      </rPr>
      <t xml:space="preserve">
・寄付金その他の収入額：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
　　から交付要綱等により算出される自己負担相当を控除した額
　④その他当該補助事業等に関する収入</t>
    </r>
    <rPh sb="3" eb="4">
      <t>タ</t>
    </rPh>
    <rPh sb="5" eb="7">
      <t>コウフ</t>
    </rPh>
    <rPh sb="7" eb="8">
      <t>ガク</t>
    </rPh>
    <rPh sb="9" eb="11">
      <t>サンシュツ</t>
    </rPh>
    <rPh sb="12" eb="14">
      <t>ヒツヨウ</t>
    </rPh>
    <rPh sb="15" eb="16">
      <t>ガク</t>
    </rPh>
    <rPh sb="42" eb="44">
      <t>セツビ</t>
    </rPh>
    <rPh sb="62" eb="63">
      <t>タ</t>
    </rPh>
    <rPh sb="64" eb="66">
      <t>シュウニュウ</t>
    </rPh>
    <rPh sb="66" eb="67">
      <t>ガク</t>
    </rPh>
    <rPh sb="68" eb="71">
      <t>キフキン</t>
    </rPh>
    <rPh sb="158" eb="159">
      <t>タ</t>
    </rPh>
    <rPh sb="160" eb="162">
      <t>シュウニュウ</t>
    </rPh>
    <phoneticPr fontId="1"/>
  </si>
  <si>
    <t>・超音波診断装置</t>
    <rPh sb="1" eb="6">
      <t>チョウオンパシンダン</t>
    </rPh>
    <rPh sb="6" eb="8">
      <t>ソウチ</t>
    </rPh>
    <phoneticPr fontId="1"/>
  </si>
  <si>
    <t>・診察台（内診台）</t>
    <rPh sb="1" eb="4">
      <t>シンサツダイ</t>
    </rPh>
    <rPh sb="5" eb="8">
      <t>ナイシンダイ</t>
    </rPh>
    <phoneticPr fontId="1"/>
  </si>
  <si>
    <t>・分娩監視装置</t>
    <rPh sb="1" eb="5">
      <t>ブンベンカンシ</t>
    </rPh>
    <rPh sb="5" eb="7">
      <t>ソウチ</t>
    </rPh>
    <phoneticPr fontId="1"/>
  </si>
  <si>
    <t>（自動計算）</t>
  </si>
  <si>
    <t>①分娩</t>
    <rPh sb="1" eb="3">
      <t>ブンベン</t>
    </rPh>
    <phoneticPr fontId="1"/>
  </si>
  <si>
    <t>②小児</t>
    <rPh sb="1" eb="3">
      <t>ショウニ</t>
    </rPh>
    <phoneticPr fontId="1"/>
  </si>
  <si>
    <t>③地域（分娩）</t>
    <rPh sb="1" eb="3">
      <t>チイキ</t>
    </rPh>
    <rPh sb="4" eb="6">
      <t>ブンベン</t>
    </rPh>
    <phoneticPr fontId="1"/>
  </si>
  <si>
    <t>④地域（産科・施設）</t>
    <rPh sb="1" eb="3">
      <t>チイキ</t>
    </rPh>
    <rPh sb="4" eb="6">
      <t>サンカ</t>
    </rPh>
    <rPh sb="7" eb="9">
      <t>シセツ</t>
    </rPh>
    <phoneticPr fontId="1"/>
  </si>
  <si>
    <t>⑤地域（産科・設備）</t>
    <rPh sb="1" eb="3">
      <t>チイキ</t>
    </rPh>
    <rPh sb="4" eb="6">
      <t>サンカ</t>
    </rPh>
    <rPh sb="7" eb="9">
      <t>セツビ</t>
    </rPh>
    <phoneticPr fontId="1"/>
  </si>
  <si>
    <t>基本情報</t>
    <rPh sb="0" eb="4">
      <t>キホンジョウホウ</t>
    </rPh>
    <phoneticPr fontId="1"/>
  </si>
  <si>
    <r>
      <t>【回答期限】</t>
    </r>
    <r>
      <rPr>
        <b/>
        <u/>
        <sz val="11"/>
        <color rgb="FFFF0000"/>
        <rFont val="游ゴシック"/>
        <family val="3"/>
        <charset val="128"/>
        <scheme val="minor"/>
      </rPr>
      <t>令和８年２月20日（金）※厳守</t>
    </r>
    <r>
      <rPr>
        <sz val="11"/>
        <color theme="1"/>
        <rFont val="游ゴシック"/>
        <family val="3"/>
        <charset val="128"/>
        <scheme val="minor"/>
      </rPr>
      <t xml:space="preserve">
【留意事項】
（1）この調査は、県での予算化に向けて、各事業の活用意向を把握するものであり、</t>
    </r>
    <r>
      <rPr>
        <b/>
        <u/>
        <sz val="11"/>
        <color theme="1"/>
        <rFont val="游ゴシック"/>
        <family val="3"/>
        <charset val="128"/>
        <scheme val="minor"/>
      </rPr>
      <t>補助金の交付をお約束するものではない</t>
    </r>
    <r>
      <rPr>
        <sz val="11"/>
        <color theme="1"/>
        <rFont val="游ゴシック"/>
        <family val="3"/>
        <charset val="128"/>
        <scheme val="minor"/>
      </rPr>
      <t>ことをあらかじめ御了承ください。
（2）</t>
    </r>
    <r>
      <rPr>
        <b/>
        <u/>
        <sz val="11"/>
        <color theme="1"/>
        <rFont val="游ゴシック"/>
        <family val="3"/>
        <charset val="128"/>
        <scheme val="minor"/>
      </rPr>
      <t>回答期限までに調査票の提出がない場合は、今後、この事業に関する県からの案内を行いません</t>
    </r>
    <r>
      <rPr>
        <sz val="11"/>
        <color theme="1"/>
        <rFont val="游ゴシック"/>
        <family val="3"/>
        <charset val="128"/>
        <scheme val="minor"/>
      </rPr>
      <t>のでご注意ください。（</t>
    </r>
    <r>
      <rPr>
        <b/>
        <u/>
        <sz val="11"/>
        <color theme="1"/>
        <rFont val="游ゴシック"/>
        <family val="3"/>
        <charset val="128"/>
        <scheme val="minor"/>
      </rPr>
      <t>期限に間に合わない場合は、事前にご相談ください。</t>
    </r>
    <r>
      <rPr>
        <sz val="11"/>
        <color theme="1"/>
        <rFont val="游ゴシック"/>
        <family val="3"/>
        <charset val="128"/>
        <scheme val="minor"/>
      </rPr>
      <t>）
（3）事業の活用希望がない場合は、調査票を提出する必要はありません。</t>
    </r>
    <rPh sb="1" eb="3">
      <t>カイトウ</t>
    </rPh>
    <rPh sb="3" eb="5">
      <t>キゲン</t>
    </rPh>
    <rPh sb="6" eb="8">
      <t>レイワ</t>
    </rPh>
    <rPh sb="9" eb="10">
      <t>ネン</t>
    </rPh>
    <rPh sb="11" eb="12">
      <t>ガツ</t>
    </rPh>
    <rPh sb="14" eb="15">
      <t>ニチ</t>
    </rPh>
    <rPh sb="16" eb="17">
      <t>キン</t>
    </rPh>
    <rPh sb="19" eb="21">
      <t>ゲンシュ</t>
    </rPh>
    <rPh sb="23" eb="27">
      <t>リュウイジコウ</t>
    </rPh>
    <phoneticPr fontId="1"/>
  </si>
  <si>
    <t>・上記の期間中の分娩取扱件数</t>
    <rPh sb="1" eb="3">
      <t>ジョウキ</t>
    </rPh>
    <rPh sb="4" eb="7">
      <t>キカンチュウ</t>
    </rPh>
    <rPh sb="8" eb="12">
      <t>ブンベントリアツカイ</t>
    </rPh>
    <rPh sb="12" eb="14">
      <t>ケンスウ</t>
    </rPh>
    <phoneticPr fontId="1"/>
  </si>
  <si>
    <t>②対象経費の支出予定額
　令和７年度における、産前・産後の診療を行う産科医療機関として必要な、診察室の新築、増改築及び改修に要する工事費又は工事請負費</t>
    <rPh sb="1" eb="3">
      <t>タイショウ</t>
    </rPh>
    <rPh sb="3" eb="5">
      <t>ケイヒ</t>
    </rPh>
    <rPh sb="6" eb="11">
      <t>シシュツヨテイガク</t>
    </rPh>
    <rPh sb="13" eb="15">
      <t>レイワ</t>
    </rPh>
    <rPh sb="16" eb="18">
      <t>ネンド</t>
    </rPh>
    <rPh sb="23" eb="25">
      <t>サンゼン</t>
    </rPh>
    <rPh sb="26" eb="28">
      <t>サンゴ</t>
    </rPh>
    <rPh sb="29" eb="31">
      <t>シンリョウ</t>
    </rPh>
    <rPh sb="32" eb="33">
      <t>オコナ</t>
    </rPh>
    <rPh sb="34" eb="36">
      <t>サンカ</t>
    </rPh>
    <rPh sb="36" eb="38">
      <t>イリョウ</t>
    </rPh>
    <rPh sb="38" eb="40">
      <t>キカン</t>
    </rPh>
    <rPh sb="43" eb="45">
      <t>ヒツヨウ</t>
    </rPh>
    <rPh sb="47" eb="50">
      <t>シンサツシツ</t>
    </rPh>
    <rPh sb="51" eb="53">
      <t>シンチク</t>
    </rPh>
    <rPh sb="54" eb="57">
      <t>ゾウカイチク</t>
    </rPh>
    <rPh sb="57" eb="58">
      <t>オヨ</t>
    </rPh>
    <rPh sb="59" eb="61">
      <t>カイシュウ</t>
    </rPh>
    <rPh sb="62" eb="63">
      <t>ヨウ</t>
    </rPh>
    <rPh sb="65" eb="68">
      <t>コウジヒ</t>
    </rPh>
    <rPh sb="68" eb="69">
      <t>マタ</t>
    </rPh>
    <rPh sb="70" eb="72">
      <t>コウジ</t>
    </rPh>
    <rPh sb="72" eb="74">
      <t>ウケオイ</t>
    </rPh>
    <rPh sb="74" eb="75">
      <t>ヒ</t>
    </rPh>
    <phoneticPr fontId="1"/>
  </si>
  <si>
    <t>②対象経費の支出予定額
　令和７年度における、産前・産後の診療を行う産科医療機関として必要な、下記の医療機器購入費
　超音波診断装置、診察台（内診台）、分娩監視装置</t>
    <rPh sb="1" eb="3">
      <t>タイショウ</t>
    </rPh>
    <rPh sb="3" eb="5">
      <t>ケイヒ</t>
    </rPh>
    <rPh sb="6" eb="11">
      <t>シシュツヨテイガク</t>
    </rPh>
    <rPh sb="13" eb="15">
      <t>レイワ</t>
    </rPh>
    <rPh sb="16" eb="18">
      <t>ネンド</t>
    </rPh>
    <rPh sb="23" eb="25">
      <t>サンゼン</t>
    </rPh>
    <rPh sb="26" eb="28">
      <t>サンゴ</t>
    </rPh>
    <rPh sb="29" eb="31">
      <t>シンリョウ</t>
    </rPh>
    <rPh sb="32" eb="33">
      <t>オコナ</t>
    </rPh>
    <rPh sb="34" eb="36">
      <t>サンカ</t>
    </rPh>
    <rPh sb="36" eb="38">
      <t>イリョウ</t>
    </rPh>
    <rPh sb="38" eb="40">
      <t>キカン</t>
    </rPh>
    <rPh sb="43" eb="45">
      <t>ヒツヨウ</t>
    </rPh>
    <rPh sb="47" eb="49">
      <t>カキ</t>
    </rPh>
    <rPh sb="50" eb="52">
      <t>イリョウ</t>
    </rPh>
    <rPh sb="52" eb="54">
      <t>キキ</t>
    </rPh>
    <rPh sb="54" eb="57">
      <t>コウニュウヒ</t>
    </rPh>
    <rPh sb="59" eb="62">
      <t>チョウオンパ</t>
    </rPh>
    <rPh sb="62" eb="64">
      <t>シンダン</t>
    </rPh>
    <rPh sb="64" eb="66">
      <t>ソウチ</t>
    </rPh>
    <rPh sb="67" eb="69">
      <t>シンサツ</t>
    </rPh>
    <rPh sb="69" eb="70">
      <t>ダイ</t>
    </rPh>
    <rPh sb="71" eb="73">
      <t>ナイシン</t>
    </rPh>
    <rPh sb="73" eb="74">
      <t>ダイ</t>
    </rPh>
    <rPh sb="76" eb="78">
      <t>ブンベン</t>
    </rPh>
    <rPh sb="78" eb="80">
      <t>カンシ</t>
    </rPh>
    <rPh sb="80" eb="82">
      <t>ソウチ</t>
    </rPh>
    <phoneticPr fontId="1"/>
  </si>
  <si>
    <r>
      <t>貴医療機関において、活用希望がある事業を</t>
    </r>
    <r>
      <rPr>
        <b/>
        <sz val="11"/>
        <color rgb="FFFF0000"/>
        <rFont val="游ゴシック"/>
        <family val="3"/>
        <charset val="128"/>
        <scheme val="minor"/>
      </rPr>
      <t>全て</t>
    </r>
    <r>
      <rPr>
        <sz val="11"/>
        <color theme="1"/>
        <rFont val="游ゴシック"/>
        <family val="3"/>
        <charset val="128"/>
        <scheme val="minor"/>
      </rPr>
      <t>選択して</t>
    </r>
    <r>
      <rPr>
        <sz val="11"/>
        <color theme="1"/>
        <rFont val="游ゴシック"/>
        <family val="2"/>
        <charset val="128"/>
        <scheme val="minor"/>
      </rPr>
      <t>ください。
（要件を満たせば、①と②、②と③、②と④⑤、④と⑤の併用が可能です。）</t>
    </r>
    <rPh sb="0" eb="5">
      <t>キイリョウキカン</t>
    </rPh>
    <rPh sb="10" eb="14">
      <t>カツヨウキボウ</t>
    </rPh>
    <rPh sb="17" eb="19">
      <t>ジギョウ</t>
    </rPh>
    <rPh sb="20" eb="21">
      <t>スベ</t>
    </rPh>
    <rPh sb="22" eb="24">
      <t>センタク</t>
    </rPh>
    <rPh sb="33" eb="35">
      <t>ヨウケン</t>
    </rPh>
    <rPh sb="36" eb="37">
      <t>ミ</t>
    </rPh>
    <rPh sb="58" eb="60">
      <t>ヘイヨウ</t>
    </rPh>
    <rPh sb="61" eb="63">
      <t>カノウ</t>
    </rPh>
    <phoneticPr fontId="1"/>
  </si>
  <si>
    <r>
      <t>・</t>
    </r>
    <r>
      <rPr>
        <b/>
        <sz val="11"/>
        <color rgb="FFFF0000"/>
        <rFont val="游ゴシック"/>
        <family val="3"/>
        <charset val="128"/>
        <scheme val="minor"/>
      </rPr>
      <t>産科部門の収入額</t>
    </r>
    <r>
      <rPr>
        <sz val="11"/>
        <color theme="1"/>
        <rFont val="游ゴシック"/>
        <family val="2"/>
        <charset val="128"/>
        <scheme val="minor"/>
      </rPr>
      <t>及び寄付金その他の収入額</t>
    </r>
    <rPh sb="1" eb="5">
      <t>サンカブモン</t>
    </rPh>
    <rPh sb="6" eb="9">
      <t>シュウニュウガク</t>
    </rPh>
    <rPh sb="9" eb="10">
      <t>オヨ</t>
    </rPh>
    <rPh sb="11" eb="14">
      <t>キフキン</t>
    </rPh>
    <rPh sb="16" eb="17">
      <t>タ</t>
    </rPh>
    <rPh sb="18" eb="20">
      <t>シュウニュウ</t>
    </rPh>
    <rPh sb="20" eb="21">
      <t>ガク</t>
    </rPh>
    <phoneticPr fontId="1"/>
  </si>
  <si>
    <r>
      <t>③その他、交付額の算出に必要な額
・総事業費：</t>
    </r>
    <r>
      <rPr>
        <sz val="11"/>
        <color theme="1"/>
        <rFont val="游ゴシック"/>
        <family val="3"/>
        <charset val="128"/>
        <scheme val="minor"/>
      </rPr>
      <t>本事業を行うために必要な令和７年度の産科部門に係るすべての経費</t>
    </r>
    <r>
      <rPr>
        <sz val="11"/>
        <color theme="1"/>
        <rFont val="游ゴシック"/>
        <family val="2"/>
        <charset val="128"/>
        <scheme val="minor"/>
      </rPr>
      <t xml:space="preserve">
・</t>
    </r>
    <r>
      <rPr>
        <b/>
        <sz val="11"/>
        <color rgb="FFFF0000"/>
        <rFont val="游ゴシック"/>
        <family val="3"/>
        <charset val="128"/>
        <scheme val="minor"/>
      </rPr>
      <t>産科部門の収入額</t>
    </r>
    <r>
      <rPr>
        <sz val="11"/>
        <color theme="1"/>
        <rFont val="游ゴシック"/>
        <family val="3"/>
        <charset val="128"/>
        <scheme val="minor"/>
      </rPr>
      <t>及び</t>
    </r>
    <r>
      <rPr>
        <sz val="11"/>
        <color theme="1"/>
        <rFont val="游ゴシック"/>
        <family val="2"/>
        <charset val="128"/>
        <scheme val="minor"/>
      </rPr>
      <t>寄付金その他の収入額：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
　　から交付要綱等により算出される自己負担相当を控除した額
　④その他当該補助事業等に関する収入</t>
    </r>
    <rPh sb="3" eb="4">
      <t>タ</t>
    </rPh>
    <rPh sb="5" eb="7">
      <t>コウフ</t>
    </rPh>
    <rPh sb="7" eb="8">
      <t>ガク</t>
    </rPh>
    <rPh sb="9" eb="11">
      <t>サンシュツ</t>
    </rPh>
    <rPh sb="12" eb="14">
      <t>ヒツヨウ</t>
    </rPh>
    <rPh sb="15" eb="16">
      <t>ガク</t>
    </rPh>
    <rPh sb="56" eb="60">
      <t>サンカブモン</t>
    </rPh>
    <rPh sb="61" eb="65">
      <t>シュウニュウガクオヨ</t>
    </rPh>
    <rPh sb="71" eb="72">
      <t>タ</t>
    </rPh>
    <rPh sb="73" eb="75">
      <t>シュウニュウ</t>
    </rPh>
    <rPh sb="75" eb="76">
      <t>ガク</t>
    </rPh>
    <rPh sb="77" eb="80">
      <t>キフキン</t>
    </rPh>
    <rPh sb="167" eb="168">
      <t>タ</t>
    </rPh>
    <rPh sb="169" eb="171">
      <t>シュウニュウ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</si>
</sst>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0;&quot;▲ &quot;#,##0"/>
    <numFmt numFmtId="179" formatCode="#,##0_ "/>
  </numFmts>
  <fonts count="16">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sz val="11"/>
      <name val="游ゴシック"/>
      <family val="2"/>
      <charset val="128"/>
      <scheme val="minor"/>
    </font>
    <font>
      <sz val="11"/>
      <name val="游ゴシック"/>
      <family val="3"/>
      <charset val="128"/>
      <scheme val="minor"/>
    </font>
    <font>
      <sz val="12"/>
      <color theme="0"/>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9"/>
      <color rgb="FFFF0000"/>
      <name val="游ゴシック"/>
      <family val="3"/>
      <charset val="128"/>
      <scheme val="minor"/>
    </font>
    <font>
      <b/>
      <sz val="14"/>
      <color theme="1"/>
      <name val="游ゴシック"/>
      <family val="3"/>
      <charset val="128"/>
      <scheme val="minor"/>
    </font>
    <font>
      <sz val="11"/>
      <color rgb="FFFF0000"/>
      <name val="游ゴシック"/>
      <family val="3"/>
      <charset val="128"/>
      <scheme val="minor"/>
    </font>
    <font>
      <b/>
      <sz val="14"/>
      <color rgb="FFFF0000"/>
      <name val="游ゴシック"/>
      <family val="3"/>
      <charset val="128"/>
      <scheme val="minor"/>
    </font>
    <font>
      <b/>
      <u/>
      <sz val="11"/>
      <color theme="1"/>
      <name val="游ゴシック"/>
      <family val="3"/>
      <charset val="128"/>
      <scheme val="minor"/>
    </font>
    <font>
      <b/>
      <u/>
      <sz val="11"/>
      <color rgb="FFFF0000"/>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1">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xf>
    <xf numFmtId="49" fontId="0" fillId="0" borderId="0" xfId="0" applyNumberFormat="1">
      <alignment vertical="center"/>
    </xf>
    <xf numFmtId="49" fontId="0" fillId="0" borderId="0" xfId="0" applyNumberFormat="1" applyAlignment="1">
      <alignment horizontal="right" vertical="center"/>
    </xf>
    <xf numFmtId="49" fontId="0" fillId="0" borderId="0" xfId="0" applyNumberFormat="1" applyAlignment="1">
      <alignment vertical="center" wrapText="1"/>
    </xf>
    <xf numFmtId="0" fontId="5" fillId="0" borderId="0" xfId="0" applyFont="1">
      <alignment vertical="center"/>
    </xf>
    <xf numFmtId="0" fontId="4" fillId="0" borderId="0" xfId="0" applyFont="1">
      <alignment vertical="center"/>
    </xf>
    <xf numFmtId="49" fontId="7" fillId="0" borderId="0" xfId="0" applyNumberFormat="1" applyFont="1">
      <alignment vertical="center"/>
    </xf>
    <xf numFmtId="0" fontId="8" fillId="0" borderId="0" xfId="0" applyFont="1">
      <alignment vertical="center"/>
    </xf>
    <xf numFmtId="49" fontId="0" fillId="0" borderId="10" xfId="0" applyNumberFormat="1" applyBorder="1">
      <alignment vertical="center"/>
    </xf>
    <xf numFmtId="49" fontId="0" fillId="0" borderId="7" xfId="0" applyNumberFormat="1" applyBorder="1" applyAlignment="1">
      <alignment vertical="center" wrapText="1"/>
    </xf>
    <xf numFmtId="0" fontId="0" fillId="0" borderId="0" xfId="0" applyAlignment="1">
      <alignment horizontal="center" vertical="center" wrapText="1"/>
    </xf>
    <xf numFmtId="0" fontId="10" fillId="0" borderId="0" xfId="0" applyFont="1">
      <alignment vertical="center"/>
    </xf>
    <xf numFmtId="176" fontId="7" fillId="3" borderId="14" xfId="0" applyNumberFormat="1" applyFont="1" applyFill="1" applyBorder="1">
      <alignment vertical="center"/>
    </xf>
    <xf numFmtId="0" fontId="7" fillId="0" borderId="0" xfId="0" applyFont="1" applyAlignment="1">
      <alignment vertical="center" wrapText="1"/>
    </xf>
    <xf numFmtId="49" fontId="0" fillId="0" borderId="3" xfId="0" applyNumberFormat="1" applyBorder="1">
      <alignment vertical="center"/>
    </xf>
    <xf numFmtId="49" fontId="0" fillId="0" borderId="7" xfId="0" applyNumberFormat="1" applyBorder="1">
      <alignment vertical="center"/>
    </xf>
    <xf numFmtId="0" fontId="7" fillId="0" borderId="0" xfId="0" applyFont="1">
      <alignment vertical="center"/>
    </xf>
    <xf numFmtId="49" fontId="9" fillId="0" borderId="0" xfId="0" applyNumberFormat="1" applyFont="1">
      <alignment vertical="center"/>
    </xf>
    <xf numFmtId="0" fontId="11" fillId="0" borderId="0" xfId="0" applyFont="1">
      <alignment vertical="center"/>
    </xf>
    <xf numFmtId="0" fontId="0" fillId="4" borderId="0" xfId="0" applyFill="1">
      <alignment vertical="center"/>
    </xf>
    <xf numFmtId="0" fontId="0" fillId="0" borderId="0" xfId="0" applyAlignment="1">
      <alignment horizontal="center" vertical="center"/>
    </xf>
    <xf numFmtId="49" fontId="0" fillId="2" borderId="1" xfId="0" applyNumberFormat="1" applyFill="1" applyBorder="1" applyProtection="1">
      <alignment vertical="center"/>
      <protection locked="0"/>
    </xf>
    <xf numFmtId="49" fontId="0" fillId="2" borderId="13" xfId="0" applyNumberFormat="1" applyFill="1" applyBorder="1" applyProtection="1">
      <alignment vertical="center"/>
      <protection locked="0"/>
    </xf>
    <xf numFmtId="177" fontId="0" fillId="2" borderId="1" xfId="0" applyNumberFormat="1" applyFill="1" applyBorder="1" applyProtection="1">
      <alignment vertical="center"/>
      <protection locked="0"/>
    </xf>
    <xf numFmtId="177" fontId="0" fillId="2" borderId="12" xfId="0" applyNumberFormat="1" applyFill="1" applyBorder="1" applyProtection="1">
      <alignment vertical="center"/>
      <protection locked="0"/>
    </xf>
    <xf numFmtId="49" fontId="0" fillId="0" borderId="19" xfId="0" applyNumberFormat="1" applyBorder="1" applyProtection="1">
      <alignment vertical="center"/>
      <protection locked="0"/>
    </xf>
    <xf numFmtId="0" fontId="7" fillId="4" borderId="0" xfId="0" applyFont="1" applyFill="1">
      <alignment vertical="center"/>
    </xf>
    <xf numFmtId="0" fontId="7" fillId="5" borderId="0" xfId="0" applyFont="1" applyFill="1">
      <alignment vertical="center"/>
    </xf>
    <xf numFmtId="176" fontId="0" fillId="0" borderId="0" xfId="0" applyNumberFormat="1">
      <alignment vertical="center"/>
    </xf>
    <xf numFmtId="179" fontId="0" fillId="0" borderId="0" xfId="0" applyNumberFormat="1">
      <alignment vertical="center"/>
    </xf>
    <xf numFmtId="49" fontId="0" fillId="0" borderId="5" xfId="0" applyNumberFormat="1" applyBorder="1">
      <alignment vertical="center"/>
    </xf>
    <xf numFmtId="49" fontId="0" fillId="0" borderId="2" xfId="0" applyNumberFormat="1" applyBorder="1" applyAlignment="1">
      <alignment vertical="center" wrapText="1"/>
    </xf>
    <xf numFmtId="49" fontId="0" fillId="0" borderId="3" xfId="0" applyNumberFormat="1" applyBorder="1" applyAlignment="1">
      <alignment vertical="center" wrapText="1"/>
    </xf>
    <xf numFmtId="49" fontId="0" fillId="0" borderId="4" xfId="0" applyNumberFormat="1" applyBorder="1" applyAlignment="1">
      <alignment vertical="center" wrapText="1"/>
    </xf>
    <xf numFmtId="49" fontId="0" fillId="0" borderId="6" xfId="0" applyNumberFormat="1" applyBorder="1" applyAlignment="1">
      <alignment vertical="center" wrapText="1"/>
    </xf>
    <xf numFmtId="49" fontId="0" fillId="0" borderId="7" xfId="0" applyNumberFormat="1" applyBorder="1" applyAlignment="1">
      <alignment vertical="center" wrapText="1"/>
    </xf>
    <xf numFmtId="49" fontId="0" fillId="0" borderId="8" xfId="0" applyNumberFormat="1" applyBorder="1" applyAlignment="1">
      <alignment vertical="center" wrapText="1"/>
    </xf>
    <xf numFmtId="0" fontId="7" fillId="0" borderId="0" xfId="0" applyFont="1" applyAlignment="1">
      <alignment vertical="center" wrapText="1"/>
    </xf>
    <xf numFmtId="0" fontId="2" fillId="0" borderId="0" xfId="0" applyFont="1" applyAlignment="1">
      <alignment vertical="center" wrapText="1"/>
    </xf>
    <xf numFmtId="0" fontId="11" fillId="0" borderId="0" xfId="0" applyFont="1" applyAlignment="1">
      <alignment horizontal="center" vertical="center" wrapText="1"/>
    </xf>
    <xf numFmtId="0" fontId="0" fillId="2" borderId="9" xfId="0" applyFill="1" applyBorder="1" applyProtection="1">
      <alignment vertical="center"/>
      <protection locked="0"/>
    </xf>
    <xf numFmtId="0" fontId="0" fillId="2" borderId="10" xfId="0" applyFill="1" applyBorder="1" applyProtection="1">
      <alignment vertical="center"/>
      <protection locked="0"/>
    </xf>
    <xf numFmtId="0" fontId="0" fillId="2" borderId="11" xfId="0" applyFill="1" applyBorder="1" applyProtection="1">
      <alignment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2" borderId="1" xfId="0" applyFill="1" applyBorder="1" applyProtection="1">
      <alignment vertical="center"/>
      <protection locked="0"/>
    </xf>
    <xf numFmtId="0" fontId="3" fillId="2" borderId="9" xfId="0" applyFont="1" applyFill="1" applyBorder="1" applyProtection="1">
      <alignment vertical="center"/>
      <protection locked="0"/>
    </xf>
    <xf numFmtId="0" fontId="4" fillId="2" borderId="10" xfId="0" applyFont="1" applyFill="1" applyBorder="1" applyProtection="1">
      <alignment vertical="center"/>
      <protection locked="0"/>
    </xf>
    <xf numFmtId="0" fontId="4" fillId="2" borderId="11" xfId="0" applyFont="1" applyFill="1" applyBorder="1" applyProtection="1">
      <alignment vertical="center"/>
      <protection locked="0"/>
    </xf>
    <xf numFmtId="0" fontId="11" fillId="0" borderId="0" xfId="0" applyFont="1">
      <alignment vertical="center"/>
    </xf>
    <xf numFmtId="49" fontId="0" fillId="0" borderId="9" xfId="0" applyNumberFormat="1" applyBorder="1" applyAlignment="1">
      <alignment vertical="center" wrapText="1"/>
    </xf>
    <xf numFmtId="49" fontId="0" fillId="0" borderId="10" xfId="0" applyNumberFormat="1" applyBorder="1" applyAlignment="1">
      <alignment vertical="center" wrapText="1"/>
    </xf>
    <xf numFmtId="49" fontId="0" fillId="0" borderId="11" xfId="0" applyNumberFormat="1" applyBorder="1" applyAlignment="1">
      <alignment vertical="center" wrapText="1"/>
    </xf>
    <xf numFmtId="49" fontId="0" fillId="0" borderId="0" xfId="0" applyNumberFormat="1" applyAlignment="1">
      <alignment vertical="center" wrapText="1"/>
    </xf>
    <xf numFmtId="49" fontId="0" fillId="0" borderId="5" xfId="0" applyNumberFormat="1" applyBorder="1" applyAlignment="1">
      <alignment vertical="center" wrapText="1"/>
    </xf>
    <xf numFmtId="49" fontId="0" fillId="0" borderId="0" xfId="0" applyNumberFormat="1">
      <alignment vertical="center"/>
    </xf>
    <xf numFmtId="49" fontId="0" fillId="0" borderId="5" xfId="0" applyNumberFormat="1" applyBorder="1">
      <alignment vertical="center"/>
    </xf>
    <xf numFmtId="176" fontId="0" fillId="2" borderId="17" xfId="0" applyNumberFormat="1" applyFill="1" applyBorder="1" applyProtection="1">
      <alignment vertical="center"/>
      <protection locked="0"/>
    </xf>
    <xf numFmtId="176" fontId="0" fillId="2" borderId="18" xfId="0" applyNumberFormat="1" applyFill="1" applyBorder="1" applyProtection="1">
      <alignment vertical="center"/>
      <protection locked="0"/>
    </xf>
    <xf numFmtId="176" fontId="0" fillId="3" borderId="15" xfId="0" applyNumberFormat="1" applyFill="1" applyBorder="1">
      <alignment vertical="center"/>
    </xf>
    <xf numFmtId="176" fontId="0" fillId="3" borderId="16" xfId="0" applyNumberFormat="1" applyFill="1" applyBorder="1">
      <alignment vertical="center"/>
    </xf>
    <xf numFmtId="49" fontId="0" fillId="0" borderId="9" xfId="0" applyNumberFormat="1" applyBorder="1" applyAlignment="1">
      <alignment horizontal="left" vertical="center" wrapText="1"/>
    </xf>
    <xf numFmtId="49" fontId="0" fillId="0" borderId="10" xfId="0" applyNumberFormat="1" applyBorder="1" applyAlignment="1">
      <alignment horizontal="left" vertical="center" wrapText="1"/>
    </xf>
    <xf numFmtId="49" fontId="0" fillId="0" borderId="11" xfId="0" applyNumberFormat="1" applyBorder="1" applyAlignment="1">
      <alignment horizontal="left" vertical="center" wrapText="1"/>
    </xf>
    <xf numFmtId="176" fontId="0" fillId="2" borderId="9" xfId="0" applyNumberFormat="1" applyFill="1" applyBorder="1" applyProtection="1">
      <alignment vertical="center"/>
      <protection locked="0"/>
    </xf>
    <xf numFmtId="176" fontId="0" fillId="2" borderId="11" xfId="0" applyNumberFormat="1" applyFill="1" applyBorder="1" applyProtection="1">
      <alignment vertical="center"/>
      <protection locked="0"/>
    </xf>
    <xf numFmtId="178" fontId="0" fillId="3" borderId="15" xfId="0" applyNumberFormat="1" applyFill="1" applyBorder="1">
      <alignment vertical="center"/>
    </xf>
    <xf numFmtId="178" fontId="0" fillId="3" borderId="16" xfId="0" applyNumberFormat="1" applyFill="1" applyBorder="1">
      <alignment vertical="center"/>
    </xf>
    <xf numFmtId="0" fontId="0" fillId="0" borderId="0" xfId="0" applyAlignment="1">
      <alignment vertical="center" wrapText="1"/>
    </xf>
  </cellXfs>
  <cellStyles count="1">
    <cellStyle name="標準" xfId="0" builtinId="0"/>
  </cellStyles>
  <dxfs count="34">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font>
        <color theme="2" tint="-0.499984740745262"/>
      </font>
      <numFmt numFmtId="180" formatCode=";;;&quot;今後、この事業の関係で県からご連絡する際に利用させていただきます&quot;"/>
    </dxf>
  </dxfs>
  <tableStyles count="0" defaultTableStyle="TableStyleMedium2" defaultPivotStyle="PivotStyleLight16"/>
  <colors>
    <mruColors>
      <color rgb="FFFFFFCC"/>
      <color rgb="FF9933FF"/>
      <color rgb="FF00CC66"/>
      <color rgb="FFFF9900"/>
      <color rgb="FFFF99FF"/>
      <color rgb="FFFF66CC"/>
      <color rgb="FF009999"/>
      <color rgb="FF0099CC"/>
      <color rgb="FF3333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276225</xdr:colOff>
      <xdr:row>50</xdr:row>
      <xdr:rowOff>76200</xdr:rowOff>
    </xdr:from>
    <xdr:to>
      <xdr:col>16</xdr:col>
      <xdr:colOff>544792</xdr:colOff>
      <xdr:row>55</xdr:row>
      <xdr:rowOff>48372</xdr:rowOff>
    </xdr:to>
    <xdr:sp macro="" textlink="">
      <xdr:nvSpPr>
        <xdr:cNvPr id="2" name="吹き出し: 角を丸めた四角形 1">
          <a:extLst>
            <a:ext uri="{FF2B5EF4-FFF2-40B4-BE49-F238E27FC236}">
              <a16:creationId xmlns:a16="http://schemas.microsoft.com/office/drawing/2014/main" id="{5FA3A7B9-17C7-4068-9FC0-61B7A5B1CAFF}"/>
            </a:ext>
          </a:extLst>
        </xdr:cNvPr>
        <xdr:cNvSpPr/>
      </xdr:nvSpPr>
      <xdr:spPr>
        <a:xfrm>
          <a:off x="7762875" y="11439525"/>
          <a:ext cx="4211917" cy="1115172"/>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「エラーチェック」は記入漏れがないかを確認するためのものです。</a:t>
          </a:r>
          <a:endParaRPr kumimoji="1" lang="en-US" altLang="ja-JP" sz="1100">
            <a:solidFill>
              <a:sysClr val="windowText" lastClr="000000"/>
            </a:solidFill>
          </a:endParaRPr>
        </a:p>
      </xdr:txBody>
    </xdr:sp>
    <xdr:clientData/>
  </xdr:twoCellAnchor>
  <xdr:twoCellAnchor>
    <xdr:from>
      <xdr:col>10</xdr:col>
      <xdr:colOff>361950</xdr:colOff>
      <xdr:row>22</xdr:row>
      <xdr:rowOff>111125</xdr:rowOff>
    </xdr:from>
    <xdr:to>
      <xdr:col>16</xdr:col>
      <xdr:colOff>630517</xdr:colOff>
      <xdr:row>27</xdr:row>
      <xdr:rowOff>86472</xdr:rowOff>
    </xdr:to>
    <xdr:sp macro="" textlink="">
      <xdr:nvSpPr>
        <xdr:cNvPr id="3" name="吹き出し: 角を丸めた四角形 2">
          <a:extLst>
            <a:ext uri="{FF2B5EF4-FFF2-40B4-BE49-F238E27FC236}">
              <a16:creationId xmlns:a16="http://schemas.microsoft.com/office/drawing/2014/main" id="{0442B5A8-5D24-4CD1-A82A-E8E56B73C352}"/>
            </a:ext>
          </a:extLst>
        </xdr:cNvPr>
        <xdr:cNvSpPr/>
      </xdr:nvSpPr>
      <xdr:spPr>
        <a:xfrm>
          <a:off x="7848600" y="5264150"/>
          <a:ext cx="4211917" cy="1118347"/>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「令和７年度おける経費の総額」は「現時点での見込み額」を記入してください。</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257175</xdr:colOff>
      <xdr:row>65</xdr:row>
      <xdr:rowOff>85725</xdr:rowOff>
    </xdr:from>
    <xdr:to>
      <xdr:col>16</xdr:col>
      <xdr:colOff>525742</xdr:colOff>
      <xdr:row>70</xdr:row>
      <xdr:rowOff>57897</xdr:rowOff>
    </xdr:to>
    <xdr:sp macro="" textlink="">
      <xdr:nvSpPr>
        <xdr:cNvPr id="2" name="吹き出し: 角を丸めた四角形 1">
          <a:extLst>
            <a:ext uri="{FF2B5EF4-FFF2-40B4-BE49-F238E27FC236}">
              <a16:creationId xmlns:a16="http://schemas.microsoft.com/office/drawing/2014/main" id="{13DA1442-73F1-4944-BB40-73FFD734B754}"/>
            </a:ext>
          </a:extLst>
        </xdr:cNvPr>
        <xdr:cNvSpPr/>
      </xdr:nvSpPr>
      <xdr:spPr>
        <a:xfrm>
          <a:off x="7743825" y="15106650"/>
          <a:ext cx="4211917" cy="1115172"/>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「エラーチェック」は記入漏れがないかを確認するためのものです。</a:t>
          </a:r>
          <a:endParaRPr kumimoji="1" lang="en-US" altLang="ja-JP" sz="1100">
            <a:solidFill>
              <a:sysClr val="windowText" lastClr="000000"/>
            </a:solidFill>
          </a:endParaRPr>
        </a:p>
      </xdr:txBody>
    </xdr:sp>
    <xdr:clientData/>
  </xdr:twoCellAnchor>
  <xdr:twoCellAnchor>
    <xdr:from>
      <xdr:col>10</xdr:col>
      <xdr:colOff>266700</xdr:colOff>
      <xdr:row>38</xdr:row>
      <xdr:rowOff>66675</xdr:rowOff>
    </xdr:from>
    <xdr:to>
      <xdr:col>16</xdr:col>
      <xdr:colOff>535267</xdr:colOff>
      <xdr:row>43</xdr:row>
      <xdr:rowOff>35672</xdr:rowOff>
    </xdr:to>
    <xdr:sp macro="" textlink="">
      <xdr:nvSpPr>
        <xdr:cNvPr id="3" name="吹き出し: 角を丸めた四角形 2">
          <a:extLst>
            <a:ext uri="{FF2B5EF4-FFF2-40B4-BE49-F238E27FC236}">
              <a16:creationId xmlns:a16="http://schemas.microsoft.com/office/drawing/2014/main" id="{356E50FA-B7AE-48E0-B1D3-956A5C6BAFBB}"/>
            </a:ext>
          </a:extLst>
        </xdr:cNvPr>
        <xdr:cNvSpPr/>
      </xdr:nvSpPr>
      <xdr:spPr>
        <a:xfrm>
          <a:off x="7753350" y="8877300"/>
          <a:ext cx="4211917" cy="1111997"/>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「令和７年度おける経費の総額」は「現時点での見込み額」を記入してください。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304800</xdr:colOff>
      <xdr:row>71</xdr:row>
      <xdr:rowOff>215900</xdr:rowOff>
    </xdr:from>
    <xdr:to>
      <xdr:col>16</xdr:col>
      <xdr:colOff>554317</xdr:colOff>
      <xdr:row>76</xdr:row>
      <xdr:rowOff>188072</xdr:rowOff>
    </xdr:to>
    <xdr:sp macro="" textlink="">
      <xdr:nvSpPr>
        <xdr:cNvPr id="6" name="吹き出し: 角を丸めた四角形 5">
          <a:extLst>
            <a:ext uri="{FF2B5EF4-FFF2-40B4-BE49-F238E27FC236}">
              <a16:creationId xmlns:a16="http://schemas.microsoft.com/office/drawing/2014/main" id="{D203383B-B48E-4EAD-A143-6125C2A161CF}"/>
            </a:ext>
          </a:extLst>
        </xdr:cNvPr>
        <xdr:cNvSpPr/>
      </xdr:nvSpPr>
      <xdr:spPr>
        <a:xfrm>
          <a:off x="7823200" y="16865600"/>
          <a:ext cx="4211917" cy="1115172"/>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「エラーチェック」は記入漏れがないかを確認するためのものです。</a:t>
          </a:r>
          <a:endParaRPr kumimoji="1" lang="en-US" altLang="ja-JP" sz="1100">
            <a:solidFill>
              <a:sysClr val="windowText" lastClr="000000"/>
            </a:solidFill>
          </a:endParaRPr>
        </a:p>
      </xdr:txBody>
    </xdr:sp>
    <xdr:clientData/>
  </xdr:twoCellAnchor>
  <xdr:twoCellAnchor>
    <xdr:from>
      <xdr:col>10</xdr:col>
      <xdr:colOff>314325</xdr:colOff>
      <xdr:row>26</xdr:row>
      <xdr:rowOff>114300</xdr:rowOff>
    </xdr:from>
    <xdr:to>
      <xdr:col>16</xdr:col>
      <xdr:colOff>582892</xdr:colOff>
      <xdr:row>31</xdr:row>
      <xdr:rowOff>83297</xdr:rowOff>
    </xdr:to>
    <xdr:sp macro="" textlink="">
      <xdr:nvSpPr>
        <xdr:cNvPr id="3" name="吹き出し: 角を丸めた四角形 2">
          <a:extLst>
            <a:ext uri="{FF2B5EF4-FFF2-40B4-BE49-F238E27FC236}">
              <a16:creationId xmlns:a16="http://schemas.microsoft.com/office/drawing/2014/main" id="{BE82C2B4-121C-4025-A4AD-8E14828AF6A6}"/>
            </a:ext>
          </a:extLst>
        </xdr:cNvPr>
        <xdr:cNvSpPr/>
      </xdr:nvSpPr>
      <xdr:spPr>
        <a:xfrm>
          <a:off x="7800975" y="6162675"/>
          <a:ext cx="4211917" cy="1111997"/>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「令和７年度おける経費の総額」は「現時点での見込み額」を記入してください。</a:t>
          </a:r>
          <a:endParaRPr kumimoji="1" lang="en-US" altLang="ja-JP" sz="1100">
            <a:solidFill>
              <a:sysClr val="windowText" lastClr="000000"/>
            </a:solidFill>
          </a:endParaRPr>
        </a:p>
      </xdr:txBody>
    </xdr:sp>
    <xdr:clientData/>
  </xdr:twoCellAnchor>
  <xdr:twoCellAnchor>
    <xdr:from>
      <xdr:col>10</xdr:col>
      <xdr:colOff>333375</xdr:colOff>
      <xdr:row>42</xdr:row>
      <xdr:rowOff>6350</xdr:rowOff>
    </xdr:from>
    <xdr:to>
      <xdr:col>16</xdr:col>
      <xdr:colOff>598767</xdr:colOff>
      <xdr:row>46</xdr:row>
      <xdr:rowOff>197597</xdr:rowOff>
    </xdr:to>
    <xdr:sp macro="" textlink="">
      <xdr:nvSpPr>
        <xdr:cNvPr id="4" name="吹き出し: 角を丸めた四角形 3">
          <a:extLst>
            <a:ext uri="{FF2B5EF4-FFF2-40B4-BE49-F238E27FC236}">
              <a16:creationId xmlns:a16="http://schemas.microsoft.com/office/drawing/2014/main" id="{C9185B24-C89D-4ACC-9F36-EC9A2C13D3EC}"/>
            </a:ext>
          </a:extLst>
        </xdr:cNvPr>
        <xdr:cNvSpPr/>
      </xdr:nvSpPr>
      <xdr:spPr>
        <a:xfrm>
          <a:off x="7820025" y="9712325"/>
          <a:ext cx="4208742" cy="1105647"/>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「総事業費」及び「</a:t>
          </a:r>
          <a:r>
            <a:rPr kumimoji="1" lang="ja-JP" altLang="en-US" sz="1100" b="1">
              <a:solidFill>
                <a:srgbClr val="FF0000"/>
              </a:solidFill>
            </a:rPr>
            <a:t>産科部門の収入額</a:t>
          </a:r>
          <a:r>
            <a:rPr kumimoji="1" lang="ja-JP" altLang="en-US" sz="1100">
              <a:solidFill>
                <a:sysClr val="windowText" lastClr="000000"/>
              </a:solidFill>
            </a:rPr>
            <a:t>及び寄付金その他の収入額」は「現時点での見込み額」を記入してください。</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304800</xdr:colOff>
      <xdr:row>65</xdr:row>
      <xdr:rowOff>215900</xdr:rowOff>
    </xdr:from>
    <xdr:to>
      <xdr:col>16</xdr:col>
      <xdr:colOff>554317</xdr:colOff>
      <xdr:row>70</xdr:row>
      <xdr:rowOff>188072</xdr:rowOff>
    </xdr:to>
    <xdr:sp macro="" textlink="">
      <xdr:nvSpPr>
        <xdr:cNvPr id="2" name="吹き出し: 角を丸めた四角形 1">
          <a:extLst>
            <a:ext uri="{FF2B5EF4-FFF2-40B4-BE49-F238E27FC236}">
              <a16:creationId xmlns:a16="http://schemas.microsoft.com/office/drawing/2014/main" id="{27227545-E5DC-4378-9C29-DB317763177D}"/>
            </a:ext>
          </a:extLst>
        </xdr:cNvPr>
        <xdr:cNvSpPr/>
      </xdr:nvSpPr>
      <xdr:spPr>
        <a:xfrm>
          <a:off x="7791450" y="16840200"/>
          <a:ext cx="4192867" cy="1111997"/>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「エラーチェック」は記入漏れがないかを確認するためのものです。</a:t>
          </a:r>
          <a:endParaRPr kumimoji="1" lang="en-US" altLang="ja-JP" sz="1100">
            <a:solidFill>
              <a:sysClr val="windowText" lastClr="000000"/>
            </a:solidFill>
          </a:endParaRPr>
        </a:p>
      </xdr:txBody>
    </xdr:sp>
    <xdr:clientData/>
  </xdr:twoCellAnchor>
  <xdr:twoCellAnchor>
    <xdr:from>
      <xdr:col>10</xdr:col>
      <xdr:colOff>285750</xdr:colOff>
      <xdr:row>25</xdr:row>
      <xdr:rowOff>9525</xdr:rowOff>
    </xdr:from>
    <xdr:to>
      <xdr:col>16</xdr:col>
      <xdr:colOff>554317</xdr:colOff>
      <xdr:row>29</xdr:row>
      <xdr:rowOff>207122</xdr:rowOff>
    </xdr:to>
    <xdr:sp macro="" textlink="">
      <xdr:nvSpPr>
        <xdr:cNvPr id="3" name="吹き出し: 角を丸めた四角形 2">
          <a:extLst>
            <a:ext uri="{FF2B5EF4-FFF2-40B4-BE49-F238E27FC236}">
              <a16:creationId xmlns:a16="http://schemas.microsoft.com/office/drawing/2014/main" id="{C47CC3B7-BF0E-4455-A8AF-B4EAA3CDBA24}"/>
            </a:ext>
          </a:extLst>
        </xdr:cNvPr>
        <xdr:cNvSpPr/>
      </xdr:nvSpPr>
      <xdr:spPr>
        <a:xfrm>
          <a:off x="7772400" y="5819775"/>
          <a:ext cx="4211917" cy="1111997"/>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「令和７年度おける経費の総額」は「現時点での見込み額」を記入してください。</a:t>
          </a:r>
          <a:endParaRPr kumimoji="1" lang="en-US" altLang="ja-JP" sz="1100">
            <a:solidFill>
              <a:sysClr val="windowText" lastClr="000000"/>
            </a:solidFill>
          </a:endParaRPr>
        </a:p>
      </xdr:txBody>
    </xdr:sp>
    <xdr:clientData/>
  </xdr:twoCellAnchor>
  <xdr:twoCellAnchor>
    <xdr:from>
      <xdr:col>10</xdr:col>
      <xdr:colOff>304800</xdr:colOff>
      <xdr:row>40</xdr:row>
      <xdr:rowOff>123825</xdr:rowOff>
    </xdr:from>
    <xdr:to>
      <xdr:col>16</xdr:col>
      <xdr:colOff>573367</xdr:colOff>
      <xdr:row>45</xdr:row>
      <xdr:rowOff>92822</xdr:rowOff>
    </xdr:to>
    <xdr:sp macro="" textlink="">
      <xdr:nvSpPr>
        <xdr:cNvPr id="4" name="吹き出し: 角を丸めた四角形 3">
          <a:extLst>
            <a:ext uri="{FF2B5EF4-FFF2-40B4-BE49-F238E27FC236}">
              <a16:creationId xmlns:a16="http://schemas.microsoft.com/office/drawing/2014/main" id="{9617663D-BE0C-4198-A6C8-24803F2B47AC}"/>
            </a:ext>
          </a:extLst>
        </xdr:cNvPr>
        <xdr:cNvSpPr/>
      </xdr:nvSpPr>
      <xdr:spPr>
        <a:xfrm>
          <a:off x="7791450" y="9363075"/>
          <a:ext cx="4211917" cy="1111997"/>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「総事業費」及び「寄付金その他の収入額」は「現時点での見込み額」を記入してください。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304800</xdr:colOff>
      <xdr:row>67</xdr:row>
      <xdr:rowOff>215900</xdr:rowOff>
    </xdr:from>
    <xdr:to>
      <xdr:col>16</xdr:col>
      <xdr:colOff>554317</xdr:colOff>
      <xdr:row>72</xdr:row>
      <xdr:rowOff>188072</xdr:rowOff>
    </xdr:to>
    <xdr:sp macro="" textlink="">
      <xdr:nvSpPr>
        <xdr:cNvPr id="2" name="吹き出し: 角を丸めた四角形 1">
          <a:extLst>
            <a:ext uri="{FF2B5EF4-FFF2-40B4-BE49-F238E27FC236}">
              <a16:creationId xmlns:a16="http://schemas.microsoft.com/office/drawing/2014/main" id="{26650243-21B0-4216-92B9-E4B37C83E912}"/>
            </a:ext>
          </a:extLst>
        </xdr:cNvPr>
        <xdr:cNvSpPr/>
      </xdr:nvSpPr>
      <xdr:spPr>
        <a:xfrm>
          <a:off x="7791450" y="15211425"/>
          <a:ext cx="4192867" cy="1111997"/>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「エラーチェック」は記入漏れがないかを確認するためのものです。</a:t>
          </a:r>
          <a:endParaRPr kumimoji="1" lang="en-US" altLang="ja-JP" sz="1100">
            <a:solidFill>
              <a:sysClr val="windowText" lastClr="000000"/>
            </a:solidFill>
          </a:endParaRPr>
        </a:p>
      </xdr:txBody>
    </xdr:sp>
    <xdr:clientData/>
  </xdr:twoCellAnchor>
  <xdr:twoCellAnchor>
    <xdr:from>
      <xdr:col>10</xdr:col>
      <xdr:colOff>273050</xdr:colOff>
      <xdr:row>26</xdr:row>
      <xdr:rowOff>9525</xdr:rowOff>
    </xdr:from>
    <xdr:to>
      <xdr:col>16</xdr:col>
      <xdr:colOff>541617</xdr:colOff>
      <xdr:row>30</xdr:row>
      <xdr:rowOff>207122</xdr:rowOff>
    </xdr:to>
    <xdr:sp macro="" textlink="">
      <xdr:nvSpPr>
        <xdr:cNvPr id="3" name="吹き出し: 角を丸めた四角形 2">
          <a:extLst>
            <a:ext uri="{FF2B5EF4-FFF2-40B4-BE49-F238E27FC236}">
              <a16:creationId xmlns:a16="http://schemas.microsoft.com/office/drawing/2014/main" id="{E104E3FA-CC55-4B8E-8DAF-2A23F26E7844}"/>
            </a:ext>
          </a:extLst>
        </xdr:cNvPr>
        <xdr:cNvSpPr/>
      </xdr:nvSpPr>
      <xdr:spPr>
        <a:xfrm>
          <a:off x="7759700" y="6048375"/>
          <a:ext cx="4211917" cy="1111997"/>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「令和７年度おける経費の総額」は「現時点での見込み額」を記入してください。</a:t>
          </a:r>
          <a:endParaRPr kumimoji="1" lang="en-US" altLang="ja-JP" sz="1100">
            <a:solidFill>
              <a:sysClr val="windowText" lastClr="000000"/>
            </a:solidFill>
          </a:endParaRPr>
        </a:p>
      </xdr:txBody>
    </xdr:sp>
    <xdr:clientData/>
  </xdr:twoCellAnchor>
  <xdr:twoCellAnchor>
    <xdr:from>
      <xdr:col>10</xdr:col>
      <xdr:colOff>292100</xdr:colOff>
      <xdr:row>41</xdr:row>
      <xdr:rowOff>101600</xdr:rowOff>
    </xdr:from>
    <xdr:to>
      <xdr:col>16</xdr:col>
      <xdr:colOff>563842</xdr:colOff>
      <xdr:row>46</xdr:row>
      <xdr:rowOff>73772</xdr:rowOff>
    </xdr:to>
    <xdr:sp macro="" textlink="">
      <xdr:nvSpPr>
        <xdr:cNvPr id="4" name="吹き出し: 角を丸めた四角形 3">
          <a:extLst>
            <a:ext uri="{FF2B5EF4-FFF2-40B4-BE49-F238E27FC236}">
              <a16:creationId xmlns:a16="http://schemas.microsoft.com/office/drawing/2014/main" id="{C36BCCE1-8850-40A3-A508-C54CB53648DD}"/>
            </a:ext>
          </a:extLst>
        </xdr:cNvPr>
        <xdr:cNvSpPr/>
      </xdr:nvSpPr>
      <xdr:spPr>
        <a:xfrm>
          <a:off x="7778750" y="9588500"/>
          <a:ext cx="4215092" cy="1115172"/>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「総事業費」及び「寄付金その他の収入額」は「現時点での見込み額」を記入してください。</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89FD8-6417-413D-B8CB-85C03CFFCCEC}">
  <sheetPr>
    <pageSetUpPr fitToPage="1"/>
  </sheetPr>
  <dimension ref="A1:J30"/>
  <sheetViews>
    <sheetView view="pageBreakPreview" topLeftCell="A3" zoomScale="75" zoomScaleNormal="75" zoomScaleSheetLayoutView="75" workbookViewId="0">
      <selection activeCell="B15" sqref="B15:I16"/>
    </sheetView>
  </sheetViews>
  <sheetFormatPr defaultRowHeight="18"/>
  <cols>
    <col min="8" max="8" width="20.58203125" customWidth="1"/>
  </cols>
  <sheetData>
    <row r="1" spans="1:10" ht="80" customHeight="1">
      <c r="A1" s="41" t="s">
        <v>16</v>
      </c>
      <c r="B1" s="41"/>
      <c r="C1" s="41"/>
      <c r="D1" s="41"/>
      <c r="E1" s="41"/>
      <c r="F1" s="41"/>
      <c r="G1" s="41"/>
      <c r="H1" s="41"/>
      <c r="I1" s="41"/>
      <c r="J1" s="41"/>
    </row>
    <row r="2" spans="1:10" ht="180" customHeight="1">
      <c r="A2" s="39" t="s">
        <v>138</v>
      </c>
      <c r="B2" s="40"/>
      <c r="C2" s="40"/>
      <c r="D2" s="40"/>
      <c r="E2" s="40"/>
      <c r="F2" s="40"/>
      <c r="G2" s="40"/>
      <c r="H2" s="40"/>
      <c r="I2" s="40"/>
      <c r="J2" s="40"/>
    </row>
    <row r="3" spans="1:10" ht="18" customHeight="1">
      <c r="A3" s="20" t="s">
        <v>137</v>
      </c>
      <c r="B3" s="15"/>
      <c r="C3" s="15"/>
      <c r="D3" s="15"/>
      <c r="E3" s="15"/>
      <c r="F3" s="15"/>
      <c r="G3" s="15"/>
      <c r="H3" s="15"/>
      <c r="I3" s="15"/>
      <c r="J3" s="15"/>
    </row>
    <row r="4" spans="1:10" ht="18" customHeight="1">
      <c r="A4" s="12" t="s">
        <v>29</v>
      </c>
      <c r="B4" s="33" t="s">
        <v>97</v>
      </c>
      <c r="C4" s="34"/>
      <c r="D4" s="34"/>
      <c r="E4" s="34"/>
      <c r="F4" s="34"/>
      <c r="G4" s="34"/>
      <c r="H4" s="34"/>
      <c r="I4" s="35"/>
      <c r="J4" s="1"/>
    </row>
    <row r="5" spans="1:10" ht="18" customHeight="1">
      <c r="A5" s="1"/>
      <c r="B5" s="36"/>
      <c r="C5" s="37"/>
      <c r="D5" s="37"/>
      <c r="E5" s="37"/>
      <c r="F5" s="37"/>
      <c r="G5" s="37"/>
      <c r="H5" s="37"/>
      <c r="I5" s="38"/>
      <c r="J5" s="1"/>
    </row>
    <row r="7" spans="1:10">
      <c r="C7" s="45" t="s">
        <v>2</v>
      </c>
      <c r="D7" s="2" t="s">
        <v>7</v>
      </c>
      <c r="E7" s="47"/>
      <c r="F7" s="47"/>
      <c r="G7" s="47"/>
      <c r="H7" s="47"/>
    </row>
    <row r="8" spans="1:10">
      <c r="C8" s="46"/>
      <c r="D8" s="2" t="s">
        <v>3</v>
      </c>
      <c r="E8" s="47"/>
      <c r="F8" s="47"/>
      <c r="G8" s="47"/>
      <c r="H8" s="47"/>
    </row>
    <row r="9" spans="1:10">
      <c r="C9" s="45" t="s">
        <v>4</v>
      </c>
      <c r="D9" s="2" t="s">
        <v>8</v>
      </c>
      <c r="E9" s="48"/>
      <c r="F9" s="49"/>
      <c r="G9" s="49"/>
      <c r="H9" s="50"/>
    </row>
    <row r="10" spans="1:10">
      <c r="C10" s="46"/>
      <c r="D10" s="2" t="s">
        <v>9</v>
      </c>
      <c r="E10" s="47"/>
      <c r="F10" s="47"/>
      <c r="G10" s="47"/>
      <c r="H10" s="47"/>
    </row>
    <row r="11" spans="1:10">
      <c r="C11" s="45" t="s">
        <v>1</v>
      </c>
      <c r="D11" s="2" t="s">
        <v>10</v>
      </c>
      <c r="E11" s="47"/>
      <c r="F11" s="47"/>
      <c r="G11" s="47"/>
      <c r="H11" s="47"/>
    </row>
    <row r="12" spans="1:10">
      <c r="C12" s="46"/>
      <c r="D12" s="2" t="s">
        <v>6</v>
      </c>
      <c r="E12" s="42"/>
      <c r="F12" s="43"/>
      <c r="G12" s="43"/>
      <c r="H12" s="44"/>
    </row>
    <row r="13" spans="1:10" ht="18" customHeight="1"/>
    <row r="14" spans="1:10" ht="18" customHeight="1"/>
    <row r="15" spans="1:10" ht="18" customHeight="1">
      <c r="A15" s="12" t="s">
        <v>29</v>
      </c>
      <c r="B15" s="33" t="s">
        <v>142</v>
      </c>
      <c r="C15" s="34"/>
      <c r="D15" s="34"/>
      <c r="E15" s="34"/>
      <c r="F15" s="34"/>
      <c r="G15" s="34"/>
      <c r="H15" s="34"/>
      <c r="I15" s="35"/>
      <c r="J15" s="5"/>
    </row>
    <row r="16" spans="1:10">
      <c r="A16" s="3"/>
      <c r="B16" s="36"/>
      <c r="C16" s="37"/>
      <c r="D16" s="37"/>
      <c r="E16" s="37"/>
      <c r="F16" s="37"/>
      <c r="G16" s="37"/>
      <c r="H16" s="37"/>
      <c r="I16" s="38"/>
      <c r="J16" s="5"/>
    </row>
    <row r="17" spans="1:10">
      <c r="A17" s="3"/>
      <c r="B17" s="5"/>
      <c r="C17" s="5"/>
      <c r="D17" s="5"/>
      <c r="E17" s="5"/>
      <c r="F17" s="5"/>
      <c r="G17" s="5"/>
      <c r="H17" s="5"/>
      <c r="I17" s="5"/>
      <c r="J17" s="5"/>
    </row>
    <row r="18" spans="1:10">
      <c r="A18" s="3"/>
      <c r="B18" s="3" t="s">
        <v>18</v>
      </c>
      <c r="C18" s="3"/>
      <c r="D18" s="3"/>
      <c r="E18" s="3"/>
      <c r="F18" s="3"/>
      <c r="G18" s="3"/>
      <c r="H18" s="23"/>
      <c r="I18" s="3"/>
      <c r="J18" s="3"/>
    </row>
    <row r="19" spans="1:10">
      <c r="A19" s="3"/>
      <c r="B19" s="3" t="s">
        <v>19</v>
      </c>
      <c r="C19" s="3"/>
      <c r="D19" s="3"/>
      <c r="E19" s="3"/>
      <c r="F19" s="3"/>
      <c r="G19" s="3"/>
      <c r="H19" s="23"/>
      <c r="I19" s="3"/>
      <c r="J19" s="3"/>
    </row>
    <row r="20" spans="1:10">
      <c r="A20" s="3"/>
      <c r="B20" s="3" t="s">
        <v>20</v>
      </c>
      <c r="C20" s="3"/>
      <c r="D20" s="3"/>
      <c r="E20" s="3"/>
      <c r="F20" s="3"/>
      <c r="G20" s="3"/>
      <c r="H20" s="23"/>
      <c r="I20" s="3"/>
      <c r="J20" s="3"/>
    </row>
    <row r="21" spans="1:10">
      <c r="A21" s="3"/>
      <c r="B21" s="3" t="s">
        <v>22</v>
      </c>
      <c r="C21" s="3"/>
      <c r="D21" s="3"/>
      <c r="E21" s="3"/>
      <c r="F21" s="3"/>
      <c r="G21" s="3"/>
      <c r="H21" s="23"/>
      <c r="I21" s="3"/>
      <c r="J21" s="3"/>
    </row>
    <row r="22" spans="1:10">
      <c r="A22" s="3"/>
      <c r="B22" s="3" t="s">
        <v>21</v>
      </c>
      <c r="C22" s="3"/>
      <c r="D22" s="3"/>
      <c r="E22" s="3"/>
      <c r="F22" s="3"/>
      <c r="G22" s="3"/>
      <c r="H22" s="23"/>
      <c r="I22" s="3"/>
      <c r="J22" s="3"/>
    </row>
    <row r="23" spans="1:10" ht="18" customHeight="1">
      <c r="A23" s="4"/>
      <c r="B23" s="3"/>
      <c r="C23" s="3"/>
      <c r="D23" s="3"/>
      <c r="E23" s="3"/>
      <c r="F23" s="3"/>
      <c r="G23" s="3"/>
      <c r="H23" s="3"/>
      <c r="I23" s="3"/>
      <c r="J23" s="3"/>
    </row>
    <row r="24" spans="1:10">
      <c r="A24" s="4"/>
      <c r="C24" s="3"/>
      <c r="D24" s="3"/>
      <c r="E24" s="3"/>
      <c r="F24" s="3"/>
      <c r="G24" s="3"/>
      <c r="H24" s="3"/>
      <c r="I24" s="3"/>
      <c r="J24" s="3"/>
    </row>
    <row r="25" spans="1:10">
      <c r="A25" s="4"/>
      <c r="C25" s="3"/>
      <c r="D25" s="3"/>
      <c r="E25" s="3"/>
      <c r="F25" s="3"/>
      <c r="G25" s="3"/>
      <c r="H25" s="3"/>
      <c r="I25" s="3"/>
      <c r="J25" s="3"/>
    </row>
    <row r="26" spans="1:10">
      <c r="A26" s="4"/>
      <c r="C26" s="3"/>
      <c r="D26" s="3"/>
      <c r="E26" s="3"/>
      <c r="F26" s="3"/>
      <c r="G26" s="3"/>
      <c r="H26" s="3"/>
      <c r="I26" s="3"/>
      <c r="J26" s="3"/>
    </row>
    <row r="27" spans="1:10">
      <c r="A27" s="4"/>
      <c r="B27" s="3"/>
      <c r="C27" s="3"/>
      <c r="D27" s="3"/>
      <c r="E27" s="3"/>
      <c r="F27" s="3"/>
      <c r="G27" s="3"/>
      <c r="H27" s="3"/>
      <c r="I27" s="3"/>
      <c r="J27" s="3"/>
    </row>
    <row r="28" spans="1:10">
      <c r="A28" s="4"/>
      <c r="B28" s="3"/>
      <c r="C28" s="3"/>
      <c r="D28" s="3"/>
      <c r="E28" s="3"/>
      <c r="F28" s="3"/>
      <c r="G28" s="3"/>
      <c r="H28" s="3"/>
      <c r="I28" s="3"/>
      <c r="J28" s="3"/>
    </row>
    <row r="29" spans="1:10">
      <c r="A29" s="4"/>
      <c r="C29" s="3"/>
      <c r="D29" s="3"/>
      <c r="E29" s="3"/>
      <c r="F29" s="3"/>
      <c r="G29" s="3"/>
      <c r="H29" s="3"/>
      <c r="I29" s="3"/>
      <c r="J29" s="3"/>
    </row>
    <row r="30" spans="1:10">
      <c r="B30" s="8"/>
      <c r="C30" s="9"/>
      <c r="D30" s="9"/>
      <c r="E30" s="9"/>
      <c r="F30" s="9"/>
      <c r="G30" s="9"/>
      <c r="H30" s="9"/>
    </row>
  </sheetData>
  <sheetProtection algorithmName="SHA-512" hashValue="nrEnC+vVyEe5rwfPynjbNnnfClGIyi6NuJNZUiRM5dkAh9ndSND7DhzVzt+S6jpY8yXgs2/qDUjEq4cMAY9Bxw==" saltValue="Ai1DzwU9rnZGenqQ2rr9Jg==" spinCount="100000" sheet="1" objects="1" scenarios="1"/>
  <mergeCells count="13">
    <mergeCell ref="B15:I16"/>
    <mergeCell ref="A2:J2"/>
    <mergeCell ref="A1:J1"/>
    <mergeCell ref="E12:H12"/>
    <mergeCell ref="C11:C12"/>
    <mergeCell ref="C7:C8"/>
    <mergeCell ref="C9:C10"/>
    <mergeCell ref="E7:H7"/>
    <mergeCell ref="E8:H8"/>
    <mergeCell ref="E9:H9"/>
    <mergeCell ref="E10:H10"/>
    <mergeCell ref="E11:H11"/>
    <mergeCell ref="B4:I5"/>
  </mergeCells>
  <phoneticPr fontId="1"/>
  <conditionalFormatting sqref="E12:H12">
    <cfRule type="cellIs" dxfId="33" priority="1" operator="equal">
      <formula>" "</formula>
    </cfRule>
  </conditionalFormatting>
  <pageMargins left="0.7" right="0.7" top="0.75" bottom="0.75" header="0.3" footer="0.3"/>
  <pageSetup paperSize="9" scale="8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4407D9A-6599-4095-92D8-CAD7F1AAC19B}">
          <x14:formula1>
            <xm:f>選択肢※このシートは削除しないでください!$A$2:$A$3</xm:f>
          </x14:formula1>
          <xm:sqref>H18:H22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BD0B-329C-4CEF-8508-1A79DD206DF8}">
  <sheetPr>
    <tabColor rgb="FFFF99FF"/>
    <pageSetUpPr fitToPage="1"/>
  </sheetPr>
  <dimension ref="A1:L57"/>
  <sheetViews>
    <sheetView view="pageBreakPreview" topLeftCell="A12" zoomScaleNormal="75" zoomScaleSheetLayoutView="100" workbookViewId="0">
      <selection activeCell="H29" sqref="H29:I29"/>
    </sheetView>
  </sheetViews>
  <sheetFormatPr defaultRowHeight="18"/>
  <cols>
    <col min="8" max="8" width="20.58203125" customWidth="1"/>
  </cols>
  <sheetData>
    <row r="1" spans="1:10" ht="25" customHeight="1">
      <c r="A1" s="51" t="s">
        <v>18</v>
      </c>
      <c r="B1" s="51"/>
      <c r="C1" s="51"/>
      <c r="D1" s="51"/>
      <c r="E1" s="51"/>
      <c r="F1" s="51"/>
      <c r="G1" s="51"/>
      <c r="H1" s="51"/>
      <c r="I1" s="51"/>
      <c r="J1" s="51"/>
    </row>
    <row r="2" spans="1:10" ht="18" customHeight="1">
      <c r="A2" s="7" t="s">
        <v>28</v>
      </c>
      <c r="B2" s="6"/>
      <c r="C2" s="6"/>
      <c r="D2" s="6"/>
      <c r="E2" s="6"/>
      <c r="F2" s="6"/>
      <c r="G2" s="6"/>
      <c r="H2" s="6"/>
      <c r="I2" s="6"/>
      <c r="J2" s="6"/>
    </row>
    <row r="3" spans="1:10" ht="18" customHeight="1">
      <c r="A3" s="7"/>
      <c r="B3" s="6"/>
      <c r="C3" s="6"/>
      <c r="D3" s="6"/>
      <c r="E3" s="6"/>
      <c r="F3" s="6"/>
      <c r="G3" s="6"/>
      <c r="H3" s="6"/>
      <c r="I3" s="6"/>
      <c r="J3" s="6"/>
    </row>
    <row r="4" spans="1:10" ht="18" customHeight="1">
      <c r="A4" s="4" t="s">
        <v>30</v>
      </c>
      <c r="B4" s="52" t="s">
        <v>51</v>
      </c>
      <c r="C4" s="53"/>
      <c r="D4" s="53"/>
      <c r="E4" s="53"/>
      <c r="F4" s="53"/>
      <c r="G4" s="53"/>
      <c r="H4" s="53"/>
      <c r="I4" s="54"/>
      <c r="J4" s="5"/>
    </row>
    <row r="5" spans="1:10">
      <c r="A5" s="4"/>
      <c r="B5" s="5"/>
      <c r="C5" s="5"/>
      <c r="D5" s="5"/>
      <c r="E5" s="5"/>
      <c r="F5" s="5"/>
      <c r="G5" s="5"/>
      <c r="H5" s="5"/>
      <c r="I5" s="11"/>
      <c r="J5" s="5"/>
    </row>
    <row r="6" spans="1:10">
      <c r="A6" s="4"/>
      <c r="B6" s="57" t="s">
        <v>23</v>
      </c>
      <c r="C6" s="57"/>
      <c r="D6" s="57"/>
      <c r="E6" s="57"/>
      <c r="F6" s="57"/>
      <c r="G6" s="57"/>
      <c r="H6" s="58"/>
      <c r="I6" s="24"/>
      <c r="J6" s="3"/>
    </row>
    <row r="7" spans="1:10">
      <c r="A7" s="4"/>
      <c r="B7" s="3"/>
      <c r="C7" s="3"/>
      <c r="D7" s="3"/>
      <c r="E7" s="3"/>
      <c r="F7" s="3" t="s">
        <v>139</v>
      </c>
      <c r="G7" s="3"/>
      <c r="H7" s="32"/>
      <c r="I7" s="25"/>
      <c r="J7" s="3" t="s">
        <v>26</v>
      </c>
    </row>
    <row r="8" spans="1:10">
      <c r="A8" s="3"/>
      <c r="B8" s="57" t="s">
        <v>24</v>
      </c>
      <c r="C8" s="57"/>
      <c r="D8" s="57"/>
      <c r="E8" s="57"/>
      <c r="F8" s="57"/>
      <c r="G8" s="57"/>
      <c r="H8" s="58"/>
      <c r="I8" s="24"/>
      <c r="J8" s="3"/>
    </row>
    <row r="9" spans="1:10">
      <c r="A9" s="3"/>
      <c r="B9" s="55" t="s">
        <v>25</v>
      </c>
      <c r="C9" s="55"/>
      <c r="D9" s="55"/>
      <c r="E9" s="55"/>
      <c r="F9" s="55"/>
      <c r="G9" s="55"/>
      <c r="H9" s="56"/>
      <c r="I9" s="24"/>
      <c r="J9" s="3"/>
    </row>
    <row r="10" spans="1:10">
      <c r="A10" s="3"/>
      <c r="B10" s="55"/>
      <c r="C10" s="55"/>
      <c r="D10" s="55"/>
      <c r="E10" s="55"/>
      <c r="F10" s="55"/>
      <c r="G10" s="55"/>
      <c r="H10" s="55"/>
      <c r="I10" s="10"/>
      <c r="J10" s="3"/>
    </row>
    <row r="11" spans="1:10">
      <c r="A11" s="3"/>
      <c r="D11" s="3"/>
      <c r="E11" s="3"/>
      <c r="F11" s="3" t="s">
        <v>55</v>
      </c>
      <c r="I11" s="25"/>
      <c r="J11" s="3" t="s">
        <v>26</v>
      </c>
    </row>
    <row r="12" spans="1:10" ht="18.5" thickBot="1">
      <c r="A12" s="3"/>
      <c r="C12" s="3"/>
      <c r="D12" s="3"/>
      <c r="E12" s="3"/>
      <c r="F12" s="3" t="s">
        <v>56</v>
      </c>
      <c r="H12" s="3"/>
      <c r="I12" s="26"/>
      <c r="J12" s="3" t="s">
        <v>26</v>
      </c>
    </row>
    <row r="13" spans="1:10" ht="18.5" thickBot="1">
      <c r="A13" s="3"/>
      <c r="B13" s="3"/>
      <c r="C13" s="3"/>
      <c r="D13" s="3"/>
      <c r="F13" s="3"/>
      <c r="G13" s="8" t="s">
        <v>27</v>
      </c>
      <c r="H13" s="8"/>
      <c r="I13" s="14" t="e">
        <f>ROUNDDOWN(((I11-I12)/I11)*100,0)</f>
        <v>#DIV/0!</v>
      </c>
      <c r="J13" s="3" t="s">
        <v>33</v>
      </c>
    </row>
    <row r="14" spans="1:10">
      <c r="A14" s="3"/>
      <c r="B14" s="3"/>
      <c r="C14" s="3"/>
      <c r="D14" s="3"/>
      <c r="E14" s="3"/>
      <c r="F14" s="3"/>
      <c r="G14" s="13" t="s">
        <v>32</v>
      </c>
      <c r="H14" s="3"/>
      <c r="I14" s="3"/>
      <c r="J14" s="3"/>
    </row>
    <row r="15" spans="1:10">
      <c r="A15" s="3"/>
      <c r="B15" s="3"/>
      <c r="C15" s="3"/>
      <c r="D15" s="3"/>
      <c r="E15" s="3"/>
      <c r="F15" s="3"/>
      <c r="H15" s="3"/>
      <c r="I15" s="3"/>
      <c r="J15" s="3"/>
    </row>
    <row r="16" spans="1:10">
      <c r="A16" s="4" t="s">
        <v>31</v>
      </c>
      <c r="B16" s="52" t="s">
        <v>40</v>
      </c>
      <c r="C16" s="53"/>
      <c r="D16" s="53"/>
      <c r="E16" s="53"/>
      <c r="F16" s="53"/>
      <c r="G16" s="53"/>
      <c r="H16" s="53"/>
      <c r="I16" s="54"/>
      <c r="J16" s="3"/>
    </row>
    <row r="17" spans="1:12">
      <c r="A17" s="3"/>
      <c r="B17" s="5"/>
      <c r="C17" s="5"/>
      <c r="D17" s="5"/>
      <c r="E17" s="5"/>
      <c r="F17" s="5"/>
      <c r="G17" s="5"/>
      <c r="H17" s="5"/>
      <c r="I17" s="5"/>
      <c r="J17" s="5"/>
    </row>
    <row r="18" spans="1:12" ht="18" customHeight="1">
      <c r="A18" s="3"/>
      <c r="B18" s="55" t="s">
        <v>47</v>
      </c>
      <c r="C18" s="55"/>
      <c r="D18" s="55"/>
      <c r="E18" s="55"/>
      <c r="F18" s="55"/>
      <c r="G18" s="55"/>
      <c r="H18" s="55"/>
      <c r="I18" s="55"/>
      <c r="J18" s="3"/>
    </row>
    <row r="19" spans="1:12" ht="18.5" thickBot="1">
      <c r="A19" s="3"/>
      <c r="B19" s="55"/>
      <c r="C19" s="55"/>
      <c r="D19" s="55"/>
      <c r="E19" s="55"/>
      <c r="F19" s="55"/>
      <c r="G19" s="55"/>
      <c r="H19" s="55"/>
      <c r="I19" s="55"/>
      <c r="J19" s="3"/>
    </row>
    <row r="20" spans="1:12" ht="18.5" thickBot="1">
      <c r="A20" s="3"/>
      <c r="B20" s="5"/>
      <c r="C20" s="5"/>
      <c r="D20" s="5"/>
      <c r="E20" s="5"/>
      <c r="F20" s="3" t="s">
        <v>35</v>
      </c>
      <c r="G20" s="5"/>
      <c r="H20" s="61" t="e">
        <f>MIN(I13,15)*1160000</f>
        <v>#DIV/0!</v>
      </c>
      <c r="I20" s="62"/>
      <c r="J20" s="3" t="s">
        <v>34</v>
      </c>
    </row>
    <row r="21" spans="1:12" ht="18" customHeight="1">
      <c r="A21" s="3"/>
      <c r="B21" s="55" t="s">
        <v>48</v>
      </c>
      <c r="C21" s="55"/>
      <c r="D21" s="55"/>
      <c r="E21" s="55"/>
      <c r="F21" s="55"/>
      <c r="G21" s="55"/>
      <c r="H21" s="55"/>
      <c r="I21" s="55"/>
      <c r="J21" s="3"/>
    </row>
    <row r="22" spans="1:12" ht="18" customHeight="1">
      <c r="A22" s="3"/>
      <c r="B22" s="55"/>
      <c r="C22" s="55"/>
      <c r="D22" s="55"/>
      <c r="E22" s="55"/>
      <c r="F22" s="55"/>
      <c r="G22" s="55"/>
      <c r="H22" s="55"/>
      <c r="I22" s="55"/>
      <c r="J22" s="3"/>
    </row>
    <row r="23" spans="1:12" ht="18" customHeight="1">
      <c r="A23" s="3"/>
      <c r="B23" s="55"/>
      <c r="C23" s="55"/>
      <c r="D23" s="55"/>
      <c r="E23" s="55"/>
      <c r="F23" s="55"/>
      <c r="G23" s="55"/>
      <c r="H23" s="55"/>
      <c r="I23" s="55"/>
      <c r="J23" s="3"/>
    </row>
    <row r="24" spans="1:12" ht="18" customHeight="1">
      <c r="A24" s="3"/>
      <c r="B24" s="55"/>
      <c r="C24" s="55"/>
      <c r="D24" s="55"/>
      <c r="E24" s="55"/>
      <c r="F24" s="55"/>
      <c r="G24" s="55"/>
      <c r="H24" s="55"/>
      <c r="I24" s="55"/>
      <c r="J24" s="3"/>
    </row>
    <row r="25" spans="1:12" ht="18" customHeight="1">
      <c r="A25" s="3"/>
      <c r="B25" s="55"/>
      <c r="C25" s="55"/>
      <c r="D25" s="55"/>
      <c r="E25" s="55"/>
      <c r="F25" s="55"/>
      <c r="G25" s="55"/>
      <c r="H25" s="55"/>
      <c r="I25" s="55"/>
      <c r="J25" s="3"/>
    </row>
    <row r="26" spans="1:12">
      <c r="A26" s="3"/>
      <c r="B26" s="55"/>
      <c r="C26" s="55"/>
      <c r="D26" s="55"/>
      <c r="E26" s="55"/>
      <c r="F26" s="55"/>
      <c r="G26" s="55"/>
      <c r="H26" s="55"/>
      <c r="I26" s="55"/>
      <c r="J26" s="3"/>
    </row>
    <row r="27" spans="1:12">
      <c r="A27" s="3"/>
      <c r="B27" s="55"/>
      <c r="C27" s="55"/>
      <c r="D27" s="55"/>
      <c r="E27" s="55"/>
      <c r="F27" s="55"/>
      <c r="G27" s="55"/>
      <c r="H27" s="55"/>
      <c r="I27" s="55"/>
      <c r="J27" s="3"/>
    </row>
    <row r="28" spans="1:12" ht="18.5" thickBot="1">
      <c r="A28" s="3"/>
      <c r="B28" s="5"/>
      <c r="C28" s="5"/>
      <c r="D28" s="5"/>
      <c r="E28" s="3" t="s">
        <v>77</v>
      </c>
      <c r="G28" s="5"/>
      <c r="H28" s="59"/>
      <c r="I28" s="60"/>
      <c r="J28" s="3" t="s">
        <v>34</v>
      </c>
    </row>
    <row r="29" spans="1:12" ht="18.5" thickBot="1">
      <c r="A29" s="3"/>
      <c r="B29" s="5"/>
      <c r="C29" s="5"/>
      <c r="D29" s="5"/>
      <c r="E29" s="5"/>
      <c r="F29" s="3" t="s">
        <v>35</v>
      </c>
      <c r="G29" s="5"/>
      <c r="H29" s="61">
        <f>MIN(I22,15)*H28/100</f>
        <v>0</v>
      </c>
      <c r="I29" s="62"/>
      <c r="J29" s="3" t="s">
        <v>34</v>
      </c>
    </row>
    <row r="30" spans="1:12">
      <c r="A30" s="3"/>
      <c r="B30" s="55" t="s">
        <v>37</v>
      </c>
      <c r="C30" s="55"/>
      <c r="D30" s="55"/>
      <c r="E30" s="55"/>
      <c r="F30" s="55"/>
      <c r="G30" s="55"/>
      <c r="H30" s="55"/>
      <c r="I30" s="55"/>
      <c r="J30" s="3"/>
    </row>
    <row r="31" spans="1:12" ht="18.5" thickBot="1">
      <c r="A31" s="3"/>
      <c r="B31" s="55"/>
      <c r="C31" s="55"/>
      <c r="D31" s="55"/>
      <c r="E31" s="55"/>
      <c r="F31" s="55"/>
      <c r="G31" s="55"/>
      <c r="H31" s="55"/>
      <c r="I31" s="55"/>
      <c r="J31" s="3"/>
    </row>
    <row r="32" spans="1:12" ht="18.5" thickBot="1">
      <c r="A32" s="3"/>
      <c r="B32" s="5"/>
      <c r="C32" s="5"/>
      <c r="D32" s="5"/>
      <c r="E32" s="5"/>
      <c r="F32" s="3" t="s">
        <v>35</v>
      </c>
      <c r="G32" s="5"/>
      <c r="H32" s="61" t="e">
        <f>ROUNDDOWN(MIN(H20,H29)*1/2,-3)</f>
        <v>#DIV/0!</v>
      </c>
      <c r="I32" s="62"/>
      <c r="J32" s="3" t="s">
        <v>36</v>
      </c>
      <c r="L32" s="30" t="e">
        <f>H32</f>
        <v>#DIV/0!</v>
      </c>
    </row>
    <row r="33" spans="1:10">
      <c r="A33" s="3"/>
      <c r="B33" s="5"/>
      <c r="C33" s="5"/>
      <c r="D33" s="5"/>
      <c r="E33" s="5"/>
      <c r="F33" s="5"/>
      <c r="H33" s="13" t="s">
        <v>38</v>
      </c>
      <c r="I33" s="5"/>
      <c r="J33" s="3"/>
    </row>
    <row r="34" spans="1:10">
      <c r="A34" s="3"/>
      <c r="B34" s="5"/>
      <c r="C34" s="5"/>
      <c r="D34" s="5"/>
      <c r="E34" s="5"/>
      <c r="F34" s="5"/>
      <c r="G34" s="5"/>
      <c r="H34" s="5"/>
      <c r="I34" s="5"/>
      <c r="J34" s="3"/>
    </row>
    <row r="35" spans="1:10" ht="18" customHeight="1">
      <c r="A35" s="4" t="s">
        <v>39</v>
      </c>
      <c r="B35" s="63" t="s">
        <v>41</v>
      </c>
      <c r="C35" s="64"/>
      <c r="D35" s="64"/>
      <c r="E35" s="64"/>
      <c r="F35" s="64"/>
      <c r="G35" s="64"/>
      <c r="H35" s="64"/>
      <c r="I35" s="65"/>
      <c r="J35" s="3"/>
    </row>
    <row r="36" spans="1:10">
      <c r="A36" s="4"/>
      <c r="B36" s="5"/>
      <c r="C36" s="5"/>
      <c r="D36" s="5"/>
      <c r="E36" s="5"/>
      <c r="F36" s="5"/>
      <c r="G36" s="5"/>
      <c r="H36" s="5"/>
      <c r="I36" s="5"/>
      <c r="J36" s="3"/>
    </row>
    <row r="37" spans="1:10">
      <c r="A37" s="4"/>
      <c r="B37" s="55" t="s">
        <v>45</v>
      </c>
      <c r="C37" s="55"/>
      <c r="D37" s="55"/>
      <c r="E37" s="55"/>
      <c r="F37" s="55"/>
      <c r="G37" s="55"/>
      <c r="H37" s="56"/>
      <c r="I37" s="23" t="s">
        <v>17</v>
      </c>
      <c r="J37" s="3" t="s">
        <v>42</v>
      </c>
    </row>
    <row r="38" spans="1:10">
      <c r="A38" s="4"/>
      <c r="B38" s="55"/>
      <c r="C38" s="55"/>
      <c r="D38" s="55"/>
      <c r="E38" s="55"/>
      <c r="F38" s="55"/>
      <c r="G38" s="55"/>
      <c r="H38" s="55"/>
      <c r="I38" s="13" t="s">
        <v>44</v>
      </c>
      <c r="J38" s="3"/>
    </row>
    <row r="39" spans="1:10">
      <c r="A39" s="4"/>
      <c r="B39" s="55"/>
      <c r="C39" s="55"/>
      <c r="D39" s="55"/>
      <c r="E39" s="55"/>
      <c r="F39" s="55"/>
      <c r="G39" s="55"/>
      <c r="H39" s="55"/>
      <c r="I39" s="3"/>
      <c r="J39" s="3"/>
    </row>
    <row r="40" spans="1:10">
      <c r="A40" s="4"/>
      <c r="B40" s="55"/>
      <c r="C40" s="55"/>
      <c r="D40" s="55"/>
      <c r="E40" s="55"/>
      <c r="F40" s="55"/>
      <c r="G40" s="55"/>
      <c r="H40" s="55"/>
      <c r="I40" s="3"/>
      <c r="J40" s="3"/>
    </row>
    <row r="41" spans="1:10">
      <c r="A41" s="4"/>
      <c r="B41" s="5"/>
      <c r="C41" s="5"/>
      <c r="D41" s="5"/>
      <c r="E41" s="5"/>
      <c r="F41" s="5"/>
      <c r="G41" s="5"/>
      <c r="H41" s="5"/>
      <c r="I41" s="17"/>
      <c r="J41" s="3"/>
    </row>
    <row r="42" spans="1:10" ht="18" customHeight="1">
      <c r="A42" s="4"/>
      <c r="B42" s="55" t="s">
        <v>46</v>
      </c>
      <c r="C42" s="55"/>
      <c r="D42" s="55"/>
      <c r="E42" s="55"/>
      <c r="F42" s="55"/>
      <c r="G42" s="55"/>
      <c r="H42" s="56"/>
      <c r="I42" s="23"/>
      <c r="J42" s="3"/>
    </row>
    <row r="43" spans="1:10">
      <c r="A43" s="4"/>
      <c r="B43" s="55"/>
      <c r="C43" s="55"/>
      <c r="D43" s="55"/>
      <c r="E43" s="55"/>
      <c r="F43" s="55"/>
      <c r="G43" s="55"/>
      <c r="H43" s="55"/>
      <c r="I43" s="16"/>
      <c r="J43" s="3"/>
    </row>
    <row r="44" spans="1:10">
      <c r="A44" s="4"/>
      <c r="B44" s="55"/>
      <c r="C44" s="55"/>
      <c r="D44" s="55"/>
      <c r="E44" s="55"/>
      <c r="F44" s="55"/>
      <c r="G44" s="55"/>
      <c r="H44" s="55"/>
      <c r="I44" s="3"/>
      <c r="J44" s="3"/>
    </row>
    <row r="45" spans="1:10">
      <c r="A45" s="4"/>
      <c r="B45" s="55"/>
      <c r="C45" s="55"/>
      <c r="D45" s="55"/>
      <c r="E45" s="55"/>
      <c r="F45" s="55"/>
      <c r="G45" s="55"/>
      <c r="H45" s="55"/>
      <c r="I45" s="3"/>
      <c r="J45" s="3"/>
    </row>
    <row r="46" spans="1:10">
      <c r="A46" s="4"/>
      <c r="B46" s="5"/>
      <c r="C46" s="5"/>
      <c r="D46" s="5"/>
      <c r="E46" s="5"/>
      <c r="F46" s="5"/>
      <c r="G46" s="5"/>
      <c r="H46" s="5"/>
      <c r="I46" s="17"/>
      <c r="J46" s="3"/>
    </row>
    <row r="47" spans="1:10">
      <c r="A47" s="4"/>
      <c r="B47" s="55" t="s">
        <v>43</v>
      </c>
      <c r="C47" s="55"/>
      <c r="D47" s="55"/>
      <c r="E47" s="55"/>
      <c r="F47" s="55"/>
      <c r="G47" s="55"/>
      <c r="H47" s="56"/>
      <c r="I47" s="23"/>
      <c r="J47" s="3"/>
    </row>
    <row r="48" spans="1:10">
      <c r="A48" s="4"/>
      <c r="B48" s="55"/>
      <c r="C48" s="55"/>
      <c r="D48" s="55"/>
      <c r="E48" s="55"/>
      <c r="F48" s="55"/>
      <c r="G48" s="55"/>
      <c r="H48" s="55"/>
      <c r="I48" s="16"/>
      <c r="J48" s="3"/>
    </row>
    <row r="49" spans="1:11">
      <c r="A49" s="4"/>
      <c r="C49" s="3"/>
      <c r="D49" s="3"/>
      <c r="E49" s="3"/>
      <c r="F49" s="3"/>
      <c r="G49" s="3"/>
      <c r="H49" s="3"/>
      <c r="I49" s="3"/>
      <c r="J49" s="3"/>
    </row>
    <row r="50" spans="1:11">
      <c r="A50" s="4"/>
      <c r="C50" s="3"/>
      <c r="D50" s="3"/>
      <c r="E50" s="3"/>
      <c r="F50" s="3"/>
      <c r="G50" s="3"/>
      <c r="H50" s="3"/>
      <c r="I50" s="3"/>
      <c r="J50" s="3"/>
    </row>
    <row r="51" spans="1:11">
      <c r="A51" s="4"/>
      <c r="C51" s="3"/>
      <c r="D51" s="3"/>
      <c r="E51" s="3"/>
      <c r="F51" s="3"/>
      <c r="G51" s="3"/>
      <c r="H51" s="3"/>
      <c r="I51" s="3"/>
      <c r="J51" s="3"/>
    </row>
    <row r="52" spans="1:11">
      <c r="A52" s="4"/>
      <c r="C52" s="3"/>
      <c r="D52" s="3"/>
      <c r="E52" s="3"/>
      <c r="F52" s="3"/>
      <c r="G52" s="3"/>
      <c r="H52" s="3"/>
      <c r="I52" s="3"/>
      <c r="J52" s="3"/>
    </row>
    <row r="53" spans="1:11">
      <c r="A53" s="4"/>
      <c r="C53" s="3"/>
      <c r="D53" s="3"/>
      <c r="E53" s="3"/>
      <c r="F53" s="3"/>
      <c r="G53" s="3"/>
      <c r="H53" s="3"/>
      <c r="I53" s="3"/>
      <c r="J53" s="3"/>
    </row>
    <row r="54" spans="1:11">
      <c r="A54" s="4"/>
      <c r="C54" s="3"/>
      <c r="D54" s="3"/>
      <c r="E54" s="3"/>
      <c r="F54" s="3"/>
      <c r="G54" s="3"/>
      <c r="H54" s="3"/>
      <c r="I54" s="3"/>
      <c r="J54" s="3"/>
    </row>
    <row r="55" spans="1:11">
      <c r="A55" s="4"/>
      <c r="C55" s="3"/>
      <c r="D55" s="3"/>
      <c r="E55" s="3"/>
      <c r="F55" s="3"/>
      <c r="G55" s="3"/>
      <c r="H55" s="3"/>
      <c r="I55" s="3"/>
      <c r="J55" s="3"/>
    </row>
    <row r="56" spans="1:11">
      <c r="A56" s="4"/>
      <c r="C56" s="3"/>
      <c r="D56" s="3"/>
      <c r="E56" s="3"/>
      <c r="F56" s="3" t="s">
        <v>98</v>
      </c>
      <c r="G56" s="3"/>
      <c r="H56" s="21" t="str">
        <f>IF(AND(I6&lt;&gt;"",I7&lt;&gt;"",I8&lt;&gt;"",I9&lt;&gt;"",I11&lt;&gt;"",I12&lt;&gt;"",H28&lt;&gt;"",I37&lt;&gt;"",I42&lt;&gt;"",I47&lt;&gt;""),"入力完了","")</f>
        <v/>
      </c>
      <c r="K56" s="22"/>
    </row>
    <row r="57" spans="1:11">
      <c r="A57" s="4"/>
      <c r="C57" s="3"/>
      <c r="D57" s="3"/>
      <c r="E57" s="3"/>
      <c r="H57" s="13" t="s">
        <v>119</v>
      </c>
      <c r="K57" s="22"/>
    </row>
  </sheetData>
  <sheetProtection algorithmName="SHA-512" hashValue="nEJsj/p1QzsrvcfgHHWB1NBqJfobEidwbppEEzy+OVae9obtZ//IIIrhecrzbFKNcP8Hw4e68XyNPgU/yuGS/Q==" saltValue="Vd3NFsBjCxKk3tRyGzv+Dg==" spinCount="100000" sheet="1" objects="1" scenarios="1"/>
  <mergeCells count="17">
    <mergeCell ref="B37:H40"/>
    <mergeCell ref="B42:H45"/>
    <mergeCell ref="B47:H48"/>
    <mergeCell ref="B6:H6"/>
    <mergeCell ref="B8:H8"/>
    <mergeCell ref="B21:I27"/>
    <mergeCell ref="H28:I28"/>
    <mergeCell ref="H29:I29"/>
    <mergeCell ref="B30:I31"/>
    <mergeCell ref="H32:I32"/>
    <mergeCell ref="B35:I35"/>
    <mergeCell ref="H20:I20"/>
    <mergeCell ref="A1:J1"/>
    <mergeCell ref="B4:I4"/>
    <mergeCell ref="B9:H10"/>
    <mergeCell ref="B16:I16"/>
    <mergeCell ref="B18:I19"/>
  </mergeCells>
  <phoneticPr fontId="1"/>
  <conditionalFormatting sqref="H28">
    <cfRule type="expression" dxfId="32" priority="3">
      <formula>#REF!&lt;&gt;"②付添いの希望があった場合、特定の条件の小児については、付添いを許可している"</formula>
    </cfRule>
  </conditionalFormatting>
  <conditionalFormatting sqref="I6:I9">
    <cfRule type="expression" dxfId="31" priority="1">
      <formula>#REF!&lt;&gt;"②付添いの希望があった場合、特定の条件の小児については、付添いを許可している"</formula>
    </cfRule>
  </conditionalFormatting>
  <conditionalFormatting sqref="I11:I13">
    <cfRule type="expression" dxfId="30" priority="4">
      <formula>#REF!&lt;&gt;"②付添いの希望があった場合、特定の条件の小児については、付添いを許可している"</formula>
    </cfRule>
  </conditionalFormatting>
  <conditionalFormatting sqref="I37 I42 I47">
    <cfRule type="expression" dxfId="29" priority="2">
      <formula>#REF!&lt;&gt;"②付添いの希望があった場合、特定の条件の小児については、付添いを許可している"</formula>
    </cfRule>
  </conditionalFormatting>
  <dataValidations count="1">
    <dataValidation operator="greaterThanOrEqual" allowBlank="1" showInputMessage="1" showErrorMessage="1" sqref="I11:I13 H28 I7" xr:uid="{257AB4AD-44B8-4FE5-A78B-135E3780256A}"/>
  </dataValidations>
  <pageMargins left="0.7" right="0.7" top="0.75" bottom="0.75" header="0.3" footer="0.3"/>
  <pageSetup paperSize="9" scale="8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FC7FC2-83FC-4A31-8B10-E035F713ABF2}">
          <x14:formula1>
            <xm:f>選択肢※このシートは削除しないでください!$A$2:$A$3</xm:f>
          </x14:formula1>
          <xm:sqref>I37 I47 I42 I6 I8:I9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56D2-E082-4309-88F2-88721C857514}">
  <sheetPr>
    <tabColor theme="7" tint="0.59999389629810485"/>
    <pageSetUpPr fitToPage="1"/>
  </sheetPr>
  <dimension ref="A1:L72"/>
  <sheetViews>
    <sheetView view="pageBreakPreview" zoomScaleNormal="75" zoomScaleSheetLayoutView="100" workbookViewId="0">
      <selection activeCell="P37" sqref="P37"/>
    </sheetView>
  </sheetViews>
  <sheetFormatPr defaultRowHeight="18"/>
  <cols>
    <col min="8" max="8" width="20.58203125" customWidth="1"/>
  </cols>
  <sheetData>
    <row r="1" spans="1:10" ht="25" customHeight="1">
      <c r="A1" s="51" t="s">
        <v>49</v>
      </c>
      <c r="B1" s="51"/>
      <c r="C1" s="51"/>
      <c r="D1" s="51"/>
      <c r="E1" s="51"/>
      <c r="F1" s="51"/>
      <c r="G1" s="51"/>
      <c r="H1" s="51"/>
      <c r="I1" s="51"/>
      <c r="J1" s="51"/>
    </row>
    <row r="2" spans="1:10" ht="18" customHeight="1">
      <c r="A2" s="7" t="s">
        <v>50</v>
      </c>
      <c r="B2" s="6"/>
      <c r="C2" s="6"/>
      <c r="D2" s="6"/>
      <c r="E2" s="6"/>
      <c r="F2" s="6"/>
      <c r="G2" s="6"/>
      <c r="H2" s="6"/>
      <c r="I2" s="6"/>
      <c r="J2" s="6"/>
    </row>
    <row r="3" spans="1:10" ht="18" customHeight="1">
      <c r="A3" s="7"/>
      <c r="B3" s="6"/>
      <c r="C3" s="6"/>
      <c r="D3" s="6"/>
      <c r="E3" s="6"/>
      <c r="F3" s="6"/>
      <c r="G3" s="6"/>
      <c r="H3" s="6"/>
      <c r="I3" s="6"/>
      <c r="J3" s="6"/>
    </row>
    <row r="4" spans="1:10" ht="18" customHeight="1">
      <c r="A4" s="4" t="s">
        <v>30</v>
      </c>
      <c r="B4" s="33" t="s">
        <v>52</v>
      </c>
      <c r="C4" s="34"/>
      <c r="D4" s="34"/>
      <c r="E4" s="34"/>
      <c r="F4" s="34"/>
      <c r="G4" s="34"/>
      <c r="H4" s="34"/>
      <c r="I4" s="35"/>
      <c r="J4" s="5"/>
    </row>
    <row r="5" spans="1:10" ht="18" customHeight="1">
      <c r="A5" s="4"/>
      <c r="B5" s="36"/>
      <c r="C5" s="37"/>
      <c r="D5" s="37"/>
      <c r="E5" s="37"/>
      <c r="F5" s="37"/>
      <c r="G5" s="37"/>
      <c r="H5" s="37"/>
      <c r="I5" s="38"/>
      <c r="J5" s="5"/>
    </row>
    <row r="6" spans="1:10">
      <c r="A6" s="4"/>
      <c r="B6" s="5"/>
      <c r="C6" s="5"/>
      <c r="D6" s="5"/>
      <c r="E6" s="5"/>
      <c r="F6" s="5"/>
      <c r="G6" s="5"/>
      <c r="H6" s="5"/>
      <c r="I6" s="11"/>
      <c r="J6" s="5"/>
    </row>
    <row r="7" spans="1:10">
      <c r="A7" s="4"/>
      <c r="B7" s="55" t="s">
        <v>53</v>
      </c>
      <c r="C7" s="55"/>
      <c r="D7" s="55"/>
      <c r="E7" s="55"/>
      <c r="F7" s="55"/>
      <c r="G7" s="55"/>
      <c r="H7" s="56"/>
      <c r="I7" s="27"/>
      <c r="J7" s="3" t="s">
        <v>42</v>
      </c>
    </row>
    <row r="8" spans="1:10">
      <c r="A8" s="4"/>
      <c r="B8" s="55"/>
      <c r="C8" s="55"/>
      <c r="D8" s="55"/>
      <c r="E8" s="55"/>
      <c r="F8" s="55"/>
      <c r="G8" s="55"/>
      <c r="H8" s="55"/>
      <c r="I8" s="13" t="s">
        <v>60</v>
      </c>
      <c r="J8" s="3"/>
    </row>
    <row r="9" spans="1:10">
      <c r="A9" s="4"/>
      <c r="B9" s="55"/>
      <c r="C9" s="55"/>
      <c r="D9" s="55"/>
      <c r="E9" s="55"/>
      <c r="F9" s="55"/>
      <c r="G9" s="55"/>
      <c r="H9" s="55"/>
      <c r="I9" s="3"/>
      <c r="J9" s="3"/>
    </row>
    <row r="10" spans="1:10">
      <c r="A10" s="4"/>
      <c r="B10" s="55"/>
      <c r="C10" s="55"/>
      <c r="D10" s="55"/>
      <c r="E10" s="55"/>
      <c r="F10" s="55"/>
      <c r="G10" s="55"/>
      <c r="H10" s="55"/>
      <c r="I10" s="3"/>
      <c r="J10" s="3"/>
    </row>
    <row r="11" spans="1:10">
      <c r="A11" s="4"/>
      <c r="B11" s="3"/>
      <c r="C11" s="3"/>
      <c r="D11" s="3"/>
      <c r="E11" s="3"/>
      <c r="F11" s="3"/>
      <c r="G11" s="3"/>
      <c r="I11" s="3"/>
      <c r="J11" s="3"/>
    </row>
    <row r="12" spans="1:10" ht="18" customHeight="1">
      <c r="A12" s="4"/>
      <c r="B12" s="55" t="s">
        <v>54</v>
      </c>
      <c r="C12" s="55"/>
      <c r="D12" s="55"/>
      <c r="E12" s="55"/>
      <c r="F12" s="55"/>
      <c r="G12" s="55"/>
      <c r="H12" s="55"/>
      <c r="I12" s="27"/>
      <c r="J12" s="3" t="s">
        <v>42</v>
      </c>
    </row>
    <row r="13" spans="1:10">
      <c r="A13" s="4"/>
      <c r="B13" s="55"/>
      <c r="C13" s="55"/>
      <c r="D13" s="55"/>
      <c r="E13" s="55"/>
      <c r="F13" s="55"/>
      <c r="G13" s="55"/>
      <c r="H13" s="55"/>
      <c r="I13" s="13" t="s">
        <v>60</v>
      </c>
      <c r="J13" s="3"/>
    </row>
    <row r="14" spans="1:10">
      <c r="A14" s="4"/>
      <c r="B14" s="55"/>
      <c r="C14" s="55"/>
      <c r="D14" s="55"/>
      <c r="E14" s="55"/>
      <c r="F14" s="55"/>
      <c r="G14" s="55"/>
      <c r="H14" s="55"/>
      <c r="I14" s="3"/>
      <c r="J14" s="3"/>
    </row>
    <row r="15" spans="1:10">
      <c r="A15" s="4"/>
      <c r="B15" s="55"/>
      <c r="C15" s="55"/>
      <c r="D15" s="55"/>
      <c r="E15" s="55"/>
      <c r="F15" s="55"/>
      <c r="G15" s="55"/>
      <c r="H15" s="55"/>
      <c r="I15" s="3"/>
      <c r="J15" s="3"/>
    </row>
    <row r="16" spans="1:10">
      <c r="A16" s="4"/>
      <c r="B16" s="55"/>
      <c r="C16" s="55"/>
      <c r="D16" s="55"/>
      <c r="E16" s="55"/>
      <c r="F16" s="55"/>
      <c r="G16" s="55"/>
      <c r="H16" s="55"/>
      <c r="I16" s="3"/>
      <c r="J16" s="3"/>
    </row>
    <row r="17" spans="1:10">
      <c r="A17" s="4"/>
      <c r="B17" s="55"/>
      <c r="C17" s="55"/>
      <c r="D17" s="55"/>
      <c r="E17" s="55"/>
      <c r="F17" s="55"/>
      <c r="G17" s="55"/>
      <c r="H17" s="55"/>
      <c r="I17" s="3"/>
      <c r="J17" s="3"/>
    </row>
    <row r="18" spans="1:10">
      <c r="A18" s="4"/>
      <c r="B18" s="3"/>
      <c r="C18" s="3"/>
      <c r="D18" s="3"/>
      <c r="E18" s="3"/>
      <c r="F18" s="3"/>
      <c r="G18" s="3"/>
      <c r="I18" s="3"/>
      <c r="J18" s="3"/>
    </row>
    <row r="19" spans="1:10">
      <c r="A19" s="3"/>
      <c r="B19" s="55" t="s">
        <v>66</v>
      </c>
      <c r="C19" s="55"/>
      <c r="D19" s="55"/>
      <c r="E19" s="55"/>
      <c r="F19" s="55"/>
      <c r="G19" s="55"/>
      <c r="H19" s="56"/>
      <c r="I19" s="23"/>
      <c r="J19" s="3"/>
    </row>
    <row r="20" spans="1:10">
      <c r="A20" s="3"/>
      <c r="B20" s="55"/>
      <c r="C20" s="55"/>
      <c r="D20" s="55"/>
      <c r="E20" s="55"/>
      <c r="F20" s="55"/>
      <c r="G20" s="55"/>
      <c r="H20" s="55"/>
      <c r="I20" s="10"/>
      <c r="J20" s="3"/>
    </row>
    <row r="21" spans="1:10">
      <c r="A21" s="3"/>
      <c r="D21" s="3"/>
      <c r="E21" s="3"/>
      <c r="F21" s="3" t="s">
        <v>57</v>
      </c>
      <c r="I21" s="25"/>
      <c r="J21" s="3" t="s">
        <v>26</v>
      </c>
    </row>
    <row r="22" spans="1:10" ht="18.5" thickBot="1">
      <c r="A22" s="3"/>
      <c r="C22" s="3"/>
      <c r="D22" s="3"/>
      <c r="E22" s="3"/>
      <c r="F22" s="3" t="s">
        <v>58</v>
      </c>
      <c r="H22" s="3"/>
      <c r="I22" s="26"/>
      <c r="J22" s="3" t="s">
        <v>26</v>
      </c>
    </row>
    <row r="23" spans="1:10" ht="18.5" thickBot="1">
      <c r="A23" s="3"/>
      <c r="B23" s="3"/>
      <c r="C23" s="3"/>
      <c r="D23" s="3"/>
      <c r="F23" s="3"/>
      <c r="G23" s="8" t="s">
        <v>61</v>
      </c>
      <c r="H23" s="8"/>
      <c r="I23" s="14" t="e">
        <f>ROUNDDOWN(((I21-I22)/I21)*100,0)</f>
        <v>#DIV/0!</v>
      </c>
      <c r="J23" s="3" t="s">
        <v>33</v>
      </c>
    </row>
    <row r="24" spans="1:10">
      <c r="A24" s="3"/>
      <c r="B24" s="3"/>
      <c r="C24" s="3"/>
      <c r="D24" s="3"/>
      <c r="E24" s="3"/>
      <c r="F24" s="3"/>
      <c r="G24" s="13" t="s">
        <v>59</v>
      </c>
      <c r="H24" s="3"/>
      <c r="I24" s="3"/>
      <c r="J24" s="3"/>
    </row>
    <row r="25" spans="1:10">
      <c r="A25" s="3"/>
      <c r="B25" s="3"/>
      <c r="C25" s="3"/>
      <c r="D25" s="3"/>
      <c r="E25" s="3"/>
      <c r="F25" s="3"/>
      <c r="G25" s="13"/>
      <c r="H25" s="3"/>
      <c r="I25" s="3"/>
      <c r="J25" s="3"/>
    </row>
    <row r="26" spans="1:10" ht="18" customHeight="1">
      <c r="A26" s="3"/>
      <c r="B26" s="55" t="s">
        <v>67</v>
      </c>
      <c r="C26" s="55"/>
      <c r="D26" s="55"/>
      <c r="E26" s="55"/>
      <c r="F26" s="55"/>
      <c r="G26" s="55"/>
      <c r="H26" s="55"/>
      <c r="I26" s="23"/>
      <c r="J26" s="3"/>
    </row>
    <row r="27" spans="1:10">
      <c r="A27" s="3"/>
      <c r="B27" s="55"/>
      <c r="C27" s="55"/>
      <c r="D27" s="55"/>
      <c r="E27" s="55"/>
      <c r="F27" s="55"/>
      <c r="G27" s="55"/>
      <c r="H27" s="55"/>
      <c r="I27" s="3"/>
      <c r="J27" s="3"/>
    </row>
    <row r="28" spans="1:10">
      <c r="A28" s="3"/>
      <c r="B28" s="5"/>
      <c r="C28" s="5"/>
      <c r="D28" s="5"/>
      <c r="E28" s="5"/>
      <c r="F28" s="3" t="s">
        <v>79</v>
      </c>
      <c r="G28" s="5"/>
      <c r="H28" s="5"/>
      <c r="I28" s="23"/>
      <c r="J28" s="3"/>
    </row>
    <row r="29" spans="1:10">
      <c r="A29" s="3"/>
      <c r="B29" s="3"/>
      <c r="C29" s="3"/>
      <c r="D29" s="3"/>
      <c r="E29" s="3"/>
      <c r="F29" s="3"/>
      <c r="G29" s="13"/>
      <c r="H29" s="3"/>
      <c r="I29" s="3"/>
      <c r="J29" s="3"/>
    </row>
    <row r="30" spans="1:10">
      <c r="A30" s="4" t="s">
        <v>31</v>
      </c>
      <c r="B30" s="52" t="s">
        <v>40</v>
      </c>
      <c r="C30" s="53"/>
      <c r="D30" s="53"/>
      <c r="E30" s="53"/>
      <c r="F30" s="53"/>
      <c r="G30" s="53"/>
      <c r="H30" s="53"/>
      <c r="I30" s="54"/>
      <c r="J30" s="3"/>
    </row>
    <row r="31" spans="1:10">
      <c r="A31" s="3"/>
      <c r="B31" s="5"/>
      <c r="C31" s="5"/>
      <c r="D31" s="5"/>
      <c r="E31" s="5"/>
      <c r="F31" s="5"/>
      <c r="G31" s="5"/>
      <c r="H31" s="5"/>
      <c r="I31" s="5"/>
      <c r="J31" s="5"/>
    </row>
    <row r="32" spans="1:10" ht="18" customHeight="1">
      <c r="A32" s="3"/>
      <c r="B32" s="55" t="s">
        <v>62</v>
      </c>
      <c r="C32" s="55"/>
      <c r="D32" s="55"/>
      <c r="E32" s="55"/>
      <c r="F32" s="55"/>
      <c r="G32" s="55"/>
      <c r="H32" s="55"/>
      <c r="I32" s="55"/>
      <c r="J32" s="3"/>
    </row>
    <row r="33" spans="1:12">
      <c r="A33" s="3"/>
      <c r="B33" s="55"/>
      <c r="C33" s="55"/>
      <c r="D33" s="55"/>
      <c r="E33" s="55"/>
      <c r="F33" s="55"/>
      <c r="G33" s="55"/>
      <c r="H33" s="55"/>
      <c r="I33" s="55"/>
      <c r="J33" s="3"/>
    </row>
    <row r="34" spans="1:12">
      <c r="A34" s="3"/>
      <c r="B34" s="5"/>
      <c r="C34" s="5"/>
      <c r="D34" s="5"/>
      <c r="E34" s="3" t="s">
        <v>78</v>
      </c>
      <c r="G34" s="5"/>
      <c r="H34" s="66"/>
      <c r="I34" s="67"/>
      <c r="J34" s="3" t="s">
        <v>63</v>
      </c>
    </row>
    <row r="35" spans="1:12" ht="18.5" thickBot="1">
      <c r="A35" s="3"/>
      <c r="B35" s="5"/>
      <c r="C35" s="5"/>
      <c r="D35" s="5"/>
      <c r="E35" s="13" t="s">
        <v>64</v>
      </c>
      <c r="G35" s="5"/>
      <c r="H35" s="5"/>
      <c r="I35" s="5"/>
      <c r="J35" s="3"/>
    </row>
    <row r="36" spans="1:12" ht="18.5" thickBot="1">
      <c r="A36" s="3"/>
      <c r="B36" s="5"/>
      <c r="C36" s="5"/>
      <c r="D36" s="5"/>
      <c r="E36" s="5"/>
      <c r="F36" s="3" t="s">
        <v>35</v>
      </c>
      <c r="G36" s="5"/>
      <c r="H36" s="61" t="e">
        <f>MIN(I23,10)*105200*H34</f>
        <v>#DIV/0!</v>
      </c>
      <c r="I36" s="62"/>
      <c r="J36" s="3" t="s">
        <v>34</v>
      </c>
    </row>
    <row r="37" spans="1:12" ht="18" customHeight="1">
      <c r="A37" s="3"/>
      <c r="B37" s="55" t="s">
        <v>65</v>
      </c>
      <c r="C37" s="55"/>
      <c r="D37" s="55"/>
      <c r="E37" s="55"/>
      <c r="F37" s="55"/>
      <c r="G37" s="55"/>
      <c r="H37" s="55"/>
      <c r="I37" s="55"/>
      <c r="J37" s="3"/>
    </row>
    <row r="38" spans="1:12" ht="18" customHeight="1">
      <c r="A38" s="3"/>
      <c r="B38" s="55"/>
      <c r="C38" s="55"/>
      <c r="D38" s="55"/>
      <c r="E38" s="55"/>
      <c r="F38" s="55"/>
      <c r="G38" s="55"/>
      <c r="H38" s="55"/>
      <c r="I38" s="55"/>
      <c r="J38" s="3"/>
    </row>
    <row r="39" spans="1:12" ht="18" customHeight="1">
      <c r="A39" s="3"/>
      <c r="B39" s="55"/>
      <c r="C39" s="55"/>
      <c r="D39" s="55"/>
      <c r="E39" s="55"/>
      <c r="F39" s="55"/>
      <c r="G39" s="55"/>
      <c r="H39" s="55"/>
      <c r="I39" s="55"/>
      <c r="J39" s="3"/>
    </row>
    <row r="40" spans="1:12" ht="18" customHeight="1">
      <c r="A40" s="3"/>
      <c r="B40" s="55"/>
      <c r="C40" s="55"/>
      <c r="D40" s="55"/>
      <c r="E40" s="55"/>
      <c r="F40" s="55"/>
      <c r="G40" s="55"/>
      <c r="H40" s="55"/>
      <c r="I40" s="55"/>
      <c r="J40" s="3"/>
    </row>
    <row r="41" spans="1:12" ht="18" customHeight="1">
      <c r="A41" s="3"/>
      <c r="B41" s="55"/>
      <c r="C41" s="55"/>
      <c r="D41" s="55"/>
      <c r="E41" s="55"/>
      <c r="F41" s="55"/>
      <c r="G41" s="55"/>
      <c r="H41" s="55"/>
      <c r="I41" s="55"/>
      <c r="J41" s="3"/>
    </row>
    <row r="42" spans="1:12">
      <c r="A42" s="3"/>
      <c r="B42" s="55"/>
      <c r="C42" s="55"/>
      <c r="D42" s="55"/>
      <c r="E42" s="55"/>
      <c r="F42" s="55"/>
      <c r="G42" s="55"/>
      <c r="H42" s="55"/>
      <c r="I42" s="55"/>
      <c r="J42" s="3"/>
    </row>
    <row r="43" spans="1:12">
      <c r="A43" s="3"/>
      <c r="B43" s="55"/>
      <c r="C43" s="55"/>
      <c r="D43" s="55"/>
      <c r="E43" s="55"/>
      <c r="F43" s="55"/>
      <c r="G43" s="55"/>
      <c r="H43" s="55"/>
      <c r="I43" s="55"/>
      <c r="J43" s="3"/>
    </row>
    <row r="44" spans="1:12" ht="18.5" thickBot="1">
      <c r="A44" s="3"/>
      <c r="B44" s="5"/>
      <c r="C44" s="5"/>
      <c r="D44" s="5"/>
      <c r="E44" s="3" t="s">
        <v>77</v>
      </c>
      <c r="G44" s="5"/>
      <c r="H44" s="66"/>
      <c r="I44" s="67"/>
      <c r="J44" s="3" t="s">
        <v>34</v>
      </c>
    </row>
    <row r="45" spans="1:12" ht="18.5" thickBot="1">
      <c r="A45" s="3"/>
      <c r="B45" s="5"/>
      <c r="C45" s="5"/>
      <c r="D45" s="5"/>
      <c r="E45" s="5"/>
      <c r="F45" s="3" t="s">
        <v>35</v>
      </c>
      <c r="G45" s="5"/>
      <c r="H45" s="61" t="e">
        <f>MIN(I23,10)*H44/100</f>
        <v>#DIV/0!</v>
      </c>
      <c r="I45" s="62"/>
      <c r="J45" s="3" t="s">
        <v>34</v>
      </c>
    </row>
    <row r="46" spans="1:12">
      <c r="A46" s="3"/>
      <c r="B46" s="55" t="s">
        <v>37</v>
      </c>
      <c r="C46" s="55"/>
      <c r="D46" s="55"/>
      <c r="E46" s="55"/>
      <c r="F46" s="55"/>
      <c r="G46" s="55"/>
      <c r="H46" s="55"/>
      <c r="I46" s="55"/>
      <c r="J46" s="3"/>
    </row>
    <row r="47" spans="1:12" ht="18.5" thickBot="1">
      <c r="A47" s="3"/>
      <c r="B47" s="55"/>
      <c r="C47" s="55"/>
      <c r="D47" s="55"/>
      <c r="E47" s="55"/>
      <c r="F47" s="55"/>
      <c r="G47" s="55"/>
      <c r="H47" s="55"/>
      <c r="I47" s="55"/>
      <c r="J47" s="3"/>
    </row>
    <row r="48" spans="1:12" ht="18.5" thickBot="1">
      <c r="A48" s="3"/>
      <c r="B48" s="5"/>
      <c r="C48" s="5"/>
      <c r="D48" s="5"/>
      <c r="E48" s="5"/>
      <c r="F48" s="3" t="s">
        <v>35</v>
      </c>
      <c r="G48" s="5"/>
      <c r="H48" s="61" t="e">
        <f>ROUNDDOWN(MIN(H36,H45)*1/2,-3)</f>
        <v>#DIV/0!</v>
      </c>
      <c r="I48" s="62"/>
      <c r="J48" s="3" t="s">
        <v>36</v>
      </c>
      <c r="L48" s="30" t="e">
        <f>H48</f>
        <v>#DIV/0!</v>
      </c>
    </row>
    <row r="49" spans="1:10">
      <c r="A49" s="3"/>
      <c r="B49" s="5"/>
      <c r="C49" s="5"/>
      <c r="D49" s="5"/>
      <c r="E49" s="5"/>
      <c r="F49" s="5"/>
      <c r="H49" s="13" t="s">
        <v>38</v>
      </c>
      <c r="I49" s="5"/>
      <c r="J49" s="3"/>
    </row>
    <row r="50" spans="1:10">
      <c r="A50" s="3"/>
      <c r="B50" s="5"/>
      <c r="C50" s="5"/>
      <c r="D50" s="5"/>
      <c r="E50" s="5"/>
      <c r="F50" s="5"/>
      <c r="G50" s="5"/>
      <c r="H50" s="5"/>
      <c r="I50" s="5"/>
      <c r="J50" s="3"/>
    </row>
    <row r="51" spans="1:10" ht="18" customHeight="1">
      <c r="A51" s="4" t="s">
        <v>39</v>
      </c>
      <c r="B51" s="63" t="s">
        <v>41</v>
      </c>
      <c r="C51" s="64"/>
      <c r="D51" s="64"/>
      <c r="E51" s="64"/>
      <c r="F51" s="64"/>
      <c r="G51" s="64"/>
      <c r="H51" s="64"/>
      <c r="I51" s="65"/>
      <c r="J51" s="3"/>
    </row>
    <row r="52" spans="1:10">
      <c r="A52" s="4"/>
      <c r="B52" s="5"/>
      <c r="C52" s="5"/>
      <c r="D52" s="5"/>
      <c r="E52" s="5"/>
      <c r="F52" s="5"/>
      <c r="G52" s="5"/>
      <c r="H52" s="5"/>
      <c r="I52" s="5"/>
      <c r="J52" s="3"/>
    </row>
    <row r="53" spans="1:10">
      <c r="A53" s="4"/>
      <c r="B53" s="55" t="s">
        <v>100</v>
      </c>
      <c r="C53" s="55"/>
      <c r="D53" s="55"/>
      <c r="E53" s="55"/>
      <c r="F53" s="55"/>
      <c r="G53" s="55"/>
      <c r="H53" s="56"/>
      <c r="I53" s="23"/>
      <c r="J53" s="3"/>
    </row>
    <row r="54" spans="1:10">
      <c r="A54" s="4"/>
      <c r="B54" s="5"/>
      <c r="C54" s="5"/>
      <c r="D54" s="5"/>
      <c r="E54" s="5"/>
      <c r="F54" s="5"/>
      <c r="G54" s="5"/>
      <c r="H54" s="5"/>
      <c r="I54" s="17"/>
      <c r="J54" s="3"/>
    </row>
    <row r="55" spans="1:10" ht="18" customHeight="1">
      <c r="A55" s="4"/>
      <c r="B55" s="55" t="s">
        <v>101</v>
      </c>
      <c r="C55" s="55"/>
      <c r="D55" s="55"/>
      <c r="E55" s="55"/>
      <c r="F55" s="55"/>
      <c r="G55" s="55"/>
      <c r="H55" s="56"/>
      <c r="I55" s="23"/>
      <c r="J55" s="3"/>
    </row>
    <row r="56" spans="1:10">
      <c r="A56" s="4"/>
      <c r="B56" s="55"/>
      <c r="C56" s="55"/>
      <c r="D56" s="55"/>
      <c r="E56" s="55"/>
      <c r="F56" s="55"/>
      <c r="G56" s="55"/>
      <c r="H56" s="55"/>
      <c r="I56" s="16"/>
      <c r="J56" s="3"/>
    </row>
    <row r="57" spans="1:10">
      <c r="A57" s="4"/>
      <c r="B57" s="55"/>
      <c r="C57" s="55"/>
      <c r="D57" s="55"/>
      <c r="E57" s="55"/>
      <c r="F57" s="55"/>
      <c r="G57" s="55"/>
      <c r="H57" s="55"/>
      <c r="I57" s="3"/>
      <c r="J57" s="3"/>
    </row>
    <row r="58" spans="1:10">
      <c r="A58" s="4"/>
      <c r="B58" s="55"/>
      <c r="C58" s="55"/>
      <c r="D58" s="55"/>
      <c r="E58" s="55"/>
      <c r="F58" s="55"/>
      <c r="G58" s="55"/>
      <c r="H58" s="55"/>
      <c r="I58" s="3"/>
      <c r="J58" s="3"/>
    </row>
    <row r="59" spans="1:10">
      <c r="A59" s="4"/>
      <c r="B59" s="5"/>
      <c r="C59" s="5"/>
      <c r="D59" s="5"/>
      <c r="E59" s="5"/>
      <c r="F59" s="5"/>
      <c r="G59" s="5"/>
      <c r="H59" s="5"/>
      <c r="I59" s="17"/>
      <c r="J59" s="3"/>
    </row>
    <row r="60" spans="1:10" ht="18" customHeight="1">
      <c r="A60" s="4"/>
      <c r="B60" s="55" t="s">
        <v>102</v>
      </c>
      <c r="C60" s="55"/>
      <c r="D60" s="55"/>
      <c r="E60" s="55"/>
      <c r="F60" s="55"/>
      <c r="G60" s="55"/>
      <c r="H60" s="55"/>
      <c r="I60" s="23"/>
      <c r="J60" s="3"/>
    </row>
    <row r="61" spans="1:10">
      <c r="A61" s="4"/>
      <c r="B61" s="55"/>
      <c r="C61" s="55"/>
      <c r="D61" s="55"/>
      <c r="E61" s="55"/>
      <c r="F61" s="55"/>
      <c r="G61" s="55"/>
      <c r="H61" s="55"/>
      <c r="I61" s="16"/>
      <c r="J61" s="3"/>
    </row>
    <row r="62" spans="1:10">
      <c r="A62" s="4"/>
      <c r="B62" s="55"/>
      <c r="C62" s="55"/>
      <c r="D62" s="55"/>
      <c r="E62" s="55"/>
      <c r="F62" s="55"/>
      <c r="G62" s="55"/>
      <c r="H62" s="55"/>
      <c r="I62" s="3"/>
      <c r="J62" s="3"/>
    </row>
    <row r="63" spans="1:10">
      <c r="A63" s="4"/>
      <c r="B63" s="55"/>
      <c r="C63" s="55"/>
      <c r="D63" s="55"/>
      <c r="E63" s="55"/>
      <c r="F63" s="55"/>
      <c r="G63" s="55"/>
      <c r="H63" s="55"/>
      <c r="I63" s="3"/>
      <c r="J63" s="3"/>
    </row>
    <row r="64" spans="1:10">
      <c r="A64" s="4"/>
      <c r="C64" s="3"/>
      <c r="D64" s="3"/>
      <c r="E64" s="3"/>
      <c r="F64" s="3"/>
      <c r="G64" s="3"/>
      <c r="H64" s="3"/>
      <c r="I64" s="3"/>
      <c r="J64" s="3"/>
    </row>
    <row r="65" spans="1:10">
      <c r="A65" s="4"/>
      <c r="C65" s="3"/>
      <c r="D65" s="3"/>
      <c r="E65" s="3"/>
      <c r="F65" s="3"/>
      <c r="G65" s="3"/>
      <c r="H65" s="3"/>
      <c r="I65" s="3"/>
      <c r="J65" s="3"/>
    </row>
    <row r="66" spans="1:10">
      <c r="A66" s="4"/>
      <c r="C66" s="3"/>
      <c r="D66" s="3"/>
      <c r="E66" s="3"/>
      <c r="F66" s="3"/>
      <c r="G66" s="3"/>
      <c r="H66" s="3"/>
      <c r="I66" s="3"/>
      <c r="J66" s="3"/>
    </row>
    <row r="67" spans="1:10">
      <c r="A67" s="4"/>
      <c r="C67" s="3"/>
      <c r="D67" s="3"/>
      <c r="E67" s="3"/>
      <c r="F67" s="3"/>
      <c r="G67" s="3"/>
      <c r="H67" s="3"/>
      <c r="I67" s="3"/>
      <c r="J67" s="3"/>
    </row>
    <row r="68" spans="1:10">
      <c r="A68" s="4"/>
      <c r="C68" s="3"/>
      <c r="D68" s="3"/>
      <c r="E68" s="3"/>
      <c r="F68" s="3"/>
      <c r="G68" s="3"/>
      <c r="H68" s="3"/>
      <c r="I68" s="3"/>
      <c r="J68" s="3"/>
    </row>
    <row r="69" spans="1:10">
      <c r="A69" s="4"/>
      <c r="C69" s="3"/>
      <c r="D69" s="3"/>
      <c r="E69" s="3"/>
      <c r="F69" s="3"/>
      <c r="G69" s="3"/>
      <c r="H69" s="3"/>
      <c r="I69" s="3"/>
      <c r="J69" s="3"/>
    </row>
    <row r="71" spans="1:10">
      <c r="F71" s="3" t="s">
        <v>98</v>
      </c>
      <c r="G71" s="3"/>
      <c r="H71" s="21" t="str">
        <f>IF(AND(I19&lt;&gt;"",I21&lt;&gt;"",I22&lt;&gt;"",I26&lt;&gt;"",I28&lt;&gt;"",H34&lt;&gt;"",H44&lt;&gt;"",I53&lt;&gt;"",I55&lt;&gt;"",I60&lt;&gt;""),"入力完了","")</f>
        <v/>
      </c>
    </row>
    <row r="72" spans="1:10">
      <c r="H72" s="13" t="s">
        <v>119</v>
      </c>
    </row>
  </sheetData>
  <sheetProtection algorithmName="SHA-512" hashValue="iaN+XwdCuhg8KKGAK1kJBmBpgjNNkclRY55uicoBgJk5x/v3XC5zrbFRFgXg/0+HInH1lKPPNG8Su5E0w4j61w==" saltValue="t4qHH7ofZQN9OgqTpsnPOQ==" spinCount="100000" sheet="1" objects="1" scenarios="1"/>
  <mergeCells count="19">
    <mergeCell ref="B60:H63"/>
    <mergeCell ref="B53:H53"/>
    <mergeCell ref="B55:H58"/>
    <mergeCell ref="B4:I5"/>
    <mergeCell ref="B7:H10"/>
    <mergeCell ref="B12:H17"/>
    <mergeCell ref="B19:H20"/>
    <mergeCell ref="B37:I43"/>
    <mergeCell ref="H44:I44"/>
    <mergeCell ref="H45:I45"/>
    <mergeCell ref="B46:I47"/>
    <mergeCell ref="H48:I48"/>
    <mergeCell ref="B51:I51"/>
    <mergeCell ref="A1:J1"/>
    <mergeCell ref="B30:I30"/>
    <mergeCell ref="B32:I33"/>
    <mergeCell ref="H36:I36"/>
    <mergeCell ref="B26:H27"/>
    <mergeCell ref="H34:I34"/>
  </mergeCells>
  <phoneticPr fontId="1"/>
  <conditionalFormatting sqref="H34">
    <cfRule type="expression" dxfId="28" priority="2">
      <formula>#REF!&lt;&gt;"②付添いの希望があった場合、特定の条件の小児については、付添いを許可している"</formula>
    </cfRule>
  </conditionalFormatting>
  <conditionalFormatting sqref="H44">
    <cfRule type="expression" dxfId="27" priority="6">
      <formula>#REF!&lt;&gt;"②付添いの希望があった場合、特定の条件の小児については、付添いを許可している"</formula>
    </cfRule>
  </conditionalFormatting>
  <conditionalFormatting sqref="I7 I12 I19">
    <cfRule type="expression" dxfId="26" priority="8">
      <formula>#REF!&lt;&gt;"②付添いの希望があった場合、特定の条件の小児については、付添いを許可している"</formula>
    </cfRule>
  </conditionalFormatting>
  <conditionalFormatting sqref="I21:I23">
    <cfRule type="expression" dxfId="25" priority="4">
      <formula>#REF!&lt;&gt;"②付添いの希望があった場合、特定の条件の小児については、付添いを許可している"</formula>
    </cfRule>
  </conditionalFormatting>
  <conditionalFormatting sqref="I26">
    <cfRule type="expression" dxfId="24" priority="3">
      <formula>#REF!&lt;&gt;"②付添いの希望があった場合、特定の条件の小児については、付添いを許可している"</formula>
    </cfRule>
  </conditionalFormatting>
  <conditionalFormatting sqref="I28">
    <cfRule type="expression" dxfId="23" priority="1">
      <formula>#REF!&lt;&gt;"②付添いの希望があった場合、特定の条件の小児については、付添いを許可している"</formula>
    </cfRule>
  </conditionalFormatting>
  <conditionalFormatting sqref="I53 I55 I60">
    <cfRule type="expression" dxfId="22" priority="5">
      <formula>#REF!&lt;&gt;"②付添いの希望があった場合、特定の条件の小児については、付添いを許可している"</formula>
    </cfRule>
  </conditionalFormatting>
  <dataValidations count="1">
    <dataValidation operator="greaterThanOrEqual" allowBlank="1" showInputMessage="1" showErrorMessage="1" sqref="H44 I21:I23 H34" xr:uid="{5D5E7A8B-148E-4D13-908E-70F7C50AB603}"/>
  </dataValidations>
  <pageMargins left="0.7" right="0.7" top="0.75" bottom="0.75" header="0.3" footer="0.3"/>
  <pageSetup paperSize="9" scale="81" fitToHeight="0" orientation="portrait" r:id="rId1"/>
  <rowBreaks count="1" manualBreakCount="1">
    <brk id="49"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C13481F-AE6D-4AD0-8C3A-8E8963555EA3}">
          <x14:formula1>
            <xm:f>選択肢※このシートは削除しないでください!$A$2:$A$3</xm:f>
          </x14:formula1>
          <xm:sqref>I26 I55 I60 I7 I12 I19 I53</xm:sqref>
        </x14:dataValidation>
        <x14:dataValidation type="list" allowBlank="1" showInputMessage="1" showErrorMessage="1" xr:uid="{DCF16AEE-9977-4CBA-98A3-6BDDCFE39974}">
          <x14:formula1>
            <xm:f>選択肢※このシートは削除しないでください!$B$2:$B$5</xm:f>
          </x14:formula1>
          <xm:sqref>I28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6C386-4CB7-4215-A5BE-7441063ADFE0}">
  <sheetPr>
    <tabColor rgb="FFFF9900"/>
    <pageSetUpPr fitToPage="1"/>
  </sheetPr>
  <dimension ref="A1:L79"/>
  <sheetViews>
    <sheetView tabSelected="1" view="pageBreakPreview" topLeftCell="A33" zoomScaleNormal="75" zoomScaleSheetLayoutView="100" workbookViewId="0">
      <selection activeCell="B33" sqref="B33:I45"/>
    </sheetView>
  </sheetViews>
  <sheetFormatPr defaultRowHeight="18"/>
  <cols>
    <col min="8" max="8" width="20.58203125" customWidth="1"/>
    <col min="11" max="11" width="8.6640625" style="22"/>
  </cols>
  <sheetData>
    <row r="1" spans="1:10" ht="25" customHeight="1">
      <c r="A1" s="51" t="s">
        <v>68</v>
      </c>
      <c r="B1" s="51"/>
      <c r="C1" s="51"/>
      <c r="D1" s="51"/>
      <c r="E1" s="51"/>
      <c r="F1" s="51"/>
      <c r="G1" s="51"/>
      <c r="H1" s="51"/>
      <c r="I1" s="51"/>
      <c r="J1" s="51"/>
    </row>
    <row r="2" spans="1:10" ht="18" customHeight="1">
      <c r="A2" s="7" t="s">
        <v>69</v>
      </c>
      <c r="B2" s="6"/>
      <c r="C2" s="6"/>
      <c r="D2" s="6"/>
      <c r="E2" s="6"/>
      <c r="F2" s="6"/>
      <c r="G2" s="6"/>
      <c r="H2" s="6"/>
      <c r="I2" s="6"/>
      <c r="J2" s="6"/>
    </row>
    <row r="3" spans="1:10" ht="18" customHeight="1">
      <c r="A3" s="7"/>
      <c r="B3" s="6"/>
      <c r="C3" s="6"/>
      <c r="D3" s="6"/>
      <c r="E3" s="6"/>
      <c r="F3" s="6"/>
      <c r="G3" s="6"/>
      <c r="H3" s="6"/>
      <c r="I3" s="6"/>
      <c r="J3" s="6"/>
    </row>
    <row r="4" spans="1:10" ht="18" customHeight="1">
      <c r="A4" s="4" t="s">
        <v>30</v>
      </c>
      <c r="B4" s="33" t="s">
        <v>76</v>
      </c>
      <c r="C4" s="34"/>
      <c r="D4" s="34"/>
      <c r="E4" s="34"/>
      <c r="F4" s="34"/>
      <c r="G4" s="34"/>
      <c r="H4" s="34"/>
      <c r="I4" s="35"/>
      <c r="J4" s="5"/>
    </row>
    <row r="5" spans="1:10" ht="18" customHeight="1">
      <c r="A5" s="4"/>
      <c r="B5" s="36"/>
      <c r="C5" s="37"/>
      <c r="D5" s="37"/>
      <c r="E5" s="37"/>
      <c r="F5" s="37"/>
      <c r="G5" s="37"/>
      <c r="H5" s="37"/>
      <c r="I5" s="38"/>
      <c r="J5" s="5"/>
    </row>
    <row r="6" spans="1:10">
      <c r="A6" s="4"/>
      <c r="B6" s="5"/>
      <c r="C6" s="5"/>
      <c r="D6" s="5"/>
      <c r="E6" s="5"/>
      <c r="F6" s="5"/>
      <c r="G6" s="5"/>
      <c r="H6" s="5"/>
      <c r="I6" s="11"/>
      <c r="J6" s="5"/>
    </row>
    <row r="7" spans="1:10">
      <c r="A7" s="4"/>
      <c r="B7" s="55" t="s">
        <v>70</v>
      </c>
      <c r="C7" s="55"/>
      <c r="D7" s="55"/>
      <c r="E7" s="55"/>
      <c r="F7" s="55"/>
      <c r="G7" s="55"/>
      <c r="H7" s="56"/>
      <c r="I7" s="23"/>
      <c r="J7" s="3"/>
    </row>
    <row r="8" spans="1:10" ht="18" customHeight="1">
      <c r="A8" s="4"/>
      <c r="B8" s="55" t="s">
        <v>71</v>
      </c>
      <c r="C8" s="55"/>
      <c r="D8" s="55"/>
      <c r="E8" s="55"/>
      <c r="F8" s="55"/>
      <c r="G8" s="55"/>
      <c r="H8" s="55"/>
      <c r="I8" s="23"/>
      <c r="J8" s="3"/>
    </row>
    <row r="9" spans="1:10">
      <c r="A9" s="4"/>
      <c r="B9" s="55"/>
      <c r="C9" s="55"/>
      <c r="D9" s="55"/>
      <c r="E9" s="55"/>
      <c r="F9" s="55"/>
      <c r="G9" s="55"/>
      <c r="H9" s="55"/>
      <c r="I9" s="3"/>
      <c r="J9" s="3"/>
    </row>
    <row r="10" spans="1:10">
      <c r="A10" s="4"/>
      <c r="B10" s="5"/>
      <c r="D10" s="13" t="s">
        <v>72</v>
      </c>
      <c r="F10" s="5"/>
      <c r="H10" s="5"/>
      <c r="I10" s="3"/>
      <c r="J10" s="3"/>
    </row>
    <row r="11" spans="1:10">
      <c r="A11" s="3"/>
      <c r="B11" s="55" t="s">
        <v>73</v>
      </c>
      <c r="C11" s="55"/>
      <c r="D11" s="55"/>
      <c r="E11" s="55"/>
      <c r="F11" s="55"/>
      <c r="G11" s="55"/>
      <c r="H11" s="56"/>
      <c r="I11" s="23"/>
      <c r="J11" s="3"/>
    </row>
    <row r="12" spans="1:10">
      <c r="A12" s="3"/>
      <c r="B12" s="55" t="s">
        <v>74</v>
      </c>
      <c r="C12" s="55"/>
      <c r="D12" s="55"/>
      <c r="E12" s="55"/>
      <c r="F12" s="55"/>
      <c r="G12" s="55"/>
      <c r="H12" s="56"/>
      <c r="I12" s="27"/>
      <c r="J12" s="3" t="s">
        <v>42</v>
      </c>
    </row>
    <row r="13" spans="1:10">
      <c r="A13" s="3"/>
      <c r="C13" s="3"/>
      <c r="D13" s="3"/>
      <c r="E13" s="3"/>
      <c r="F13" s="3"/>
      <c r="G13" s="3"/>
      <c r="H13" s="3"/>
      <c r="I13" s="13" t="s">
        <v>60</v>
      </c>
      <c r="J13" s="3"/>
    </row>
    <row r="14" spans="1:10" ht="18" customHeight="1">
      <c r="A14" s="3"/>
      <c r="B14" s="55" t="s">
        <v>75</v>
      </c>
      <c r="C14" s="55"/>
      <c r="D14" s="55"/>
      <c r="E14" s="55"/>
      <c r="F14" s="55"/>
      <c r="G14" s="55"/>
      <c r="H14" s="55"/>
      <c r="I14" s="23"/>
      <c r="J14" s="3" t="s">
        <v>42</v>
      </c>
    </row>
    <row r="15" spans="1:10">
      <c r="A15" s="3"/>
      <c r="B15" s="55"/>
      <c r="C15" s="55"/>
      <c r="D15" s="55"/>
      <c r="E15" s="55"/>
      <c r="F15" s="55"/>
      <c r="G15" s="55"/>
      <c r="H15" s="55"/>
      <c r="I15" s="13" t="s">
        <v>94</v>
      </c>
      <c r="J15" s="3"/>
    </row>
    <row r="16" spans="1:10">
      <c r="A16" s="3"/>
      <c r="B16" s="3"/>
      <c r="C16" s="3"/>
      <c r="D16" s="3"/>
      <c r="E16" s="3"/>
      <c r="F16" s="3"/>
      <c r="G16" s="13"/>
      <c r="H16" s="3"/>
      <c r="I16" s="3"/>
      <c r="J16" s="3"/>
    </row>
    <row r="17" spans="1:10">
      <c r="A17" s="4" t="s">
        <v>31</v>
      </c>
      <c r="B17" s="52" t="s">
        <v>40</v>
      </c>
      <c r="C17" s="53"/>
      <c r="D17" s="53"/>
      <c r="E17" s="53"/>
      <c r="F17" s="53"/>
      <c r="G17" s="53"/>
      <c r="H17" s="53"/>
      <c r="I17" s="54"/>
      <c r="J17" s="3"/>
    </row>
    <row r="18" spans="1:10">
      <c r="A18" s="3"/>
      <c r="B18" s="5"/>
      <c r="C18" s="5"/>
      <c r="D18" s="5"/>
      <c r="E18" s="5"/>
      <c r="F18" s="5"/>
      <c r="G18" s="5"/>
      <c r="H18" s="5"/>
      <c r="I18" s="5"/>
      <c r="J18" s="5"/>
    </row>
    <row r="19" spans="1:10" ht="18" customHeight="1">
      <c r="A19" s="3"/>
      <c r="B19" s="55" t="s">
        <v>90</v>
      </c>
      <c r="C19" s="55"/>
      <c r="D19" s="55"/>
      <c r="E19" s="55"/>
      <c r="F19" s="55"/>
      <c r="G19" s="55"/>
      <c r="H19" s="55"/>
      <c r="I19" s="55"/>
      <c r="J19" s="3"/>
    </row>
    <row r="20" spans="1:10" ht="18" customHeight="1">
      <c r="A20" s="3"/>
      <c r="B20" s="55"/>
      <c r="C20" s="55"/>
      <c r="D20" s="55"/>
      <c r="E20" s="55"/>
      <c r="F20" s="55"/>
      <c r="G20" s="55"/>
      <c r="H20" s="55"/>
      <c r="I20" s="55"/>
      <c r="J20" s="3"/>
    </row>
    <row r="21" spans="1:10" ht="18" customHeight="1">
      <c r="A21" s="3"/>
      <c r="B21" s="55"/>
      <c r="C21" s="55"/>
      <c r="D21" s="55"/>
      <c r="E21" s="55"/>
      <c r="F21" s="55"/>
      <c r="G21" s="55"/>
      <c r="H21" s="55"/>
      <c r="I21" s="55"/>
      <c r="J21" s="3"/>
    </row>
    <row r="22" spans="1:10" ht="18" customHeight="1">
      <c r="A22" s="3"/>
      <c r="B22" s="55"/>
      <c r="C22" s="55"/>
      <c r="D22" s="55"/>
      <c r="E22" s="55"/>
      <c r="F22" s="55"/>
      <c r="G22" s="55"/>
      <c r="H22" s="55"/>
      <c r="I22" s="55"/>
      <c r="J22" s="3"/>
    </row>
    <row r="23" spans="1:10" ht="18" customHeight="1">
      <c r="A23" s="3"/>
      <c r="B23" s="55"/>
      <c r="C23" s="55"/>
      <c r="D23" s="55"/>
      <c r="E23" s="55"/>
      <c r="F23" s="55"/>
      <c r="G23" s="55"/>
      <c r="H23" s="55"/>
      <c r="I23" s="55"/>
      <c r="J23" s="3"/>
    </row>
    <row r="24" spans="1:10" ht="18.5" thickBot="1">
      <c r="A24" s="3"/>
      <c r="B24" s="5"/>
      <c r="C24" s="5"/>
      <c r="D24" s="5"/>
      <c r="E24" s="3" t="s">
        <v>88</v>
      </c>
      <c r="G24" s="5"/>
      <c r="H24" s="59"/>
      <c r="I24" s="60"/>
      <c r="J24" s="3"/>
    </row>
    <row r="25" spans="1:10" ht="18.5" thickBot="1">
      <c r="A25" s="3"/>
      <c r="B25" s="5"/>
      <c r="C25" s="5"/>
      <c r="D25" s="5"/>
      <c r="E25" s="5"/>
      <c r="F25" s="3" t="s">
        <v>35</v>
      </c>
      <c r="G25" s="5"/>
      <c r="H25" s="68" t="str">
        <f>IF(H24="年間９月以上",11246000,IF(H24="年間６月以上９月未満",7500000,IF(H24="年間６月未満",3700000,"")))</f>
        <v/>
      </c>
      <c r="I25" s="69"/>
      <c r="J25" s="3" t="s">
        <v>34</v>
      </c>
    </row>
    <row r="26" spans="1:10" ht="18" customHeight="1">
      <c r="A26" s="3"/>
      <c r="B26" s="55" t="s">
        <v>89</v>
      </c>
      <c r="C26" s="55"/>
      <c r="D26" s="55"/>
      <c r="E26" s="55"/>
      <c r="F26" s="55"/>
      <c r="G26" s="55"/>
      <c r="H26" s="55"/>
      <c r="I26" s="55"/>
      <c r="J26" s="3"/>
    </row>
    <row r="27" spans="1:10" ht="18" customHeight="1">
      <c r="A27" s="3"/>
      <c r="B27" s="55"/>
      <c r="C27" s="55"/>
      <c r="D27" s="55"/>
      <c r="E27" s="55"/>
      <c r="F27" s="55"/>
      <c r="G27" s="55"/>
      <c r="H27" s="55"/>
      <c r="I27" s="55"/>
      <c r="J27" s="3"/>
    </row>
    <row r="28" spans="1:10" ht="18" customHeight="1">
      <c r="A28" s="3"/>
      <c r="B28" s="55"/>
      <c r="C28" s="55"/>
      <c r="D28" s="55"/>
      <c r="E28" s="55"/>
      <c r="F28" s="55"/>
      <c r="G28" s="55"/>
      <c r="H28" s="55"/>
      <c r="I28" s="55"/>
      <c r="J28" s="3"/>
    </row>
    <row r="29" spans="1:10" ht="18" customHeight="1">
      <c r="A29" s="3"/>
      <c r="B29" s="55"/>
      <c r="C29" s="55"/>
      <c r="D29" s="55"/>
      <c r="E29" s="55"/>
      <c r="F29" s="55"/>
      <c r="G29" s="55"/>
      <c r="H29" s="55"/>
      <c r="I29" s="55"/>
      <c r="J29" s="3"/>
    </row>
    <row r="30" spans="1:10">
      <c r="A30" s="3"/>
      <c r="B30" s="55"/>
      <c r="C30" s="55"/>
      <c r="D30" s="55"/>
      <c r="E30" s="55"/>
      <c r="F30" s="55"/>
      <c r="G30" s="55"/>
      <c r="H30" s="55"/>
      <c r="I30" s="55"/>
      <c r="J30" s="3"/>
    </row>
    <row r="31" spans="1:10">
      <c r="A31" s="3"/>
      <c r="B31" s="55"/>
      <c r="C31" s="55"/>
      <c r="D31" s="55"/>
      <c r="E31" s="55"/>
      <c r="F31" s="55"/>
      <c r="G31" s="55"/>
      <c r="H31" s="55"/>
      <c r="I31" s="55"/>
      <c r="J31" s="3"/>
    </row>
    <row r="32" spans="1:10">
      <c r="A32" s="3"/>
      <c r="B32" s="5"/>
      <c r="C32" s="5"/>
      <c r="D32" s="5"/>
      <c r="E32" s="3" t="s">
        <v>77</v>
      </c>
      <c r="G32" s="5"/>
      <c r="H32" s="66"/>
      <c r="I32" s="67"/>
      <c r="J32" s="3" t="s">
        <v>34</v>
      </c>
    </row>
    <row r="33" spans="1:10" ht="18" customHeight="1">
      <c r="A33" s="3"/>
      <c r="B33" s="55" t="s">
        <v>144</v>
      </c>
      <c r="C33" s="55"/>
      <c r="D33" s="55"/>
      <c r="E33" s="55"/>
      <c r="F33" s="55"/>
      <c r="G33" s="55"/>
      <c r="H33" s="55"/>
      <c r="I33" s="55"/>
      <c r="J33" s="3"/>
    </row>
    <row r="34" spans="1:10">
      <c r="A34" s="3"/>
      <c r="B34" s="55"/>
      <c r="C34" s="55"/>
      <c r="D34" s="55"/>
      <c r="E34" s="55"/>
      <c r="F34" s="55"/>
      <c r="G34" s="55"/>
      <c r="H34" s="55"/>
      <c r="I34" s="55"/>
      <c r="J34" s="3"/>
    </row>
    <row r="35" spans="1:10">
      <c r="A35" s="3"/>
      <c r="B35" s="55"/>
      <c r="C35" s="55"/>
      <c r="D35" s="55"/>
      <c r="E35" s="55"/>
      <c r="F35" s="55"/>
      <c r="G35" s="55"/>
      <c r="H35" s="55"/>
      <c r="I35" s="55"/>
      <c r="J35" s="3"/>
    </row>
    <row r="36" spans="1:10">
      <c r="A36" s="3"/>
      <c r="B36" s="55"/>
      <c r="C36" s="55"/>
      <c r="D36" s="55"/>
      <c r="E36" s="55"/>
      <c r="F36" s="55"/>
      <c r="G36" s="55"/>
      <c r="H36" s="55"/>
      <c r="I36" s="55"/>
      <c r="J36" s="3"/>
    </row>
    <row r="37" spans="1:10">
      <c r="A37" s="3"/>
      <c r="B37" s="55"/>
      <c r="C37" s="55"/>
      <c r="D37" s="55"/>
      <c r="E37" s="55"/>
      <c r="F37" s="55"/>
      <c r="G37" s="55"/>
      <c r="H37" s="55"/>
      <c r="I37" s="55"/>
      <c r="J37" s="3"/>
    </row>
    <row r="38" spans="1:10">
      <c r="A38" s="3"/>
      <c r="B38" s="55"/>
      <c r="C38" s="55"/>
      <c r="D38" s="55"/>
      <c r="E38" s="55"/>
      <c r="F38" s="55"/>
      <c r="G38" s="55"/>
      <c r="H38" s="55"/>
      <c r="I38" s="55"/>
      <c r="J38" s="3"/>
    </row>
    <row r="39" spans="1:10">
      <c r="A39" s="3"/>
      <c r="B39" s="55"/>
      <c r="C39" s="55"/>
      <c r="D39" s="55"/>
      <c r="E39" s="55"/>
      <c r="F39" s="55"/>
      <c r="G39" s="55"/>
      <c r="H39" s="55"/>
      <c r="I39" s="55"/>
      <c r="J39" s="3"/>
    </row>
    <row r="40" spans="1:10">
      <c r="A40" s="3"/>
      <c r="B40" s="55"/>
      <c r="C40" s="55"/>
      <c r="D40" s="55"/>
      <c r="E40" s="55"/>
      <c r="F40" s="55"/>
      <c r="G40" s="55"/>
      <c r="H40" s="55"/>
      <c r="I40" s="55"/>
      <c r="J40" s="3"/>
    </row>
    <row r="41" spans="1:10">
      <c r="A41" s="3"/>
      <c r="B41" s="55"/>
      <c r="C41" s="55"/>
      <c r="D41" s="55"/>
      <c r="E41" s="55"/>
      <c r="F41" s="55"/>
      <c r="G41" s="55"/>
      <c r="H41" s="55"/>
      <c r="I41" s="55"/>
      <c r="J41" s="3"/>
    </row>
    <row r="42" spans="1:10">
      <c r="A42" s="3"/>
      <c r="B42" s="55"/>
      <c r="C42" s="55"/>
      <c r="D42" s="55"/>
      <c r="E42" s="55"/>
      <c r="F42" s="55"/>
      <c r="G42" s="55"/>
      <c r="H42" s="55"/>
      <c r="I42" s="55"/>
      <c r="J42" s="3"/>
    </row>
    <row r="43" spans="1:10">
      <c r="A43" s="3"/>
      <c r="B43" s="55"/>
      <c r="C43" s="55"/>
      <c r="D43" s="55"/>
      <c r="E43" s="55"/>
      <c r="F43" s="55"/>
      <c r="G43" s="55"/>
      <c r="H43" s="55"/>
      <c r="I43" s="55"/>
      <c r="J43" s="19"/>
    </row>
    <row r="44" spans="1:10">
      <c r="A44" s="3"/>
      <c r="B44" s="55"/>
      <c r="C44" s="55"/>
      <c r="D44" s="55"/>
      <c r="E44" s="55"/>
      <c r="F44" s="55"/>
      <c r="G44" s="55"/>
      <c r="H44" s="55"/>
      <c r="I44" s="55"/>
      <c r="J44" s="3"/>
    </row>
    <row r="45" spans="1:10">
      <c r="A45" s="3"/>
      <c r="B45" s="55"/>
      <c r="C45" s="55"/>
      <c r="D45" s="55"/>
      <c r="E45" s="55"/>
      <c r="F45" s="55"/>
      <c r="G45" s="55"/>
      <c r="H45" s="55"/>
      <c r="I45" s="55"/>
      <c r="J45" s="3"/>
    </row>
    <row r="46" spans="1:10">
      <c r="A46" s="3"/>
      <c r="B46" s="5"/>
      <c r="C46" s="3" t="s">
        <v>91</v>
      </c>
      <c r="G46" s="5"/>
      <c r="H46" s="66"/>
      <c r="I46" s="67"/>
      <c r="J46" s="3" t="s">
        <v>34</v>
      </c>
    </row>
    <row r="47" spans="1:10" ht="18.5" thickBot="1">
      <c r="A47" s="3"/>
      <c r="B47" s="5"/>
      <c r="C47" s="3" t="s">
        <v>143</v>
      </c>
      <c r="G47" s="5"/>
      <c r="H47" s="66"/>
      <c r="I47" s="67"/>
      <c r="J47" s="3" t="s">
        <v>34</v>
      </c>
    </row>
    <row r="48" spans="1:10" ht="18.5" thickBot="1">
      <c r="A48" s="3"/>
      <c r="B48" s="5"/>
      <c r="C48" s="3" t="s">
        <v>93</v>
      </c>
      <c r="F48" s="3"/>
      <c r="G48" s="5"/>
      <c r="H48" s="61">
        <f>H46-H47</f>
        <v>0</v>
      </c>
      <c r="I48" s="62"/>
      <c r="J48" s="3" t="s">
        <v>36</v>
      </c>
    </row>
    <row r="49" spans="1:12">
      <c r="A49" s="3"/>
      <c r="B49" s="5"/>
      <c r="C49" s="5"/>
      <c r="D49" s="5"/>
      <c r="E49" s="5"/>
      <c r="F49" s="5"/>
      <c r="G49" s="5"/>
      <c r="H49" s="13" t="s">
        <v>99</v>
      </c>
      <c r="I49" s="5"/>
      <c r="J49" s="3"/>
    </row>
    <row r="50" spans="1:12">
      <c r="A50" s="3"/>
      <c r="B50" s="55" t="s">
        <v>112</v>
      </c>
      <c r="C50" s="55"/>
      <c r="D50" s="55"/>
      <c r="E50" s="55"/>
      <c r="F50" s="55"/>
      <c r="G50" s="55"/>
      <c r="H50" s="55"/>
      <c r="I50" s="55"/>
      <c r="J50" s="3"/>
    </row>
    <row r="51" spans="1:12" ht="18.5" thickBot="1">
      <c r="A51" s="3"/>
      <c r="B51" s="55"/>
      <c r="C51" s="55"/>
      <c r="D51" s="55"/>
      <c r="E51" s="55"/>
      <c r="F51" s="55"/>
      <c r="G51" s="55"/>
      <c r="H51" s="55"/>
      <c r="I51" s="55"/>
      <c r="J51" s="3"/>
    </row>
    <row r="52" spans="1:12" ht="18.5" thickBot="1">
      <c r="A52" s="3"/>
      <c r="B52" s="5"/>
      <c r="C52" s="5"/>
      <c r="D52" s="5"/>
      <c r="E52" s="5"/>
      <c r="F52" s="3" t="s">
        <v>35</v>
      </c>
      <c r="G52" s="5"/>
      <c r="H52" s="61">
        <f>ROUNDDOWN(MIN(H25,H32,H48)*1/2,-3)*2</f>
        <v>0</v>
      </c>
      <c r="I52" s="62"/>
      <c r="J52" s="3" t="s">
        <v>34</v>
      </c>
      <c r="L52" s="30">
        <f>H52</f>
        <v>0</v>
      </c>
    </row>
    <row r="53" spans="1:12">
      <c r="A53" s="3"/>
      <c r="B53" s="5"/>
      <c r="C53" s="5"/>
      <c r="D53" s="5"/>
      <c r="E53" s="5"/>
      <c r="F53" s="5"/>
      <c r="H53" s="13" t="s">
        <v>113</v>
      </c>
      <c r="I53" s="5"/>
      <c r="J53" s="3"/>
    </row>
    <row r="54" spans="1:12" ht="18" customHeight="1">
      <c r="A54" s="4" t="s">
        <v>39</v>
      </c>
      <c r="B54" s="63" t="s">
        <v>118</v>
      </c>
      <c r="C54" s="64"/>
      <c r="D54" s="64"/>
      <c r="E54" s="64"/>
      <c r="F54" s="64"/>
      <c r="G54" s="64"/>
      <c r="H54" s="64"/>
      <c r="I54" s="65"/>
      <c r="J54" s="3"/>
    </row>
    <row r="55" spans="1:12">
      <c r="A55" s="4"/>
      <c r="B55" s="5"/>
      <c r="C55" s="5"/>
      <c r="D55" s="5"/>
      <c r="E55" s="5"/>
      <c r="F55" s="5"/>
      <c r="G55" s="5"/>
      <c r="H55" s="5"/>
      <c r="I55" s="5"/>
      <c r="J55" s="3"/>
    </row>
    <row r="56" spans="1:12" ht="18" customHeight="1">
      <c r="A56" s="4"/>
      <c r="B56" s="55" t="s">
        <v>45</v>
      </c>
      <c r="C56" s="55"/>
      <c r="D56" s="55"/>
      <c r="E56" s="55"/>
      <c r="F56" s="55"/>
      <c r="G56" s="55"/>
      <c r="H56" s="56"/>
      <c r="I56" s="23" t="s">
        <v>17</v>
      </c>
      <c r="J56" s="3" t="s">
        <v>42</v>
      </c>
    </row>
    <row r="57" spans="1:12">
      <c r="A57" s="4"/>
      <c r="B57" s="55"/>
      <c r="C57" s="55"/>
      <c r="D57" s="55"/>
      <c r="E57" s="55"/>
      <c r="F57" s="55"/>
      <c r="G57" s="55"/>
      <c r="H57" s="55"/>
      <c r="I57" s="13" t="s">
        <v>44</v>
      </c>
      <c r="J57" s="3"/>
    </row>
    <row r="58" spans="1:12" ht="18" customHeight="1">
      <c r="A58" s="4"/>
      <c r="B58" s="55"/>
      <c r="C58" s="55"/>
      <c r="D58" s="55"/>
      <c r="E58" s="55"/>
      <c r="F58" s="55"/>
      <c r="G58" s="55"/>
      <c r="H58" s="55"/>
      <c r="I58" s="3"/>
      <c r="J58" s="3"/>
    </row>
    <row r="59" spans="1:12">
      <c r="A59" s="4"/>
      <c r="B59" s="55"/>
      <c r="C59" s="55"/>
      <c r="D59" s="55"/>
      <c r="E59" s="55"/>
      <c r="F59" s="55"/>
      <c r="G59" s="55"/>
      <c r="H59" s="55"/>
      <c r="I59" s="3"/>
      <c r="J59" s="3"/>
    </row>
    <row r="60" spans="1:12">
      <c r="A60" s="4"/>
      <c r="B60" s="5"/>
      <c r="C60" s="5"/>
      <c r="D60" s="5"/>
      <c r="E60" s="5"/>
      <c r="F60" s="5"/>
      <c r="G60" s="5"/>
      <c r="H60" s="5"/>
      <c r="I60" s="17"/>
      <c r="J60" s="3"/>
    </row>
    <row r="61" spans="1:12">
      <c r="A61" s="4"/>
      <c r="B61" s="55" t="s">
        <v>46</v>
      </c>
      <c r="C61" s="55"/>
      <c r="D61" s="55"/>
      <c r="E61" s="55"/>
      <c r="F61" s="55"/>
      <c r="G61" s="55"/>
      <c r="H61" s="56"/>
      <c r="I61" s="23"/>
      <c r="J61" s="3"/>
    </row>
    <row r="62" spans="1:12">
      <c r="A62" s="4"/>
      <c r="B62" s="55"/>
      <c r="C62" s="55"/>
      <c r="D62" s="55"/>
      <c r="E62" s="55"/>
      <c r="F62" s="55"/>
      <c r="G62" s="55"/>
      <c r="H62" s="55"/>
      <c r="I62" s="16"/>
      <c r="J62" s="3"/>
    </row>
    <row r="63" spans="1:12" ht="18" customHeight="1">
      <c r="A63" s="4"/>
      <c r="B63" s="55"/>
      <c r="C63" s="55"/>
      <c r="D63" s="55"/>
      <c r="E63" s="55"/>
      <c r="F63" s="55"/>
      <c r="G63" s="55"/>
      <c r="H63" s="55"/>
      <c r="I63" s="3"/>
      <c r="J63" s="3"/>
    </row>
    <row r="64" spans="1:12">
      <c r="A64" s="4"/>
      <c r="B64" s="55"/>
      <c r="C64" s="55"/>
      <c r="D64" s="55"/>
      <c r="E64" s="55"/>
      <c r="F64" s="55"/>
      <c r="G64" s="55"/>
      <c r="H64" s="55"/>
      <c r="I64" s="3"/>
      <c r="J64" s="3"/>
    </row>
    <row r="65" spans="1:10">
      <c r="A65" s="4"/>
      <c r="B65" s="5"/>
      <c r="C65" s="5"/>
      <c r="D65" s="5"/>
      <c r="E65" s="5"/>
      <c r="F65" s="5"/>
      <c r="G65" s="5"/>
      <c r="H65" s="5"/>
      <c r="I65" s="17"/>
      <c r="J65" s="3"/>
    </row>
    <row r="66" spans="1:10">
      <c r="A66" s="4"/>
      <c r="B66" s="55" t="s">
        <v>95</v>
      </c>
      <c r="C66" s="55"/>
      <c r="D66" s="55"/>
      <c r="E66" s="55"/>
      <c r="F66" s="55"/>
      <c r="G66" s="55"/>
      <c r="H66" s="56"/>
      <c r="I66" s="23"/>
      <c r="J66" s="3"/>
    </row>
    <row r="67" spans="1:10">
      <c r="A67" s="4"/>
      <c r="B67" s="55"/>
      <c r="C67" s="55"/>
      <c r="D67" s="55"/>
      <c r="E67" s="55"/>
      <c r="F67" s="55"/>
      <c r="G67" s="55"/>
      <c r="H67" s="55"/>
      <c r="I67" s="16"/>
      <c r="J67" s="3"/>
    </row>
    <row r="68" spans="1:10">
      <c r="A68" s="4"/>
      <c r="C68" s="3"/>
      <c r="D68" s="3"/>
      <c r="E68" s="3"/>
      <c r="F68" s="3"/>
      <c r="G68" s="3"/>
      <c r="H68" s="3"/>
      <c r="I68" s="3"/>
      <c r="J68" s="3"/>
    </row>
    <row r="69" spans="1:10">
      <c r="A69" s="4"/>
      <c r="B69" s="55" t="s">
        <v>96</v>
      </c>
      <c r="C69" s="55"/>
      <c r="D69" s="55"/>
      <c r="E69" s="55"/>
      <c r="F69" s="55"/>
      <c r="G69" s="55"/>
      <c r="H69" s="56"/>
      <c r="I69" s="23"/>
      <c r="J69" s="3"/>
    </row>
    <row r="70" spans="1:10">
      <c r="A70" s="4"/>
      <c r="B70" s="55"/>
      <c r="C70" s="55"/>
      <c r="D70" s="55"/>
      <c r="E70" s="55"/>
      <c r="F70" s="55"/>
      <c r="G70" s="55"/>
      <c r="H70" s="55"/>
      <c r="I70" s="16"/>
      <c r="J70" s="3"/>
    </row>
    <row r="71" spans="1:10">
      <c r="A71" s="4"/>
      <c r="B71" s="5"/>
      <c r="C71" s="5"/>
      <c r="D71" s="5"/>
      <c r="E71" s="5"/>
      <c r="F71" s="5"/>
      <c r="G71" s="5"/>
      <c r="H71" s="5"/>
      <c r="I71" s="3"/>
      <c r="J71" s="3"/>
    </row>
    <row r="72" spans="1:10">
      <c r="A72" s="4"/>
      <c r="B72" s="5"/>
      <c r="C72" s="5"/>
      <c r="D72" s="5"/>
      <c r="E72" s="5"/>
      <c r="F72" s="5"/>
      <c r="G72" s="5"/>
      <c r="H72" s="5"/>
      <c r="I72" s="3"/>
      <c r="J72" s="3"/>
    </row>
    <row r="73" spans="1:10">
      <c r="A73" s="4"/>
      <c r="B73" s="5"/>
      <c r="C73" s="5"/>
      <c r="D73" s="5"/>
      <c r="E73" s="5"/>
      <c r="F73" s="5"/>
      <c r="G73" s="5"/>
      <c r="H73" s="5"/>
      <c r="I73" s="3"/>
      <c r="J73" s="3"/>
    </row>
    <row r="74" spans="1:10">
      <c r="A74" s="4"/>
      <c r="B74" s="5"/>
      <c r="C74" s="5"/>
      <c r="D74" s="5"/>
      <c r="E74" s="5"/>
      <c r="F74" s="5"/>
      <c r="G74" s="5"/>
      <c r="H74" s="5"/>
      <c r="I74" s="3"/>
      <c r="J74" s="3"/>
    </row>
    <row r="75" spans="1:10">
      <c r="A75" s="4"/>
      <c r="B75" s="5"/>
      <c r="C75" s="5"/>
      <c r="D75" s="5"/>
      <c r="E75" s="5"/>
      <c r="F75" s="5"/>
      <c r="G75" s="5"/>
      <c r="H75" s="5"/>
      <c r="I75" s="3"/>
      <c r="J75" s="3"/>
    </row>
    <row r="76" spans="1:10">
      <c r="A76" s="4"/>
      <c r="B76" s="5"/>
      <c r="C76" s="5"/>
      <c r="D76" s="5"/>
      <c r="E76" s="5"/>
      <c r="F76" s="5"/>
      <c r="G76" s="5"/>
      <c r="H76" s="5"/>
      <c r="I76" s="3"/>
      <c r="J76" s="3"/>
    </row>
    <row r="77" spans="1:10">
      <c r="A77" s="4"/>
      <c r="C77" s="3"/>
      <c r="D77" s="3"/>
      <c r="E77" s="3"/>
      <c r="F77" s="3"/>
      <c r="G77" s="3"/>
      <c r="H77" s="3"/>
      <c r="I77" s="3"/>
      <c r="J77" s="3"/>
    </row>
    <row r="78" spans="1:10">
      <c r="A78" s="4"/>
      <c r="C78" s="3"/>
      <c r="D78" s="3"/>
      <c r="E78" s="3"/>
      <c r="F78" s="3" t="s">
        <v>98</v>
      </c>
      <c r="G78" s="3"/>
      <c r="H78" s="21" t="str">
        <f>IF(AND(I7&lt;&gt;"",I8&lt;&gt;"",I11&lt;&gt;"",I14&lt;&gt;"",H24&lt;&gt;"",H32&lt;&gt;"",H46&lt;&gt;"",H47&lt;&gt;"",I56&lt;&gt;"",I61&lt;&gt;"",I66&lt;&gt;"",I69&lt;&gt;""),"入力完了","")</f>
        <v/>
      </c>
    </row>
    <row r="79" spans="1:10">
      <c r="H79" s="13" t="s">
        <v>119</v>
      </c>
    </row>
  </sheetData>
  <sheetProtection algorithmName="SHA-512" hashValue="ltZFmMP20MyDKRceXk4e/epnbn+W/SQ3Hfx8HKY9g9e1pL506Qpzx1AEmJ9nWfW+6xoOj9dufwNnL34OW+peXg==" saltValue="7mvU4bQmlTQ7Y9ZhDg1KwA==" spinCount="100000" sheet="1" objects="1" scenarios="1"/>
  <mergeCells count="24">
    <mergeCell ref="B69:H70"/>
    <mergeCell ref="B4:I5"/>
    <mergeCell ref="B12:H12"/>
    <mergeCell ref="B14:H15"/>
    <mergeCell ref="B33:I45"/>
    <mergeCell ref="H46:I46"/>
    <mergeCell ref="B50:I51"/>
    <mergeCell ref="H52:I52"/>
    <mergeCell ref="B54:I54"/>
    <mergeCell ref="H47:I47"/>
    <mergeCell ref="H48:I48"/>
    <mergeCell ref="B56:H59"/>
    <mergeCell ref="B61:H64"/>
    <mergeCell ref="B17:I17"/>
    <mergeCell ref="H24:I24"/>
    <mergeCell ref="H25:I25"/>
    <mergeCell ref="B26:I31"/>
    <mergeCell ref="H32:I32"/>
    <mergeCell ref="B66:H67"/>
    <mergeCell ref="A1:J1"/>
    <mergeCell ref="B7:H7"/>
    <mergeCell ref="B8:H9"/>
    <mergeCell ref="B11:H11"/>
    <mergeCell ref="B19:I23"/>
  </mergeCells>
  <phoneticPr fontId="1"/>
  <conditionalFormatting sqref="H24">
    <cfRule type="expression" dxfId="21" priority="7">
      <formula>#REF!&lt;&gt;"②付添いの希望があった場合、特定の条件の小児については、付添いを許可している"</formula>
    </cfRule>
  </conditionalFormatting>
  <conditionalFormatting sqref="H32">
    <cfRule type="expression" dxfId="20" priority="11">
      <formula>#REF!&lt;&gt;"②付添いの希望があった場合、特定の条件の小児については、付添いを許可している"</formula>
    </cfRule>
  </conditionalFormatting>
  <conditionalFormatting sqref="H46:H47">
    <cfRule type="expression" dxfId="19" priority="3">
      <formula>#REF!&lt;&gt;"②付添いの希望があった場合、特定の条件の小児については、付添いを許可している"</formula>
    </cfRule>
  </conditionalFormatting>
  <conditionalFormatting sqref="I7:I8">
    <cfRule type="expression" dxfId="18" priority="12">
      <formula>#REF!&lt;&gt;"②付添いの希望があった場合、特定の条件の小児については、付添いを許可している"</formula>
    </cfRule>
  </conditionalFormatting>
  <conditionalFormatting sqref="I11:I12">
    <cfRule type="expression" dxfId="17" priority="6">
      <formula>#REF!&lt;&gt;"②付添いの希望があった場合、特定の条件の小児については、付添いを許可している"</formula>
    </cfRule>
  </conditionalFormatting>
  <conditionalFormatting sqref="I14">
    <cfRule type="expression" dxfId="16" priority="4">
      <formula>#REF!&lt;&gt;"②付添いの希望があった場合、特定の条件の小児については、付添いを許可している"</formula>
    </cfRule>
  </conditionalFormatting>
  <conditionalFormatting sqref="I56 I61 I66">
    <cfRule type="expression" dxfId="15" priority="2">
      <formula>#REF!&lt;&gt;"②付添いの希望があった場合、特定の条件の小児については、付添いを許可している"</formula>
    </cfRule>
  </conditionalFormatting>
  <conditionalFormatting sqref="I69">
    <cfRule type="expression" dxfId="14" priority="1">
      <formula>#REF!&lt;&gt;"②付添いの希望があった場合、特定の条件の小児については、付添いを許可している"</formula>
    </cfRule>
  </conditionalFormatting>
  <dataValidations count="1">
    <dataValidation operator="greaterThanOrEqual" allowBlank="1" showInputMessage="1" showErrorMessage="1" sqref="H32 H46:H47" xr:uid="{08683C20-A099-4D7C-8A1B-9DC3EA815457}"/>
  </dataValidations>
  <pageMargins left="0.7" right="0.7" top="0.75" bottom="0.75" header="0.3" footer="0.3"/>
  <pageSetup paperSize="9" scale="81"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4EC7572-A093-4212-AF5E-E69079993DD1}">
          <x14:formula1>
            <xm:f>選択肢※このシートは削除しないでください!$A$2:$A$3</xm:f>
          </x14:formula1>
          <xm:sqref>I7:I8 I11:I12 I14 I66 I61 I56 I69</xm:sqref>
        </x14:dataValidation>
        <x14:dataValidation type="list" operator="greaterThanOrEqual" allowBlank="1" showInputMessage="1" showErrorMessage="1" xr:uid="{EE817D62-BB16-491F-B44C-4E3DDF09241B}">
          <x14:formula1>
            <xm:f>選択肢※このシートは削除しないでください!$C$2:$C$5</xm:f>
          </x14:formula1>
          <xm:sqref>H24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1DACA-0B7A-457C-8AD6-7482E214EAAD}">
  <sheetPr>
    <tabColor rgb="FF9933FF"/>
    <pageSetUpPr fitToPage="1"/>
  </sheetPr>
  <dimension ref="A1:L73"/>
  <sheetViews>
    <sheetView view="pageBreakPreview" zoomScaleNormal="75" zoomScaleSheetLayoutView="100" workbookViewId="0">
      <selection activeCell="H14" sqref="H14:I14"/>
    </sheetView>
  </sheetViews>
  <sheetFormatPr defaultRowHeight="18"/>
  <cols>
    <col min="8" max="8" width="20.58203125" customWidth="1"/>
    <col min="11" max="11" width="8.6640625" style="22"/>
  </cols>
  <sheetData>
    <row r="1" spans="1:12" ht="25" customHeight="1">
      <c r="A1" s="51" t="s">
        <v>120</v>
      </c>
      <c r="B1" s="51"/>
      <c r="C1" s="51"/>
      <c r="D1" s="51"/>
      <c r="E1" s="51"/>
      <c r="F1" s="51"/>
      <c r="G1" s="51"/>
      <c r="H1" s="51"/>
      <c r="I1" s="51"/>
      <c r="J1" s="51"/>
    </row>
    <row r="2" spans="1:12" ht="18" customHeight="1">
      <c r="A2" s="7" t="s">
        <v>121</v>
      </c>
      <c r="B2" s="6"/>
      <c r="C2" s="6"/>
      <c r="D2" s="6"/>
      <c r="E2" s="6"/>
      <c r="F2" s="6"/>
      <c r="G2" s="6"/>
      <c r="H2" s="6"/>
      <c r="I2" s="6"/>
      <c r="J2" s="6"/>
    </row>
    <row r="3" spans="1:12" ht="18" customHeight="1">
      <c r="A3" s="7"/>
      <c r="B3" s="6"/>
      <c r="C3" s="6"/>
      <c r="D3" s="6"/>
      <c r="E3" s="6"/>
      <c r="F3" s="6"/>
      <c r="G3" s="6"/>
      <c r="H3" s="6"/>
      <c r="I3" s="6"/>
      <c r="J3" s="6"/>
    </row>
    <row r="4" spans="1:12" ht="18" customHeight="1">
      <c r="A4" s="4" t="s">
        <v>30</v>
      </c>
      <c r="B4" s="33" t="s">
        <v>76</v>
      </c>
      <c r="C4" s="34"/>
      <c r="D4" s="34"/>
      <c r="E4" s="34"/>
      <c r="F4" s="34"/>
      <c r="G4" s="34"/>
      <c r="H4" s="34"/>
      <c r="I4" s="35"/>
      <c r="J4" s="5"/>
    </row>
    <row r="5" spans="1:12" ht="18" customHeight="1">
      <c r="A5" s="4"/>
      <c r="B5" s="36"/>
      <c r="C5" s="37"/>
      <c r="D5" s="37"/>
      <c r="E5" s="37"/>
      <c r="F5" s="37"/>
      <c r="G5" s="37"/>
      <c r="H5" s="37"/>
      <c r="I5" s="38"/>
      <c r="J5" s="5"/>
    </row>
    <row r="6" spans="1:12">
      <c r="A6" s="4"/>
      <c r="B6" s="5"/>
      <c r="C6" s="5"/>
      <c r="D6" s="5"/>
      <c r="E6" s="5"/>
      <c r="F6" s="5"/>
      <c r="G6" s="5"/>
      <c r="H6" s="5"/>
      <c r="I6" s="11"/>
      <c r="J6" s="5"/>
    </row>
    <row r="7" spans="1:12" s="22" customFormat="1" ht="18" customHeight="1">
      <c r="A7" s="4"/>
      <c r="B7" s="55" t="s">
        <v>103</v>
      </c>
      <c r="C7" s="55"/>
      <c r="D7" s="55"/>
      <c r="E7" s="55"/>
      <c r="F7" s="55"/>
      <c r="G7" s="55"/>
      <c r="H7" s="56"/>
      <c r="I7" s="23"/>
      <c r="J7" s="3"/>
      <c r="L7"/>
    </row>
    <row r="8" spans="1:12" s="22" customFormat="1">
      <c r="A8" s="4"/>
      <c r="B8" s="55"/>
      <c r="C8" s="55"/>
      <c r="D8" s="55"/>
      <c r="E8" s="55"/>
      <c r="F8" s="55"/>
      <c r="G8" s="55"/>
      <c r="H8" s="55"/>
      <c r="I8" s="10"/>
      <c r="J8" s="3"/>
      <c r="L8"/>
    </row>
    <row r="9" spans="1:12" s="22" customFormat="1" ht="18" customHeight="1">
      <c r="A9" s="4"/>
      <c r="B9" s="55" t="s">
        <v>104</v>
      </c>
      <c r="C9" s="55"/>
      <c r="D9" s="55"/>
      <c r="E9" s="55"/>
      <c r="F9" s="55"/>
      <c r="G9" s="55"/>
      <c r="H9" s="55"/>
      <c r="I9" s="23"/>
      <c r="J9" s="3"/>
      <c r="L9"/>
    </row>
    <row r="10" spans="1:12" s="22" customFormat="1">
      <c r="A10" s="4"/>
      <c r="B10" s="55"/>
      <c r="C10" s="55"/>
      <c r="D10" s="55"/>
      <c r="E10" s="55"/>
      <c r="F10" s="55"/>
      <c r="G10" s="55"/>
      <c r="H10" s="55"/>
      <c r="I10" s="3"/>
      <c r="J10" s="3"/>
      <c r="L10"/>
    </row>
    <row r="11" spans="1:12" s="22" customFormat="1" ht="18" customHeight="1">
      <c r="A11" s="3"/>
      <c r="B11" s="55" t="s">
        <v>115</v>
      </c>
      <c r="C11" s="55"/>
      <c r="D11" s="55"/>
      <c r="E11" s="55"/>
      <c r="F11" s="55"/>
      <c r="G11" s="55"/>
      <c r="H11" s="56"/>
      <c r="I11" s="23"/>
      <c r="J11" s="3"/>
      <c r="L11"/>
    </row>
    <row r="12" spans="1:12" s="22" customFormat="1">
      <c r="A12" s="3"/>
      <c r="B12" s="55"/>
      <c r="C12" s="55"/>
      <c r="D12" s="55"/>
      <c r="E12" s="55"/>
      <c r="F12" s="55"/>
      <c r="G12" s="55"/>
      <c r="H12" s="55"/>
      <c r="I12" s="16"/>
      <c r="J12" s="3"/>
      <c r="L12"/>
    </row>
    <row r="13" spans="1:12" s="22" customFormat="1">
      <c r="A13" s="3"/>
      <c r="B13" s="3" t="s">
        <v>105</v>
      </c>
      <c r="F13" s="5"/>
      <c r="G13" s="5"/>
      <c r="H13" s="47"/>
      <c r="I13" s="47"/>
      <c r="J13" s="3"/>
      <c r="L13"/>
    </row>
    <row r="14" spans="1:12" s="22" customFormat="1">
      <c r="A14" s="3"/>
      <c r="B14" s="3" t="s">
        <v>106</v>
      </c>
      <c r="D14" s="5"/>
      <c r="E14" s="5"/>
      <c r="F14" s="5"/>
      <c r="G14" s="5"/>
      <c r="H14" s="47"/>
      <c r="I14" s="47"/>
      <c r="J14" s="3"/>
      <c r="L14"/>
    </row>
    <row r="15" spans="1:12" s="22" customFormat="1">
      <c r="A15" s="3"/>
      <c r="B15" s="3"/>
      <c r="D15" s="5"/>
      <c r="E15" s="5"/>
      <c r="F15" s="5"/>
      <c r="G15" s="5"/>
      <c r="H15" s="5"/>
      <c r="I15" s="5"/>
      <c r="J15" s="5"/>
      <c r="L15"/>
    </row>
    <row r="16" spans="1:12" s="22" customFormat="1">
      <c r="A16" s="3"/>
      <c r="B16" s="55" t="s">
        <v>74</v>
      </c>
      <c r="C16" s="55"/>
      <c r="D16" s="55"/>
      <c r="E16" s="55"/>
      <c r="F16" s="55"/>
      <c r="G16" s="55"/>
      <c r="H16" s="56"/>
      <c r="I16" s="27"/>
      <c r="J16" s="3" t="s">
        <v>42</v>
      </c>
      <c r="L16"/>
    </row>
    <row r="17" spans="1:12" s="22" customFormat="1">
      <c r="A17" s="3"/>
      <c r="B17"/>
      <c r="C17" s="3"/>
      <c r="D17" s="3"/>
      <c r="E17" s="3"/>
      <c r="F17" s="3"/>
      <c r="G17" s="3"/>
      <c r="H17" s="3"/>
      <c r="I17" s="13" t="s">
        <v>60</v>
      </c>
      <c r="J17" s="3"/>
      <c r="L17"/>
    </row>
    <row r="18" spans="1:12" s="22" customFormat="1">
      <c r="A18" s="3"/>
      <c r="B18" s="70" t="s">
        <v>107</v>
      </c>
      <c r="C18" s="70"/>
      <c r="D18" s="70"/>
      <c r="E18" s="70"/>
      <c r="F18" s="70"/>
      <c r="G18" s="70"/>
      <c r="H18" s="70"/>
      <c r="I18" s="23"/>
      <c r="J18" s="3"/>
      <c r="L18"/>
    </row>
    <row r="19" spans="1:12" s="22" customFormat="1">
      <c r="A19" s="3"/>
      <c r="B19" s="70"/>
      <c r="C19" s="70"/>
      <c r="D19" s="70"/>
      <c r="E19" s="70"/>
      <c r="F19" s="70"/>
      <c r="G19" s="70"/>
      <c r="H19" s="70"/>
      <c r="I19" s="13"/>
      <c r="J19" s="3"/>
      <c r="L19"/>
    </row>
    <row r="20" spans="1:12" s="22" customFormat="1">
      <c r="A20" s="3"/>
      <c r="B20"/>
      <c r="C20" s="3"/>
      <c r="D20" s="3"/>
      <c r="E20" s="3"/>
      <c r="F20" s="3"/>
      <c r="G20" s="3"/>
      <c r="H20" s="3"/>
      <c r="I20" s="13"/>
      <c r="J20" s="3"/>
      <c r="L20"/>
    </row>
    <row r="21" spans="1:12" s="22" customFormat="1">
      <c r="A21" s="4" t="s">
        <v>31</v>
      </c>
      <c r="B21" s="52" t="s">
        <v>40</v>
      </c>
      <c r="C21" s="53"/>
      <c r="D21" s="53"/>
      <c r="E21" s="53"/>
      <c r="F21" s="53"/>
      <c r="G21" s="53"/>
      <c r="H21" s="53"/>
      <c r="I21" s="54"/>
      <c r="J21" s="3"/>
      <c r="L21"/>
    </row>
    <row r="22" spans="1:12" s="22" customFormat="1">
      <c r="A22" s="3"/>
      <c r="B22" s="5"/>
      <c r="C22" s="5"/>
      <c r="D22" s="5"/>
      <c r="E22" s="5"/>
      <c r="F22" s="5"/>
      <c r="G22" s="5"/>
      <c r="H22" s="5"/>
      <c r="I22" s="5"/>
      <c r="J22" s="5"/>
      <c r="L22"/>
    </row>
    <row r="23" spans="1:12" s="22" customFormat="1" ht="18" customHeight="1">
      <c r="A23" s="3"/>
      <c r="B23" s="55" t="s">
        <v>108</v>
      </c>
      <c r="C23" s="55"/>
      <c r="D23" s="55"/>
      <c r="E23" s="55"/>
      <c r="F23" s="55"/>
      <c r="G23" s="55"/>
      <c r="H23" s="55"/>
      <c r="I23" s="55"/>
      <c r="J23" s="3"/>
      <c r="L23"/>
    </row>
    <row r="24" spans="1:12" s="22" customFormat="1" ht="18" customHeight="1" thickBot="1">
      <c r="A24" s="3"/>
      <c r="B24" s="55"/>
      <c r="C24" s="55"/>
      <c r="D24" s="55"/>
      <c r="E24" s="55"/>
      <c r="F24" s="55"/>
      <c r="G24" s="55"/>
      <c r="H24" s="55"/>
      <c r="I24" s="55"/>
      <c r="J24" s="3"/>
      <c r="L24"/>
    </row>
    <row r="25" spans="1:12" s="22" customFormat="1" ht="18.5" thickBot="1">
      <c r="A25" s="3"/>
      <c r="B25" s="5"/>
      <c r="C25" s="5"/>
      <c r="D25" s="5"/>
      <c r="E25" s="5"/>
      <c r="F25" s="3" t="s">
        <v>35</v>
      </c>
      <c r="G25" s="5"/>
      <c r="H25" s="61" t="str">
        <f>IF(I18&lt;&gt;"",7239000,"")</f>
        <v/>
      </c>
      <c r="I25" s="62"/>
      <c r="J25" s="3" t="s">
        <v>34</v>
      </c>
      <c r="L25"/>
    </row>
    <row r="26" spans="1:12" s="22" customFormat="1" ht="18" customHeight="1">
      <c r="A26" s="3"/>
      <c r="B26" s="55" t="s">
        <v>140</v>
      </c>
      <c r="C26" s="55"/>
      <c r="D26" s="55"/>
      <c r="E26" s="55"/>
      <c r="F26" s="55"/>
      <c r="G26" s="55"/>
      <c r="H26" s="55"/>
      <c r="I26" s="55"/>
      <c r="J26" s="3"/>
      <c r="L26"/>
    </row>
    <row r="27" spans="1:12" s="22" customFormat="1" ht="18" customHeight="1">
      <c r="A27" s="3"/>
      <c r="B27" s="55"/>
      <c r="C27" s="55"/>
      <c r="D27" s="55"/>
      <c r="E27" s="55"/>
      <c r="F27" s="55"/>
      <c r="G27" s="55"/>
      <c r="H27" s="55"/>
      <c r="I27" s="55"/>
      <c r="J27" s="3"/>
      <c r="L27"/>
    </row>
    <row r="28" spans="1:12" s="22" customFormat="1">
      <c r="A28" s="3"/>
      <c r="B28" s="55"/>
      <c r="C28" s="55"/>
      <c r="D28" s="55"/>
      <c r="E28" s="55"/>
      <c r="F28" s="55"/>
      <c r="G28" s="55"/>
      <c r="H28" s="55"/>
      <c r="I28" s="55"/>
      <c r="J28" s="3"/>
      <c r="L28"/>
    </row>
    <row r="29" spans="1:12" s="22" customFormat="1">
      <c r="A29" s="3"/>
      <c r="B29" s="5"/>
      <c r="C29" s="5"/>
      <c r="D29" s="5"/>
      <c r="E29" s="3" t="s">
        <v>109</v>
      </c>
      <c r="F29"/>
      <c r="G29" s="5"/>
      <c r="H29" s="42"/>
      <c r="I29" s="44"/>
      <c r="J29" s="3"/>
      <c r="L29"/>
    </row>
    <row r="30" spans="1:12" s="22" customFormat="1">
      <c r="A30" s="3"/>
      <c r="B30" s="5"/>
      <c r="C30" s="5"/>
      <c r="D30" s="5"/>
      <c r="E30" s="3" t="s">
        <v>110</v>
      </c>
      <c r="F30" s="3"/>
      <c r="G30" s="5"/>
      <c r="H30" s="66"/>
      <c r="I30" s="67"/>
      <c r="J30" s="3" t="s">
        <v>34</v>
      </c>
      <c r="L30"/>
    </row>
    <row r="31" spans="1:12" s="22" customFormat="1" ht="18" customHeight="1">
      <c r="A31" s="3"/>
      <c r="B31" s="55" t="s">
        <v>111</v>
      </c>
      <c r="C31" s="55"/>
      <c r="D31" s="55"/>
      <c r="E31" s="55"/>
      <c r="F31" s="55"/>
      <c r="G31" s="55"/>
      <c r="H31" s="55"/>
      <c r="I31" s="55"/>
      <c r="J31" s="3"/>
      <c r="L31"/>
    </row>
    <row r="32" spans="1:12" s="22" customFormat="1">
      <c r="A32" s="3"/>
      <c r="B32" s="55"/>
      <c r="C32" s="55"/>
      <c r="D32" s="55"/>
      <c r="E32" s="55"/>
      <c r="F32" s="55"/>
      <c r="G32" s="55"/>
      <c r="H32" s="55"/>
      <c r="I32" s="55"/>
      <c r="J32" s="3"/>
      <c r="L32"/>
    </row>
    <row r="33" spans="1:12" s="22" customFormat="1">
      <c r="A33" s="3"/>
      <c r="B33" s="55"/>
      <c r="C33" s="55"/>
      <c r="D33" s="55"/>
      <c r="E33" s="55"/>
      <c r="F33" s="55"/>
      <c r="G33" s="55"/>
      <c r="H33" s="55"/>
      <c r="I33" s="55"/>
      <c r="J33" s="3"/>
      <c r="L33"/>
    </row>
    <row r="34" spans="1:12" s="22" customFormat="1">
      <c r="A34" s="3"/>
      <c r="B34" s="55"/>
      <c r="C34" s="55"/>
      <c r="D34" s="55"/>
      <c r="E34" s="55"/>
      <c r="F34" s="55"/>
      <c r="G34" s="55"/>
      <c r="H34" s="55"/>
      <c r="I34" s="55"/>
      <c r="J34" s="3"/>
      <c r="L34"/>
    </row>
    <row r="35" spans="1:12" s="22" customFormat="1">
      <c r="A35" s="3"/>
      <c r="B35" s="55"/>
      <c r="C35" s="55"/>
      <c r="D35" s="55"/>
      <c r="E35" s="55"/>
      <c r="F35" s="55"/>
      <c r="G35" s="55"/>
      <c r="H35" s="55"/>
      <c r="I35" s="55"/>
      <c r="J35" s="3"/>
      <c r="L35"/>
    </row>
    <row r="36" spans="1:12" s="22" customFormat="1">
      <c r="A36" s="3"/>
      <c r="B36" s="55"/>
      <c r="C36" s="55"/>
      <c r="D36" s="55"/>
      <c r="E36" s="55"/>
      <c r="F36" s="55"/>
      <c r="G36" s="55"/>
      <c r="H36" s="55"/>
      <c r="I36" s="55"/>
      <c r="J36" s="3"/>
      <c r="L36"/>
    </row>
    <row r="37" spans="1:12" s="22" customFormat="1">
      <c r="A37" s="3"/>
      <c r="B37" s="55"/>
      <c r="C37" s="55"/>
      <c r="D37" s="55"/>
      <c r="E37" s="55"/>
      <c r="F37" s="55"/>
      <c r="G37" s="55"/>
      <c r="H37" s="55"/>
      <c r="I37" s="55"/>
      <c r="J37" s="3"/>
      <c r="L37"/>
    </row>
    <row r="38" spans="1:12" s="22" customFormat="1">
      <c r="A38" s="3"/>
      <c r="B38" s="55"/>
      <c r="C38" s="55"/>
      <c r="D38" s="55"/>
      <c r="E38" s="55"/>
      <c r="F38" s="55"/>
      <c r="G38" s="55"/>
      <c r="H38" s="55"/>
      <c r="I38" s="55"/>
      <c r="J38" s="3"/>
      <c r="L38"/>
    </row>
    <row r="39" spans="1:12" s="22" customFormat="1">
      <c r="A39" s="3"/>
      <c r="B39" s="55"/>
      <c r="C39" s="55"/>
      <c r="D39" s="55"/>
      <c r="E39" s="55"/>
      <c r="F39" s="55"/>
      <c r="G39" s="55"/>
      <c r="H39" s="55"/>
      <c r="I39" s="55"/>
      <c r="J39" s="3"/>
      <c r="L39"/>
    </row>
    <row r="40" spans="1:12" s="22" customFormat="1">
      <c r="A40" s="3"/>
      <c r="B40" s="55"/>
      <c r="C40" s="55"/>
      <c r="D40" s="55"/>
      <c r="E40" s="55"/>
      <c r="F40" s="55"/>
      <c r="G40" s="55"/>
      <c r="H40" s="55"/>
      <c r="I40" s="55"/>
      <c r="J40" s="3"/>
      <c r="L40"/>
    </row>
    <row r="41" spans="1:12" s="22" customFormat="1">
      <c r="A41" s="3"/>
      <c r="B41" s="55"/>
      <c r="C41" s="55"/>
      <c r="D41" s="55"/>
      <c r="E41" s="55"/>
      <c r="F41" s="55"/>
      <c r="G41" s="55"/>
      <c r="H41" s="55"/>
      <c r="I41" s="55"/>
      <c r="J41" s="3"/>
      <c r="L41"/>
    </row>
    <row r="42" spans="1:12" s="22" customFormat="1">
      <c r="A42" s="3"/>
      <c r="B42" s="55"/>
      <c r="C42" s="55"/>
      <c r="D42" s="55"/>
      <c r="E42" s="55"/>
      <c r="F42" s="55"/>
      <c r="G42" s="55"/>
      <c r="H42" s="55"/>
      <c r="I42" s="55"/>
      <c r="J42" s="19"/>
      <c r="L42"/>
    </row>
    <row r="43" spans="1:12" s="22" customFormat="1">
      <c r="A43" s="3"/>
      <c r="B43" s="55"/>
      <c r="C43" s="55"/>
      <c r="D43" s="55"/>
      <c r="E43" s="55"/>
      <c r="F43" s="55"/>
      <c r="G43" s="55"/>
      <c r="H43" s="55"/>
      <c r="I43" s="55"/>
      <c r="J43" s="3"/>
      <c r="L43"/>
    </row>
    <row r="44" spans="1:12" s="22" customFormat="1">
      <c r="A44" s="3"/>
      <c r="B44" s="55"/>
      <c r="C44" s="55"/>
      <c r="D44" s="55"/>
      <c r="E44" s="55"/>
      <c r="F44" s="55"/>
      <c r="G44" s="55"/>
      <c r="H44" s="55"/>
      <c r="I44" s="55"/>
      <c r="J44" s="3"/>
      <c r="L44"/>
    </row>
    <row r="45" spans="1:12" s="22" customFormat="1">
      <c r="A45" s="3"/>
      <c r="B45" s="5"/>
      <c r="C45" s="5"/>
      <c r="D45" s="5"/>
      <c r="E45" s="3" t="s">
        <v>91</v>
      </c>
      <c r="F45"/>
      <c r="G45" s="5"/>
      <c r="H45" s="66"/>
      <c r="I45" s="67"/>
      <c r="J45" s="3" t="s">
        <v>34</v>
      </c>
      <c r="L45"/>
    </row>
    <row r="46" spans="1:12" s="22" customFormat="1" ht="18.5" thickBot="1">
      <c r="A46" s="3"/>
      <c r="B46" s="5"/>
      <c r="C46" s="5"/>
      <c r="D46" s="5"/>
      <c r="E46" s="3" t="s">
        <v>92</v>
      </c>
      <c r="F46"/>
      <c r="G46" s="5"/>
      <c r="H46" s="66"/>
      <c r="I46" s="67"/>
      <c r="J46" s="3" t="s">
        <v>34</v>
      </c>
      <c r="L46"/>
    </row>
    <row r="47" spans="1:12" s="22" customFormat="1" ht="18.5" thickBot="1">
      <c r="A47" s="3"/>
      <c r="B47" s="5"/>
      <c r="C47" s="5"/>
      <c r="D47" s="5"/>
      <c r="E47" s="3" t="s">
        <v>93</v>
      </c>
      <c r="F47" s="3"/>
      <c r="G47" s="5"/>
      <c r="H47" s="68">
        <f>H45-H46</f>
        <v>0</v>
      </c>
      <c r="I47" s="69"/>
      <c r="J47" s="3" t="s">
        <v>36</v>
      </c>
    </row>
    <row r="48" spans="1:12" s="22" customFormat="1">
      <c r="A48" s="3"/>
      <c r="B48" s="5"/>
      <c r="C48" s="5"/>
      <c r="D48" s="5"/>
      <c r="E48" s="5"/>
      <c r="F48" s="5"/>
      <c r="G48" s="5"/>
      <c r="H48" s="13" t="s">
        <v>99</v>
      </c>
      <c r="I48" s="5"/>
      <c r="J48" s="3"/>
      <c r="L48"/>
    </row>
    <row r="49" spans="1:12" s="22" customFormat="1">
      <c r="A49" s="3"/>
      <c r="B49" s="55" t="s">
        <v>114</v>
      </c>
      <c r="C49" s="55"/>
      <c r="D49" s="55"/>
      <c r="E49" s="55"/>
      <c r="F49" s="55"/>
      <c r="G49" s="55"/>
      <c r="H49" s="55"/>
      <c r="I49" s="55"/>
      <c r="J49" s="3"/>
      <c r="L49"/>
    </row>
    <row r="50" spans="1:12" s="22" customFormat="1" ht="18.5" thickBot="1">
      <c r="A50" s="3"/>
      <c r="B50" s="55"/>
      <c r="C50" s="55"/>
      <c r="D50" s="55"/>
      <c r="E50" s="55"/>
      <c r="F50" s="55"/>
      <c r="G50" s="55"/>
      <c r="H50" s="55"/>
      <c r="I50" s="55"/>
      <c r="J50" s="3"/>
      <c r="L50"/>
    </row>
    <row r="51" spans="1:12" s="22" customFormat="1" ht="18.5" thickBot="1">
      <c r="A51" s="3"/>
      <c r="B51" s="5"/>
      <c r="C51" s="5"/>
      <c r="D51" s="5"/>
      <c r="E51" s="5"/>
      <c r="F51" s="3" t="s">
        <v>35</v>
      </c>
      <c r="G51" s="5"/>
      <c r="H51" s="61">
        <f>ROUNDDOWN(MIN(H25,H30,H47)*1/2,-3)</f>
        <v>0</v>
      </c>
      <c r="I51" s="62"/>
      <c r="J51" s="3" t="s">
        <v>34</v>
      </c>
      <c r="L51" s="30">
        <f>H51</f>
        <v>0</v>
      </c>
    </row>
    <row r="52" spans="1:12" s="22" customFormat="1">
      <c r="A52" s="3"/>
      <c r="B52" s="5"/>
      <c r="C52" s="5"/>
      <c r="D52" s="5"/>
      <c r="E52" s="5"/>
      <c r="F52" s="5"/>
      <c r="G52"/>
      <c r="H52" s="13" t="s">
        <v>38</v>
      </c>
      <c r="I52" s="5"/>
      <c r="J52" s="3"/>
      <c r="L52"/>
    </row>
    <row r="53" spans="1:12" s="22" customFormat="1" ht="18" customHeight="1">
      <c r="A53" s="4" t="s">
        <v>39</v>
      </c>
      <c r="B53" s="63" t="s">
        <v>41</v>
      </c>
      <c r="C53" s="64"/>
      <c r="D53" s="64"/>
      <c r="E53" s="64"/>
      <c r="F53" s="64"/>
      <c r="G53" s="64"/>
      <c r="H53" s="64"/>
      <c r="I53" s="65"/>
      <c r="J53" s="3"/>
      <c r="L53"/>
    </row>
    <row r="54" spans="1:12" s="22" customFormat="1">
      <c r="A54" s="4"/>
      <c r="B54" s="5"/>
      <c r="C54" s="5"/>
      <c r="D54" s="5"/>
      <c r="E54" s="5"/>
      <c r="F54" s="5"/>
      <c r="G54" s="5"/>
      <c r="H54" s="5"/>
      <c r="I54" s="5"/>
      <c r="J54" s="3"/>
      <c r="L54"/>
    </row>
    <row r="55" spans="1:12" s="22" customFormat="1" ht="18" customHeight="1">
      <c r="A55" s="4"/>
      <c r="B55" s="55" t="s">
        <v>45</v>
      </c>
      <c r="C55" s="55"/>
      <c r="D55" s="55"/>
      <c r="E55" s="55"/>
      <c r="F55" s="55"/>
      <c r="G55" s="55"/>
      <c r="H55" s="56"/>
      <c r="I55" s="23" t="s">
        <v>17</v>
      </c>
      <c r="J55" s="3" t="s">
        <v>42</v>
      </c>
      <c r="L55"/>
    </row>
    <row r="56" spans="1:12" s="22" customFormat="1">
      <c r="A56" s="4"/>
      <c r="B56" s="55"/>
      <c r="C56" s="55"/>
      <c r="D56" s="55"/>
      <c r="E56" s="55"/>
      <c r="F56" s="55"/>
      <c r="G56" s="55"/>
      <c r="H56" s="55"/>
      <c r="I56" s="13" t="s">
        <v>44</v>
      </c>
      <c r="J56" s="3"/>
      <c r="L56"/>
    </row>
    <row r="57" spans="1:12" s="22" customFormat="1" ht="18" customHeight="1">
      <c r="A57" s="4"/>
      <c r="B57" s="55"/>
      <c r="C57" s="55"/>
      <c r="D57" s="55"/>
      <c r="E57" s="55"/>
      <c r="F57" s="55"/>
      <c r="G57" s="55"/>
      <c r="H57" s="55"/>
      <c r="I57" s="3"/>
      <c r="J57" s="3"/>
      <c r="L57"/>
    </row>
    <row r="58" spans="1:12" s="22" customFormat="1">
      <c r="A58" s="4"/>
      <c r="B58" s="55"/>
      <c r="C58" s="55"/>
      <c r="D58" s="55"/>
      <c r="E58" s="55"/>
      <c r="F58" s="55"/>
      <c r="G58" s="55"/>
      <c r="H58" s="55"/>
      <c r="I58" s="3"/>
      <c r="J58" s="3"/>
      <c r="L58"/>
    </row>
    <row r="59" spans="1:12" s="22" customFormat="1">
      <c r="A59" s="4"/>
      <c r="B59" s="5"/>
      <c r="C59" s="5"/>
      <c r="D59" s="5"/>
      <c r="E59" s="5"/>
      <c r="F59" s="5"/>
      <c r="G59" s="5"/>
      <c r="H59" s="5"/>
      <c r="I59" s="17"/>
      <c r="J59" s="3"/>
      <c r="L59"/>
    </row>
    <row r="60" spans="1:12" s="22" customFormat="1">
      <c r="A60" s="4"/>
      <c r="B60" s="55" t="s">
        <v>116</v>
      </c>
      <c r="C60" s="55"/>
      <c r="D60" s="55"/>
      <c r="E60" s="55"/>
      <c r="F60" s="55"/>
      <c r="G60" s="55"/>
      <c r="H60" s="56"/>
      <c r="I60" s="23"/>
      <c r="J60" s="3"/>
      <c r="L60"/>
    </row>
    <row r="61" spans="1:12" s="22" customFormat="1">
      <c r="A61" s="4"/>
      <c r="B61" s="55"/>
      <c r="C61" s="55"/>
      <c r="D61" s="55"/>
      <c r="E61" s="55"/>
      <c r="F61" s="55"/>
      <c r="G61" s="55"/>
      <c r="H61" s="55"/>
      <c r="I61" s="16"/>
      <c r="J61" s="3"/>
      <c r="L61"/>
    </row>
    <row r="62" spans="1:12" s="22" customFormat="1">
      <c r="A62" s="4"/>
      <c r="B62"/>
      <c r="C62" s="3"/>
      <c r="D62" s="3"/>
      <c r="E62" s="3"/>
      <c r="F62" s="3"/>
      <c r="G62" s="3"/>
      <c r="H62" s="3"/>
      <c r="I62" s="3"/>
      <c r="J62" s="3"/>
      <c r="L62"/>
    </row>
    <row r="63" spans="1:12" s="22" customFormat="1">
      <c r="A63" s="4"/>
      <c r="B63" s="55" t="s">
        <v>117</v>
      </c>
      <c r="C63" s="55"/>
      <c r="D63" s="55"/>
      <c r="E63" s="55"/>
      <c r="F63" s="55"/>
      <c r="G63" s="55"/>
      <c r="H63" s="56"/>
      <c r="I63" s="23"/>
      <c r="J63" s="3"/>
      <c r="L63"/>
    </row>
    <row r="64" spans="1:12" s="22" customFormat="1">
      <c r="A64" s="4"/>
      <c r="B64" s="55"/>
      <c r="C64" s="55"/>
      <c r="D64" s="55"/>
      <c r="E64" s="55"/>
      <c r="F64" s="55"/>
      <c r="G64" s="55"/>
      <c r="H64" s="55"/>
      <c r="I64" s="16"/>
      <c r="J64" s="3"/>
      <c r="L64"/>
    </row>
    <row r="65" spans="1:12" s="22" customFormat="1">
      <c r="A65" s="4"/>
      <c r="B65" s="5"/>
      <c r="C65" s="5"/>
      <c r="D65" s="5"/>
      <c r="E65" s="5"/>
      <c r="F65" s="5"/>
      <c r="G65" s="5"/>
      <c r="H65" s="5"/>
      <c r="I65" s="3"/>
      <c r="J65" s="3"/>
      <c r="L65"/>
    </row>
    <row r="66" spans="1:12" s="22" customFormat="1">
      <c r="A66" s="4"/>
      <c r="B66" s="5"/>
      <c r="C66" s="5"/>
      <c r="D66" s="5"/>
      <c r="E66" s="5"/>
      <c r="F66" s="5"/>
      <c r="G66" s="5"/>
      <c r="H66" s="5"/>
      <c r="I66" s="3"/>
      <c r="J66" s="3"/>
      <c r="L66"/>
    </row>
    <row r="67" spans="1:12" s="22" customFormat="1">
      <c r="A67" s="4"/>
      <c r="B67" s="5"/>
      <c r="C67" s="5"/>
      <c r="D67" s="5"/>
      <c r="E67" s="5"/>
      <c r="F67" s="5"/>
      <c r="G67" s="5"/>
      <c r="H67" s="5"/>
      <c r="I67" s="3"/>
      <c r="J67" s="3"/>
      <c r="L67"/>
    </row>
    <row r="68" spans="1:12" s="22" customFormat="1">
      <c r="A68" s="4"/>
      <c r="B68" s="5"/>
      <c r="C68" s="5"/>
      <c r="D68" s="5"/>
      <c r="E68" s="5"/>
      <c r="F68" s="5"/>
      <c r="G68" s="5"/>
      <c r="H68" s="5"/>
      <c r="I68" s="3"/>
      <c r="J68" s="3"/>
      <c r="L68"/>
    </row>
    <row r="69" spans="1:12" s="22" customFormat="1">
      <c r="A69" s="4"/>
      <c r="B69" s="5"/>
      <c r="C69" s="5"/>
      <c r="D69" s="5"/>
      <c r="E69" s="5"/>
      <c r="F69" s="5"/>
      <c r="G69" s="5"/>
      <c r="H69" s="5"/>
      <c r="I69" s="3"/>
      <c r="J69" s="3"/>
      <c r="L69"/>
    </row>
    <row r="70" spans="1:12" s="22" customFormat="1">
      <c r="A70" s="4"/>
      <c r="B70" s="5"/>
      <c r="C70" s="5"/>
      <c r="D70" s="5"/>
      <c r="E70" s="5"/>
      <c r="F70" s="5"/>
      <c r="G70" s="5"/>
      <c r="H70" s="5"/>
      <c r="I70" s="3"/>
      <c r="J70" s="3"/>
      <c r="L70"/>
    </row>
    <row r="71" spans="1:12" s="22" customFormat="1">
      <c r="A71" s="4"/>
      <c r="B71"/>
      <c r="C71" s="3"/>
      <c r="D71" s="3"/>
      <c r="E71" s="3"/>
      <c r="F71" s="3"/>
      <c r="G71" s="3"/>
      <c r="H71" s="3"/>
      <c r="I71" s="3"/>
      <c r="J71" s="3"/>
      <c r="L71"/>
    </row>
    <row r="72" spans="1:12" s="22" customFormat="1">
      <c r="A72" s="4"/>
      <c r="B72"/>
      <c r="C72" s="3"/>
      <c r="D72" s="3"/>
      <c r="E72" s="3"/>
      <c r="F72" s="3" t="s">
        <v>98</v>
      </c>
      <c r="G72" s="3"/>
      <c r="H72" s="28" t="str">
        <f>IF(AND(I7&lt;&gt;"",I9&lt;&gt;"",I11&lt;&gt;"",OR(H13&lt;&gt;"",H14&lt;&gt;""),I18&lt;&gt;"",H29&lt;&gt;"",H30&lt;&gt;"",H45&lt;&gt;"",H46&lt;&gt;"",I55&lt;&gt;"",I60&lt;&gt;"",I63&lt;&gt;""),"入力完了","")</f>
        <v/>
      </c>
      <c r="I72"/>
      <c r="J72"/>
      <c r="L72"/>
    </row>
    <row r="73" spans="1:12" s="22" customFormat="1">
      <c r="A73"/>
      <c r="B73"/>
      <c r="C73"/>
      <c r="D73"/>
      <c r="E73"/>
      <c r="F73"/>
      <c r="G73"/>
      <c r="H73" s="13" t="s">
        <v>119</v>
      </c>
      <c r="I73"/>
      <c r="J73"/>
      <c r="L73"/>
    </row>
  </sheetData>
  <sheetProtection algorithmName="SHA-512" hashValue="b6us/EzMLW/uq0MgVGDV5hxma3XeETRAm/adX1upMC3g6W2jeosiImdZ7IlTNwIi/5EiE9X/GBJoM3yZ/grYsQ==" saltValue="oQQGRTDc+/+c9j4uiFfQwA==" spinCount="100000" sheet="1" objects="1" scenarios="1"/>
  <mergeCells count="25">
    <mergeCell ref="A1:J1"/>
    <mergeCell ref="B4:I5"/>
    <mergeCell ref="B9:H10"/>
    <mergeCell ref="B16:H16"/>
    <mergeCell ref="H47:I47"/>
    <mergeCell ref="B21:I21"/>
    <mergeCell ref="B23:I24"/>
    <mergeCell ref="H25:I25"/>
    <mergeCell ref="B26:I28"/>
    <mergeCell ref="B63:H64"/>
    <mergeCell ref="B7:H8"/>
    <mergeCell ref="B11:H12"/>
    <mergeCell ref="H13:I13"/>
    <mergeCell ref="H14:I14"/>
    <mergeCell ref="B18:H19"/>
    <mergeCell ref="B49:I50"/>
    <mergeCell ref="H51:I51"/>
    <mergeCell ref="B53:I53"/>
    <mergeCell ref="B55:H58"/>
    <mergeCell ref="B60:H61"/>
    <mergeCell ref="H29:I29"/>
    <mergeCell ref="H30:I30"/>
    <mergeCell ref="B31:I44"/>
    <mergeCell ref="H45:I45"/>
    <mergeCell ref="H46:I46"/>
  </mergeCells>
  <phoneticPr fontId="1"/>
  <conditionalFormatting sqref="H29:H30">
    <cfRule type="expression" dxfId="13" priority="8">
      <formula>#REF!&lt;&gt;"②付添いの希望があった場合、特定の条件の小児については、付添いを許可している"</formula>
    </cfRule>
  </conditionalFormatting>
  <conditionalFormatting sqref="H45:H46">
    <cfRule type="expression" dxfId="12" priority="4">
      <formula>#REF!&lt;&gt;"②付添いの希望があった場合、特定の条件の小児については、付添いを許可している"</formula>
    </cfRule>
  </conditionalFormatting>
  <conditionalFormatting sqref="I7 I9">
    <cfRule type="expression" dxfId="11" priority="9">
      <formula>#REF!&lt;&gt;"②付添いの希望があった場合、特定の条件の小児については、付添いを許可している"</formula>
    </cfRule>
  </conditionalFormatting>
  <conditionalFormatting sqref="I11 I16">
    <cfRule type="expression" dxfId="10" priority="6">
      <formula>#REF!&lt;&gt;"②付添いの希望があった場合、特定の条件の小児については、付添いを許可している"</formula>
    </cfRule>
  </conditionalFormatting>
  <conditionalFormatting sqref="I18">
    <cfRule type="expression" dxfId="9" priority="1">
      <formula>#REF!&lt;&gt;"②付添いの希望があった場合、特定の条件の小児については、付添いを許可している"</formula>
    </cfRule>
  </conditionalFormatting>
  <conditionalFormatting sqref="I55 I60">
    <cfRule type="expression" dxfId="8" priority="3">
      <formula>#REF!&lt;&gt;"②付添いの希望があった場合、特定の条件の小児については、付添いを許可している"</formula>
    </cfRule>
  </conditionalFormatting>
  <conditionalFormatting sqref="I63">
    <cfRule type="expression" dxfId="7" priority="2">
      <formula>#REF!&lt;&gt;"②付添いの希望があった場合、特定の条件の小児については、付添いを許可している"</formula>
    </cfRule>
  </conditionalFormatting>
  <dataValidations count="1">
    <dataValidation operator="greaterThanOrEqual" allowBlank="1" showInputMessage="1" showErrorMessage="1" sqref="H29:H30 H45:H46" xr:uid="{14B1E837-731D-4EEF-9900-9701F5037BFC}"/>
  </dataValidations>
  <pageMargins left="0.7" right="0.7" top="0.75" bottom="0.75" header="0.3" footer="0.3"/>
  <pageSetup paperSize="9" scale="8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44D193-C254-424E-A451-AB8FBDDBCAE7}">
          <x14:formula1>
            <xm:f>選択肢※このシートは削除しないでください!$A$2:$A$3</xm:f>
          </x14:formula1>
          <xm:sqref>I63 I9 I60 I55 I7 I11 I16 I18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CED91-88D9-4575-B726-ED4CCF25F0A3}">
  <sheetPr>
    <tabColor rgb="FF9933FF"/>
    <pageSetUpPr fitToPage="1"/>
  </sheetPr>
  <dimension ref="A1:L75"/>
  <sheetViews>
    <sheetView view="pageBreakPreview" zoomScaleNormal="75" zoomScaleSheetLayoutView="100" workbookViewId="0">
      <selection activeCell="O35" sqref="O35"/>
    </sheetView>
  </sheetViews>
  <sheetFormatPr defaultRowHeight="18"/>
  <cols>
    <col min="8" max="8" width="20.58203125" customWidth="1"/>
    <col min="11" max="11" width="8.6640625" style="22"/>
  </cols>
  <sheetData>
    <row r="1" spans="1:12" ht="25" customHeight="1">
      <c r="A1" s="51" t="s">
        <v>122</v>
      </c>
      <c r="B1" s="51"/>
      <c r="C1" s="51"/>
      <c r="D1" s="51"/>
      <c r="E1" s="51"/>
      <c r="F1" s="51"/>
      <c r="G1" s="51"/>
      <c r="H1" s="51"/>
      <c r="I1" s="51"/>
      <c r="J1" s="51"/>
    </row>
    <row r="2" spans="1:12" ht="18" customHeight="1">
      <c r="A2" s="7" t="s">
        <v>123</v>
      </c>
      <c r="B2" s="6"/>
      <c r="C2" s="6"/>
      <c r="D2" s="6"/>
      <c r="E2" s="6"/>
      <c r="F2" s="6"/>
      <c r="G2" s="6"/>
      <c r="H2" s="6"/>
      <c r="I2" s="6"/>
      <c r="J2" s="6"/>
    </row>
    <row r="3" spans="1:12" ht="18" customHeight="1">
      <c r="A3" s="7"/>
      <c r="B3" s="6"/>
      <c r="C3" s="6"/>
      <c r="D3" s="6"/>
      <c r="E3" s="6"/>
      <c r="F3" s="6"/>
      <c r="G3" s="6"/>
      <c r="H3" s="6"/>
      <c r="I3" s="6"/>
      <c r="J3" s="6"/>
    </row>
    <row r="4" spans="1:12" ht="18" customHeight="1">
      <c r="A4" s="4" t="s">
        <v>30</v>
      </c>
      <c r="B4" s="33" t="s">
        <v>76</v>
      </c>
      <c r="C4" s="34"/>
      <c r="D4" s="34"/>
      <c r="E4" s="34"/>
      <c r="F4" s="34"/>
      <c r="G4" s="34"/>
      <c r="H4" s="34"/>
      <c r="I4" s="35"/>
      <c r="J4" s="5"/>
    </row>
    <row r="5" spans="1:12" ht="18" customHeight="1">
      <c r="A5" s="4"/>
      <c r="B5" s="36"/>
      <c r="C5" s="37"/>
      <c r="D5" s="37"/>
      <c r="E5" s="37"/>
      <c r="F5" s="37"/>
      <c r="G5" s="37"/>
      <c r="H5" s="37"/>
      <c r="I5" s="38"/>
      <c r="J5" s="5"/>
    </row>
    <row r="6" spans="1:12">
      <c r="A6" s="4"/>
      <c r="B6" s="5"/>
      <c r="C6" s="5"/>
      <c r="D6" s="5"/>
      <c r="E6" s="5"/>
      <c r="F6" s="5"/>
      <c r="G6" s="5"/>
      <c r="H6" s="5"/>
      <c r="I6" s="11"/>
      <c r="J6" s="5"/>
    </row>
    <row r="7" spans="1:12" s="22" customFormat="1" ht="18" customHeight="1">
      <c r="A7" s="4"/>
      <c r="B7" s="55" t="s">
        <v>103</v>
      </c>
      <c r="C7" s="55"/>
      <c r="D7" s="55"/>
      <c r="E7" s="55"/>
      <c r="F7" s="55"/>
      <c r="G7" s="55"/>
      <c r="H7" s="56"/>
      <c r="I7" s="23"/>
      <c r="J7" s="3"/>
      <c r="L7"/>
    </row>
    <row r="8" spans="1:12" s="22" customFormat="1">
      <c r="A8" s="4"/>
      <c r="B8" s="55"/>
      <c r="C8" s="55"/>
      <c r="D8" s="55"/>
      <c r="E8" s="55"/>
      <c r="F8" s="55"/>
      <c r="G8" s="55"/>
      <c r="H8" s="55"/>
      <c r="I8" s="10"/>
      <c r="J8" s="3"/>
      <c r="L8"/>
    </row>
    <row r="9" spans="1:12" s="22" customFormat="1" ht="18" customHeight="1">
      <c r="A9" s="4"/>
      <c r="B9" s="55" t="s">
        <v>104</v>
      </c>
      <c r="C9" s="55"/>
      <c r="D9" s="55"/>
      <c r="E9" s="55"/>
      <c r="F9" s="55"/>
      <c r="G9" s="55"/>
      <c r="H9" s="55"/>
      <c r="I9" s="23"/>
      <c r="J9" s="3"/>
      <c r="L9"/>
    </row>
    <row r="10" spans="1:12" s="22" customFormat="1">
      <c r="A10" s="4"/>
      <c r="B10" s="55"/>
      <c r="C10" s="55"/>
      <c r="D10" s="55"/>
      <c r="E10" s="55"/>
      <c r="F10" s="55"/>
      <c r="G10" s="55"/>
      <c r="H10" s="55"/>
      <c r="I10" s="3"/>
      <c r="J10" s="3"/>
      <c r="L10"/>
    </row>
    <row r="11" spans="1:12" s="22" customFormat="1" ht="18" customHeight="1">
      <c r="A11" s="3"/>
      <c r="B11" s="55" t="s">
        <v>115</v>
      </c>
      <c r="C11" s="55"/>
      <c r="D11" s="55"/>
      <c r="E11" s="55"/>
      <c r="F11" s="55"/>
      <c r="G11" s="55"/>
      <c r="H11" s="56"/>
      <c r="I11" s="23"/>
      <c r="J11" s="3"/>
      <c r="L11"/>
    </row>
    <row r="12" spans="1:12" s="22" customFormat="1">
      <c r="A12" s="3"/>
      <c r="B12" s="55"/>
      <c r="C12" s="55"/>
      <c r="D12" s="55"/>
      <c r="E12" s="55"/>
      <c r="F12" s="55"/>
      <c r="G12" s="55"/>
      <c r="H12" s="55"/>
      <c r="I12" s="16"/>
      <c r="J12" s="3"/>
      <c r="L12"/>
    </row>
    <row r="13" spans="1:12" s="22" customFormat="1">
      <c r="A13" s="3"/>
      <c r="B13" s="3" t="s">
        <v>105</v>
      </c>
      <c r="F13" s="5"/>
      <c r="G13" s="5"/>
      <c r="H13" s="47"/>
      <c r="I13" s="47"/>
      <c r="J13" s="3"/>
      <c r="L13"/>
    </row>
    <row r="14" spans="1:12" s="22" customFormat="1">
      <c r="A14" s="3"/>
      <c r="B14" s="3" t="s">
        <v>106</v>
      </c>
      <c r="D14" s="5"/>
      <c r="E14" s="5"/>
      <c r="F14" s="5"/>
      <c r="G14" s="5"/>
      <c r="H14" s="47"/>
      <c r="I14" s="47"/>
      <c r="J14" s="3"/>
      <c r="L14"/>
    </row>
    <row r="15" spans="1:12" s="22" customFormat="1">
      <c r="A15" s="3"/>
      <c r="B15" s="3"/>
      <c r="D15" s="5"/>
      <c r="E15" s="5"/>
      <c r="F15" s="5"/>
      <c r="G15" s="5"/>
      <c r="H15" s="5"/>
      <c r="I15" s="5"/>
      <c r="J15" s="5"/>
      <c r="L15"/>
    </row>
    <row r="16" spans="1:12" s="22" customFormat="1">
      <c r="A16" s="3"/>
      <c r="B16" s="55" t="s">
        <v>74</v>
      </c>
      <c r="C16" s="55"/>
      <c r="D16" s="55"/>
      <c r="E16" s="55"/>
      <c r="F16" s="55"/>
      <c r="G16" s="55"/>
      <c r="H16" s="56"/>
      <c r="I16" s="27"/>
      <c r="J16" s="3" t="s">
        <v>42</v>
      </c>
      <c r="L16"/>
    </row>
    <row r="17" spans="1:12" s="22" customFormat="1">
      <c r="A17" s="3"/>
      <c r="B17"/>
      <c r="C17" s="3"/>
      <c r="D17" s="3"/>
      <c r="E17" s="3"/>
      <c r="F17" s="3"/>
      <c r="G17" s="3"/>
      <c r="H17" s="3"/>
      <c r="I17" s="13" t="s">
        <v>60</v>
      </c>
      <c r="J17" s="3"/>
      <c r="L17"/>
    </row>
    <row r="18" spans="1:12" s="22" customFormat="1">
      <c r="A18" s="3"/>
      <c r="B18" s="70" t="s">
        <v>125</v>
      </c>
      <c r="C18" s="70"/>
      <c r="D18" s="70"/>
      <c r="E18" s="70"/>
      <c r="F18" s="70"/>
      <c r="G18" s="70"/>
      <c r="H18" s="70"/>
      <c r="I18" s="23"/>
      <c r="J18" s="3"/>
      <c r="L18"/>
    </row>
    <row r="19" spans="1:12" s="22" customFormat="1">
      <c r="A19" s="3"/>
      <c r="B19" s="70"/>
      <c r="C19" s="70"/>
      <c r="D19" s="70"/>
      <c r="E19" s="70"/>
      <c r="F19" s="70"/>
      <c r="G19" s="70"/>
      <c r="H19" s="70"/>
      <c r="I19" s="13"/>
      <c r="J19" s="3"/>
      <c r="L19"/>
    </row>
    <row r="20" spans="1:12" s="22" customFormat="1">
      <c r="A20" s="3"/>
      <c r="B20"/>
      <c r="C20" s="3"/>
      <c r="D20" s="3"/>
      <c r="E20" s="3"/>
      <c r="F20" s="3"/>
      <c r="G20" s="3"/>
      <c r="H20" s="13" t="s">
        <v>126</v>
      </c>
      <c r="I20" s="13"/>
      <c r="J20" s="3"/>
      <c r="L20"/>
    </row>
    <row r="21" spans="1:12" s="22" customFormat="1">
      <c r="A21" s="4" t="s">
        <v>31</v>
      </c>
      <c r="B21" s="52" t="s">
        <v>40</v>
      </c>
      <c r="C21" s="53"/>
      <c r="D21" s="53"/>
      <c r="E21" s="53"/>
      <c r="F21" s="53"/>
      <c r="G21" s="53"/>
      <c r="H21" s="53"/>
      <c r="I21" s="54"/>
      <c r="J21" s="3"/>
      <c r="L21"/>
    </row>
    <row r="22" spans="1:12" s="22" customFormat="1">
      <c r="A22" s="3"/>
      <c r="B22" s="5"/>
      <c r="C22" s="5"/>
      <c r="D22" s="5"/>
      <c r="E22" s="5"/>
      <c r="F22" s="5"/>
      <c r="G22" s="5"/>
      <c r="H22" s="5"/>
      <c r="I22" s="5"/>
      <c r="J22" s="5"/>
      <c r="L22"/>
    </row>
    <row r="23" spans="1:12" s="22" customFormat="1" ht="18" customHeight="1">
      <c r="A23" s="3"/>
      <c r="B23" s="55" t="s">
        <v>124</v>
      </c>
      <c r="C23" s="55"/>
      <c r="D23" s="55"/>
      <c r="E23" s="55"/>
      <c r="F23" s="55"/>
      <c r="G23" s="55"/>
      <c r="H23" s="55"/>
      <c r="I23" s="55"/>
      <c r="J23" s="3"/>
      <c r="L23"/>
    </row>
    <row r="24" spans="1:12" s="22" customFormat="1" ht="18" customHeight="1" thickBot="1">
      <c r="A24" s="3"/>
      <c r="B24" s="55"/>
      <c r="C24" s="55"/>
      <c r="D24" s="55"/>
      <c r="E24" s="55"/>
      <c r="F24" s="55"/>
      <c r="G24" s="55"/>
      <c r="H24" s="55"/>
      <c r="I24" s="55"/>
      <c r="J24" s="3"/>
      <c r="L24"/>
    </row>
    <row r="25" spans="1:12" s="22" customFormat="1" ht="18.5" thickBot="1">
      <c r="A25" s="3"/>
      <c r="B25" s="5"/>
      <c r="C25" s="5"/>
      <c r="D25" s="5"/>
      <c r="E25" s="5"/>
      <c r="F25" s="3" t="s">
        <v>35</v>
      </c>
      <c r="G25" s="5"/>
      <c r="H25" s="61" t="str">
        <f>IF(I18&lt;&gt;"",4630000,"")</f>
        <v/>
      </c>
      <c r="I25" s="62"/>
      <c r="J25" s="3" t="s">
        <v>34</v>
      </c>
      <c r="L25"/>
    </row>
    <row r="26" spans="1:12" s="22" customFormat="1" ht="18" customHeight="1">
      <c r="A26" s="3"/>
      <c r="B26" s="55" t="s">
        <v>141</v>
      </c>
      <c r="C26" s="55"/>
      <c r="D26" s="55"/>
      <c r="E26" s="55"/>
      <c r="F26" s="55"/>
      <c r="G26" s="55"/>
      <c r="H26" s="55"/>
      <c r="I26" s="55"/>
      <c r="J26" s="3"/>
      <c r="L26"/>
    </row>
    <row r="27" spans="1:12" s="22" customFormat="1" ht="18" customHeight="1">
      <c r="A27" s="3"/>
      <c r="B27" s="55"/>
      <c r="C27" s="55"/>
      <c r="D27" s="55"/>
      <c r="E27" s="55"/>
      <c r="F27" s="55"/>
      <c r="G27" s="55"/>
      <c r="H27" s="55"/>
      <c r="I27" s="55"/>
      <c r="J27" s="3"/>
      <c r="L27"/>
    </row>
    <row r="28" spans="1:12" s="22" customFormat="1">
      <c r="A28" s="3"/>
      <c r="B28" s="55"/>
      <c r="C28" s="55"/>
      <c r="D28" s="55"/>
      <c r="E28" s="55"/>
      <c r="F28" s="55"/>
      <c r="G28" s="55"/>
      <c r="H28" s="55"/>
      <c r="I28" s="55"/>
      <c r="J28" s="3"/>
      <c r="L28"/>
    </row>
    <row r="29" spans="1:12" s="22" customFormat="1">
      <c r="A29" s="3"/>
      <c r="B29" s="5"/>
      <c r="C29" s="5"/>
      <c r="D29" s="5"/>
      <c r="E29" s="3" t="s">
        <v>128</v>
      </c>
      <c r="F29"/>
      <c r="G29" s="5"/>
      <c r="H29" s="66"/>
      <c r="I29" s="67"/>
      <c r="J29" s="3" t="s">
        <v>34</v>
      </c>
      <c r="L29"/>
    </row>
    <row r="30" spans="1:12" s="22" customFormat="1">
      <c r="A30" s="3"/>
      <c r="B30" s="5"/>
      <c r="C30" s="5"/>
      <c r="D30" s="5"/>
      <c r="E30" s="3" t="s">
        <v>129</v>
      </c>
      <c r="F30" s="3"/>
      <c r="G30" s="5"/>
      <c r="H30" s="66"/>
      <c r="I30" s="67"/>
      <c r="J30" s="3" t="s">
        <v>34</v>
      </c>
      <c r="L30"/>
    </row>
    <row r="31" spans="1:12" s="22" customFormat="1" ht="18.5" thickBot="1">
      <c r="A31" s="3"/>
      <c r="B31" s="5"/>
      <c r="C31" s="5"/>
      <c r="D31" s="5"/>
      <c r="E31" s="3" t="s">
        <v>130</v>
      </c>
      <c r="F31" s="3"/>
      <c r="G31" s="5"/>
      <c r="H31" s="66"/>
      <c r="I31" s="67"/>
      <c r="J31" s="3" t="s">
        <v>34</v>
      </c>
      <c r="L31"/>
    </row>
    <row r="32" spans="1:12" s="22" customFormat="1" ht="18.5" thickBot="1">
      <c r="A32" s="3"/>
      <c r="B32" s="5"/>
      <c r="C32" s="5"/>
      <c r="D32" s="5"/>
      <c r="E32" s="3"/>
      <c r="F32" s="3" t="s">
        <v>131</v>
      </c>
      <c r="G32" s="5"/>
      <c r="H32" s="61">
        <f>H29+H30+H31</f>
        <v>0</v>
      </c>
      <c r="I32" s="62"/>
      <c r="J32" s="3" t="s">
        <v>34</v>
      </c>
      <c r="L32"/>
    </row>
    <row r="33" spans="1:12" s="22" customFormat="1" ht="18" customHeight="1">
      <c r="A33" s="3"/>
      <c r="B33" s="55" t="s">
        <v>127</v>
      </c>
      <c r="C33" s="55"/>
      <c r="D33" s="55"/>
      <c r="E33" s="55"/>
      <c r="F33" s="55"/>
      <c r="G33" s="55"/>
      <c r="H33" s="55"/>
      <c r="I33" s="55"/>
      <c r="J33" s="3"/>
      <c r="L33"/>
    </row>
    <row r="34" spans="1:12" s="22" customFormat="1">
      <c r="A34" s="3"/>
      <c r="B34" s="55"/>
      <c r="C34" s="55"/>
      <c r="D34" s="55"/>
      <c r="E34" s="55"/>
      <c r="F34" s="55"/>
      <c r="G34" s="55"/>
      <c r="H34" s="55"/>
      <c r="I34" s="55"/>
      <c r="J34" s="3"/>
      <c r="L34"/>
    </row>
    <row r="35" spans="1:12" s="22" customFormat="1">
      <c r="A35" s="3"/>
      <c r="B35" s="55"/>
      <c r="C35" s="55"/>
      <c r="D35" s="55"/>
      <c r="E35" s="55"/>
      <c r="F35" s="55"/>
      <c r="G35" s="55"/>
      <c r="H35" s="55"/>
      <c r="I35" s="55"/>
      <c r="J35" s="3"/>
      <c r="L35"/>
    </row>
    <row r="36" spans="1:12" s="22" customFormat="1">
      <c r="A36" s="3"/>
      <c r="B36" s="55"/>
      <c r="C36" s="55"/>
      <c r="D36" s="55"/>
      <c r="E36" s="55"/>
      <c r="F36" s="55"/>
      <c r="G36" s="55"/>
      <c r="H36" s="55"/>
      <c r="I36" s="55"/>
      <c r="J36" s="3"/>
      <c r="L36"/>
    </row>
    <row r="37" spans="1:12" s="22" customFormat="1">
      <c r="A37" s="3"/>
      <c r="B37" s="55"/>
      <c r="C37" s="55"/>
      <c r="D37" s="55"/>
      <c r="E37" s="55"/>
      <c r="F37" s="55"/>
      <c r="G37" s="55"/>
      <c r="H37" s="55"/>
      <c r="I37" s="55"/>
      <c r="J37" s="3"/>
      <c r="L37"/>
    </row>
    <row r="38" spans="1:12" s="22" customFormat="1">
      <c r="A38" s="3"/>
      <c r="B38" s="55"/>
      <c r="C38" s="55"/>
      <c r="D38" s="55"/>
      <c r="E38" s="55"/>
      <c r="F38" s="55"/>
      <c r="G38" s="55"/>
      <c r="H38" s="55"/>
      <c r="I38" s="55"/>
      <c r="J38" s="3"/>
      <c r="L38"/>
    </row>
    <row r="39" spans="1:12" s="22" customFormat="1">
      <c r="A39" s="3"/>
      <c r="B39" s="55"/>
      <c r="C39" s="55"/>
      <c r="D39" s="55"/>
      <c r="E39" s="55"/>
      <c r="F39" s="55"/>
      <c r="G39" s="55"/>
      <c r="H39" s="55"/>
      <c r="I39" s="55"/>
      <c r="J39" s="3"/>
      <c r="L39"/>
    </row>
    <row r="40" spans="1:12" s="22" customFormat="1">
      <c r="A40" s="3"/>
      <c r="B40" s="55"/>
      <c r="C40" s="55"/>
      <c r="D40" s="55"/>
      <c r="E40" s="55"/>
      <c r="F40" s="55"/>
      <c r="G40" s="55"/>
      <c r="H40" s="55"/>
      <c r="I40" s="55"/>
      <c r="J40" s="3"/>
      <c r="L40"/>
    </row>
    <row r="41" spans="1:12" s="22" customFormat="1">
      <c r="A41" s="3"/>
      <c r="B41" s="55"/>
      <c r="C41" s="55"/>
      <c r="D41" s="55"/>
      <c r="E41" s="55"/>
      <c r="F41" s="55"/>
      <c r="G41" s="55"/>
      <c r="H41" s="55"/>
      <c r="I41" s="55"/>
      <c r="J41" s="3"/>
      <c r="L41"/>
    </row>
    <row r="42" spans="1:12" s="22" customFormat="1">
      <c r="A42" s="3"/>
      <c r="B42" s="55"/>
      <c r="C42" s="55"/>
      <c r="D42" s="55"/>
      <c r="E42" s="55"/>
      <c r="F42" s="55"/>
      <c r="G42" s="55"/>
      <c r="H42" s="55"/>
      <c r="I42" s="55"/>
      <c r="J42" s="3"/>
      <c r="L42"/>
    </row>
    <row r="43" spans="1:12" s="22" customFormat="1">
      <c r="A43" s="3"/>
      <c r="B43" s="55"/>
      <c r="C43" s="55"/>
      <c r="D43" s="55"/>
      <c r="E43" s="55"/>
      <c r="F43" s="55"/>
      <c r="G43" s="55"/>
      <c r="H43" s="55"/>
      <c r="I43" s="55"/>
      <c r="J43" s="3"/>
      <c r="L43"/>
    </row>
    <row r="44" spans="1:12" s="22" customFormat="1">
      <c r="A44" s="3"/>
      <c r="B44" s="55"/>
      <c r="C44" s="55"/>
      <c r="D44" s="55"/>
      <c r="E44" s="55"/>
      <c r="F44" s="55"/>
      <c r="G44" s="55"/>
      <c r="H44" s="55"/>
      <c r="I44" s="55"/>
      <c r="J44" s="19"/>
      <c r="L44"/>
    </row>
    <row r="45" spans="1:12" s="22" customFormat="1">
      <c r="A45" s="3"/>
      <c r="B45" s="55"/>
      <c r="C45" s="55"/>
      <c r="D45" s="55"/>
      <c r="E45" s="55"/>
      <c r="F45" s="55"/>
      <c r="G45" s="55"/>
      <c r="H45" s="55"/>
      <c r="I45" s="55"/>
      <c r="J45" s="3"/>
      <c r="L45"/>
    </row>
    <row r="46" spans="1:12" s="22" customFormat="1">
      <c r="A46" s="3"/>
      <c r="B46" s="55"/>
      <c r="C46" s="55"/>
      <c r="D46" s="55"/>
      <c r="E46" s="55"/>
      <c r="F46" s="55"/>
      <c r="G46" s="55"/>
      <c r="H46" s="55"/>
      <c r="I46" s="55"/>
      <c r="J46" s="3"/>
      <c r="L46"/>
    </row>
    <row r="47" spans="1:12" s="22" customFormat="1">
      <c r="A47" s="3"/>
      <c r="B47" s="5"/>
      <c r="C47" s="5"/>
      <c r="D47" s="5"/>
      <c r="E47" s="3" t="s">
        <v>91</v>
      </c>
      <c r="F47"/>
      <c r="G47" s="5"/>
      <c r="H47" s="66"/>
      <c r="I47" s="67"/>
      <c r="J47" s="3" t="s">
        <v>34</v>
      </c>
      <c r="L47"/>
    </row>
    <row r="48" spans="1:12" s="22" customFormat="1" ht="18.5" thickBot="1">
      <c r="A48" s="3"/>
      <c r="B48" s="5"/>
      <c r="C48" s="5"/>
      <c r="D48" s="5"/>
      <c r="E48" s="3" t="s">
        <v>92</v>
      </c>
      <c r="F48"/>
      <c r="G48" s="5"/>
      <c r="H48" s="66"/>
      <c r="I48" s="67"/>
      <c r="J48" s="3" t="s">
        <v>34</v>
      </c>
      <c r="L48"/>
    </row>
    <row r="49" spans="1:12" s="22" customFormat="1" ht="18.5" thickBot="1">
      <c r="A49" s="3"/>
      <c r="B49" s="5"/>
      <c r="C49" s="5"/>
      <c r="D49" s="5"/>
      <c r="E49" s="3" t="s">
        <v>93</v>
      </c>
      <c r="F49" s="3"/>
      <c r="G49" s="5"/>
      <c r="H49" s="68">
        <f>H47-H48</f>
        <v>0</v>
      </c>
      <c r="I49" s="69"/>
      <c r="J49" s="3" t="s">
        <v>36</v>
      </c>
    </row>
    <row r="50" spans="1:12" s="22" customFormat="1">
      <c r="A50" s="3"/>
      <c r="B50" s="5"/>
      <c r="C50" s="5"/>
      <c r="D50" s="5"/>
      <c r="E50" s="5"/>
      <c r="F50" s="5"/>
      <c r="G50" s="5"/>
      <c r="H50" s="13" t="s">
        <v>99</v>
      </c>
      <c r="I50" s="5"/>
      <c r="J50" s="3"/>
      <c r="L50"/>
    </row>
    <row r="51" spans="1:12" s="22" customFormat="1">
      <c r="A51" s="3"/>
      <c r="B51" s="55" t="s">
        <v>114</v>
      </c>
      <c r="C51" s="55"/>
      <c r="D51" s="55"/>
      <c r="E51" s="55"/>
      <c r="F51" s="55"/>
      <c r="G51" s="55"/>
      <c r="H51" s="55"/>
      <c r="I51" s="55"/>
      <c r="J51" s="3"/>
      <c r="L51"/>
    </row>
    <row r="52" spans="1:12" s="22" customFormat="1" ht="18.5" thickBot="1">
      <c r="A52" s="3"/>
      <c r="B52" s="55"/>
      <c r="C52" s="55"/>
      <c r="D52" s="55"/>
      <c r="E52" s="55"/>
      <c r="F52" s="55"/>
      <c r="G52" s="55"/>
      <c r="H52" s="55"/>
      <c r="I52" s="55"/>
      <c r="J52" s="3"/>
      <c r="L52"/>
    </row>
    <row r="53" spans="1:12" s="22" customFormat="1" ht="18.5" thickBot="1">
      <c r="A53" s="3"/>
      <c r="B53" s="5"/>
      <c r="C53" s="5"/>
      <c r="D53" s="5"/>
      <c r="E53" s="5"/>
      <c r="F53" s="3" t="s">
        <v>35</v>
      </c>
      <c r="G53" s="5"/>
      <c r="H53" s="61">
        <f>ROUNDDOWN(MIN(H25,H32,H49)*1/2,-3)</f>
        <v>0</v>
      </c>
      <c r="I53" s="62"/>
      <c r="J53" s="3" t="s">
        <v>34</v>
      </c>
      <c r="L53" s="30">
        <f>H53</f>
        <v>0</v>
      </c>
    </row>
    <row r="54" spans="1:12" s="22" customFormat="1">
      <c r="A54" s="3"/>
      <c r="B54" s="5"/>
      <c r="C54" s="5"/>
      <c r="D54" s="5"/>
      <c r="E54" s="5"/>
      <c r="F54" s="5"/>
      <c r="G54"/>
      <c r="H54" s="13" t="s">
        <v>38</v>
      </c>
      <c r="I54" s="5"/>
      <c r="J54" s="3"/>
      <c r="L54"/>
    </row>
    <row r="55" spans="1:12" s="22" customFormat="1" ht="18" customHeight="1">
      <c r="A55" s="4" t="s">
        <v>39</v>
      </c>
      <c r="B55" s="63" t="s">
        <v>41</v>
      </c>
      <c r="C55" s="64"/>
      <c r="D55" s="64"/>
      <c r="E55" s="64"/>
      <c r="F55" s="64"/>
      <c r="G55" s="64"/>
      <c r="H55" s="64"/>
      <c r="I55" s="65"/>
      <c r="J55" s="3"/>
      <c r="L55"/>
    </row>
    <row r="56" spans="1:12" s="22" customFormat="1">
      <c r="A56" s="4"/>
      <c r="B56" s="5"/>
      <c r="C56" s="5"/>
      <c r="D56" s="5"/>
      <c r="E56" s="5"/>
      <c r="F56" s="5"/>
      <c r="G56" s="5"/>
      <c r="H56" s="5"/>
      <c r="I56" s="5"/>
      <c r="J56" s="3"/>
      <c r="L56"/>
    </row>
    <row r="57" spans="1:12" s="22" customFormat="1" ht="18" customHeight="1">
      <c r="A57" s="4"/>
      <c r="B57" s="55" t="s">
        <v>45</v>
      </c>
      <c r="C57" s="55"/>
      <c r="D57" s="55"/>
      <c r="E57" s="55"/>
      <c r="F57" s="55"/>
      <c r="G57" s="55"/>
      <c r="H57" s="56"/>
      <c r="I57" s="23" t="s">
        <v>17</v>
      </c>
      <c r="J57" s="3" t="s">
        <v>42</v>
      </c>
      <c r="L57"/>
    </row>
    <row r="58" spans="1:12" s="22" customFormat="1">
      <c r="A58" s="4"/>
      <c r="B58" s="55"/>
      <c r="C58" s="55"/>
      <c r="D58" s="55"/>
      <c r="E58" s="55"/>
      <c r="F58" s="55"/>
      <c r="G58" s="55"/>
      <c r="H58" s="55"/>
      <c r="I58" s="13" t="s">
        <v>44</v>
      </c>
      <c r="J58" s="3"/>
      <c r="L58"/>
    </row>
    <row r="59" spans="1:12" s="22" customFormat="1" ht="18" customHeight="1">
      <c r="A59" s="4"/>
      <c r="B59" s="55"/>
      <c r="C59" s="55"/>
      <c r="D59" s="55"/>
      <c r="E59" s="55"/>
      <c r="F59" s="55"/>
      <c r="G59" s="55"/>
      <c r="H59" s="55"/>
      <c r="I59" s="3"/>
      <c r="J59" s="3"/>
      <c r="L59"/>
    </row>
    <row r="60" spans="1:12" s="22" customFormat="1">
      <c r="A60" s="4"/>
      <c r="B60" s="55"/>
      <c r="C60" s="55"/>
      <c r="D60" s="55"/>
      <c r="E60" s="55"/>
      <c r="F60" s="55"/>
      <c r="G60" s="55"/>
      <c r="H60" s="55"/>
      <c r="I60" s="3"/>
      <c r="J60" s="3"/>
      <c r="L60"/>
    </row>
    <row r="61" spans="1:12" s="22" customFormat="1">
      <c r="A61" s="4"/>
      <c r="B61" s="5"/>
      <c r="C61" s="5"/>
      <c r="D61" s="5"/>
      <c r="E61" s="5"/>
      <c r="F61" s="5"/>
      <c r="G61" s="5"/>
      <c r="H61" s="5"/>
      <c r="I61" s="17"/>
      <c r="J61" s="3"/>
      <c r="L61"/>
    </row>
    <row r="62" spans="1:12" s="22" customFormat="1">
      <c r="A62" s="4"/>
      <c r="B62" s="55" t="s">
        <v>116</v>
      </c>
      <c r="C62" s="55"/>
      <c r="D62" s="55"/>
      <c r="E62" s="55"/>
      <c r="F62" s="55"/>
      <c r="G62" s="55"/>
      <c r="H62" s="56"/>
      <c r="I62" s="23"/>
      <c r="J62" s="3"/>
      <c r="L62"/>
    </row>
    <row r="63" spans="1:12" s="22" customFormat="1">
      <c r="A63" s="4"/>
      <c r="B63" s="55"/>
      <c r="C63" s="55"/>
      <c r="D63" s="55"/>
      <c r="E63" s="55"/>
      <c r="F63" s="55"/>
      <c r="G63" s="55"/>
      <c r="H63" s="55"/>
      <c r="I63" s="16"/>
      <c r="J63" s="3"/>
      <c r="L63"/>
    </row>
    <row r="64" spans="1:12" s="22" customFormat="1">
      <c r="A64" s="4"/>
      <c r="B64"/>
      <c r="C64" s="3"/>
      <c r="D64" s="3"/>
      <c r="E64" s="3"/>
      <c r="F64" s="3"/>
      <c r="G64" s="3"/>
      <c r="H64" s="3"/>
      <c r="I64" s="3"/>
      <c r="J64" s="3"/>
      <c r="L64"/>
    </row>
    <row r="65" spans="1:12" s="22" customFormat="1">
      <c r="A65" s="4"/>
      <c r="B65" s="55" t="s">
        <v>117</v>
      </c>
      <c r="C65" s="55"/>
      <c r="D65" s="55"/>
      <c r="E65" s="55"/>
      <c r="F65" s="55"/>
      <c r="G65" s="55"/>
      <c r="H65" s="56"/>
      <c r="I65" s="23"/>
      <c r="J65" s="3"/>
      <c r="L65"/>
    </row>
    <row r="66" spans="1:12" s="22" customFormat="1">
      <c r="A66" s="4"/>
      <c r="B66" s="55"/>
      <c r="C66" s="55"/>
      <c r="D66" s="55"/>
      <c r="E66" s="55"/>
      <c r="F66" s="55"/>
      <c r="G66" s="55"/>
      <c r="H66" s="55"/>
      <c r="I66" s="16"/>
      <c r="J66" s="3"/>
      <c r="L66"/>
    </row>
    <row r="67" spans="1:12" s="22" customFormat="1">
      <c r="A67" s="4"/>
      <c r="B67" s="5"/>
      <c r="C67" s="5"/>
      <c r="D67" s="5"/>
      <c r="E67" s="5"/>
      <c r="F67" s="5"/>
      <c r="G67" s="5"/>
      <c r="H67" s="5"/>
      <c r="I67" s="3"/>
      <c r="J67" s="3"/>
      <c r="L67"/>
    </row>
    <row r="68" spans="1:12" s="22" customFormat="1">
      <c r="A68" s="4"/>
      <c r="B68" s="5"/>
      <c r="C68" s="5"/>
      <c r="D68" s="5"/>
      <c r="E68" s="5"/>
      <c r="F68" s="5"/>
      <c r="G68" s="5"/>
      <c r="H68" s="5"/>
      <c r="I68" s="3"/>
      <c r="J68" s="3"/>
      <c r="L68"/>
    </row>
    <row r="69" spans="1:12" s="22" customFormat="1">
      <c r="A69" s="4"/>
      <c r="B69" s="5"/>
      <c r="C69" s="5"/>
      <c r="D69" s="5"/>
      <c r="E69" s="5"/>
      <c r="F69" s="5"/>
      <c r="G69" s="5"/>
      <c r="H69" s="5"/>
      <c r="I69" s="3"/>
      <c r="J69" s="3"/>
      <c r="L69"/>
    </row>
    <row r="70" spans="1:12" s="22" customFormat="1">
      <c r="A70" s="4"/>
      <c r="B70" s="5"/>
      <c r="C70" s="5"/>
      <c r="D70" s="5"/>
      <c r="E70" s="5"/>
      <c r="F70" s="5"/>
      <c r="G70" s="5"/>
      <c r="H70" s="5"/>
      <c r="I70" s="3"/>
      <c r="J70" s="3"/>
      <c r="L70"/>
    </row>
    <row r="71" spans="1:12" s="22" customFormat="1">
      <c r="A71" s="4"/>
      <c r="B71" s="5"/>
      <c r="C71" s="5"/>
      <c r="D71" s="5"/>
      <c r="E71" s="5"/>
      <c r="F71" s="5"/>
      <c r="G71" s="5"/>
      <c r="H71" s="5"/>
      <c r="I71" s="3"/>
      <c r="J71" s="3"/>
      <c r="L71"/>
    </row>
    <row r="72" spans="1:12" s="22" customFormat="1">
      <c r="A72" s="4"/>
      <c r="B72" s="5"/>
      <c r="C72" s="5"/>
      <c r="D72" s="5"/>
      <c r="E72" s="5"/>
      <c r="F72" s="5"/>
      <c r="G72" s="5"/>
      <c r="H72" s="5"/>
      <c r="I72" s="3"/>
      <c r="J72" s="3"/>
      <c r="L72"/>
    </row>
    <row r="73" spans="1:12" s="22" customFormat="1">
      <c r="A73" s="4"/>
      <c r="B73"/>
      <c r="C73" s="3"/>
      <c r="D73" s="3"/>
      <c r="E73" s="3"/>
      <c r="F73" s="3"/>
      <c r="G73" s="3"/>
      <c r="H73" s="3"/>
      <c r="I73" s="3"/>
      <c r="J73" s="3"/>
      <c r="L73"/>
    </row>
    <row r="74" spans="1:12" s="22" customFormat="1">
      <c r="A74" s="4"/>
      <c r="B74"/>
      <c r="C74" s="3"/>
      <c r="D74" s="3"/>
      <c r="E74" s="3"/>
      <c r="F74" s="3" t="s">
        <v>98</v>
      </c>
      <c r="G74" s="3"/>
      <c r="H74" s="28" t="str">
        <f>IF(AND(I7&lt;&gt;"",I9&lt;&gt;"",I11&lt;&gt;"",OR(H13&lt;&gt;"",H14&lt;&gt;""),I18&lt;&gt;"",OR(H29&lt;&gt;"",H30&lt;&gt;"",H31&lt;&gt;""),H47&lt;&gt;"",H48&lt;&gt;"",I57&lt;&gt;"",I62&lt;&gt;"",I65&lt;&gt;""),"入力完了","")</f>
        <v/>
      </c>
      <c r="I74"/>
      <c r="J74"/>
      <c r="L74"/>
    </row>
    <row r="75" spans="1:12" s="22" customFormat="1">
      <c r="A75"/>
      <c r="B75"/>
      <c r="C75"/>
      <c r="D75"/>
      <c r="E75"/>
      <c r="F75"/>
      <c r="G75"/>
      <c r="H75" s="13" t="s">
        <v>119</v>
      </c>
      <c r="I75"/>
      <c r="J75"/>
      <c r="L75"/>
    </row>
  </sheetData>
  <sheetProtection algorithmName="SHA-512" hashValue="3UAdK0dzjH737hCTZN3Y/kGhr1sXy7DecLlNMT9drrEjibmKVS2yNsS0pSp33aduarDugu/PW7gp3nxu8hK4rA==" saltValue="oVD0/ZNYeyyzZQX+aPdb/A==" spinCount="100000" sheet="1" objects="1" scenarios="1"/>
  <mergeCells count="27">
    <mergeCell ref="H25:I25"/>
    <mergeCell ref="A1:J1"/>
    <mergeCell ref="B4:I5"/>
    <mergeCell ref="B7:H8"/>
    <mergeCell ref="B9:H10"/>
    <mergeCell ref="B11:H12"/>
    <mergeCell ref="H13:I13"/>
    <mergeCell ref="H14:I14"/>
    <mergeCell ref="B16:H16"/>
    <mergeCell ref="B18:H19"/>
    <mergeCell ref="B21:I21"/>
    <mergeCell ref="B23:I24"/>
    <mergeCell ref="B26:I28"/>
    <mergeCell ref="H29:I29"/>
    <mergeCell ref="H30:I30"/>
    <mergeCell ref="B33:I46"/>
    <mergeCell ref="H47:I47"/>
    <mergeCell ref="B65:H66"/>
    <mergeCell ref="H31:I31"/>
    <mergeCell ref="H32:I32"/>
    <mergeCell ref="H49:I49"/>
    <mergeCell ref="B51:I52"/>
    <mergeCell ref="H53:I53"/>
    <mergeCell ref="B55:I55"/>
    <mergeCell ref="B57:H60"/>
    <mergeCell ref="B62:H63"/>
    <mergeCell ref="H48:I48"/>
  </mergeCells>
  <phoneticPr fontId="1"/>
  <conditionalFormatting sqref="H29:H31">
    <cfRule type="expression" dxfId="6" priority="6">
      <formula>#REF!&lt;&gt;"②付添いの希望があった場合、特定の条件の小児については、付添いを許可している"</formula>
    </cfRule>
  </conditionalFormatting>
  <conditionalFormatting sqref="H47:H48">
    <cfRule type="expression" dxfId="5" priority="4">
      <formula>#REF!&lt;&gt;"②付添いの希望があった場合、特定の条件の小児については、付添いを許可している"</formula>
    </cfRule>
  </conditionalFormatting>
  <conditionalFormatting sqref="I7 I9">
    <cfRule type="expression" dxfId="4" priority="7">
      <formula>#REF!&lt;&gt;"②付添いの希望があった場合、特定の条件の小児については、付添いを許可している"</formula>
    </cfRule>
  </conditionalFormatting>
  <conditionalFormatting sqref="I11 I16">
    <cfRule type="expression" dxfId="3" priority="5">
      <formula>#REF!&lt;&gt;"②付添いの希望があった場合、特定の条件の小児については、付添いを許可している"</formula>
    </cfRule>
  </conditionalFormatting>
  <conditionalFormatting sqref="I18">
    <cfRule type="expression" dxfId="2" priority="1">
      <formula>#REF!&lt;&gt;"②付添いの希望があった場合、特定の条件の小児については、付添いを許可している"</formula>
    </cfRule>
  </conditionalFormatting>
  <conditionalFormatting sqref="I57 I62">
    <cfRule type="expression" dxfId="1" priority="3">
      <formula>#REF!&lt;&gt;"②付添いの希望があった場合、特定の条件の小児については、付添いを許可している"</formula>
    </cfRule>
  </conditionalFormatting>
  <conditionalFormatting sqref="I65">
    <cfRule type="expression" dxfId="0" priority="2">
      <formula>#REF!&lt;&gt;"②付添いの希望があった場合、特定の条件の小児については、付添いを許可している"</formula>
    </cfRule>
  </conditionalFormatting>
  <dataValidations count="1">
    <dataValidation operator="greaterThanOrEqual" allowBlank="1" showInputMessage="1" showErrorMessage="1" sqref="H47:H48 H29:H31" xr:uid="{518C1529-A45D-4D3E-B42F-9663B8C83F01}"/>
  </dataValidations>
  <pageMargins left="0.7" right="0.7" top="0.75" bottom="0.75" header="0.3" footer="0.3"/>
  <pageSetup paperSize="9" scale="8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5CB59D-3938-4312-B02F-2F56C5AA4E65}">
          <x14:formula1>
            <xm:f>選択肢※このシートは削除しないでください!$A$2:$A$3</xm:f>
          </x14:formula1>
          <xm:sqref>I65 I9 I62 I57 I7 I11 I16 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E1C0-E9FA-4FA0-884D-1BE72E754C01}">
  <dimension ref="A1:K2"/>
  <sheetViews>
    <sheetView view="pageBreakPreview" zoomScaleNormal="100" zoomScaleSheetLayoutView="100" workbookViewId="0">
      <selection activeCell="J6" sqref="J6"/>
    </sheetView>
  </sheetViews>
  <sheetFormatPr defaultRowHeight="18"/>
  <cols>
    <col min="1" max="6" width="15.58203125" customWidth="1"/>
    <col min="7" max="11" width="20.58203125" customWidth="1"/>
  </cols>
  <sheetData>
    <row r="1" spans="1:11" s="18" customFormat="1">
      <c r="A1" s="29" t="s">
        <v>15</v>
      </c>
      <c r="B1" s="29" t="s">
        <v>0</v>
      </c>
      <c r="C1" s="29" t="s">
        <v>13</v>
      </c>
      <c r="D1" s="29" t="s">
        <v>14</v>
      </c>
      <c r="E1" s="29" t="s">
        <v>5</v>
      </c>
      <c r="F1" s="29" t="s">
        <v>6</v>
      </c>
      <c r="G1" s="29" t="s">
        <v>132</v>
      </c>
      <c r="H1" s="29" t="s">
        <v>133</v>
      </c>
      <c r="I1" s="29" t="s">
        <v>134</v>
      </c>
      <c r="J1" s="29" t="s">
        <v>135</v>
      </c>
      <c r="K1" s="29" t="s">
        <v>136</v>
      </c>
    </row>
    <row r="2" spans="1:11">
      <c r="A2">
        <f>基本情報!E7</f>
        <v>0</v>
      </c>
      <c r="B2">
        <f>基本情報!E8</f>
        <v>0</v>
      </c>
      <c r="C2">
        <f>基本情報!E9</f>
        <v>0</v>
      </c>
      <c r="D2">
        <f>基本情報!E10</f>
        <v>0</v>
      </c>
      <c r="E2">
        <f>基本情報!E11</f>
        <v>0</v>
      </c>
      <c r="F2">
        <f>基本情報!E12</f>
        <v>0</v>
      </c>
      <c r="G2" s="31" t="e">
        <f>①分娩取扱施設支援事業!L32</f>
        <v>#DIV/0!</v>
      </c>
      <c r="H2" s="31" t="e">
        <f>②小児医療施設支援事業!L48</f>
        <v>#DIV/0!</v>
      </c>
      <c r="I2" s="31">
        <f>'③地域連携（分娩取扱施設）'!L52</f>
        <v>0</v>
      </c>
      <c r="J2" s="31">
        <f>'④地域連携（産科のうち施設） '!L51</f>
        <v>0</v>
      </c>
      <c r="K2" s="31">
        <f>'⑤地域連携（産科のうち設備）'!L53</f>
        <v>0</v>
      </c>
    </row>
  </sheetData>
  <phoneticPr fontId="1"/>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91985-D0F2-4271-9DEB-FB7A0B4CFDE4}">
  <dimension ref="A1:IV5"/>
  <sheetViews>
    <sheetView view="pageBreakPreview" zoomScaleNormal="100" zoomScaleSheetLayoutView="100" workbookViewId="0">
      <selection activeCell="C4" sqref="C4"/>
    </sheetView>
  </sheetViews>
  <sheetFormatPr defaultRowHeight="18"/>
  <sheetData>
    <row r="1" spans="1:256" s="18" customFormat="1">
      <c r="A1" s="18" t="s">
        <v>12</v>
      </c>
      <c r="B1" s="18" t="s">
        <v>80</v>
      </c>
      <c r="C1" s="18" t="s">
        <v>84</v>
      </c>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c r="A2" t="s">
        <v>11</v>
      </c>
      <c r="B2" s="3" t="s">
        <v>81</v>
      </c>
      <c r="C2" s="3" t="s">
        <v>85</v>
      </c>
    </row>
    <row r="3" spans="1:256">
      <c r="B3" s="3" t="s">
        <v>82</v>
      </c>
      <c r="C3" s="3" t="s">
        <v>86</v>
      </c>
    </row>
    <row r="4" spans="1:256">
      <c r="B4" s="3" t="s">
        <v>83</v>
      </c>
      <c r="C4" s="3" t="s">
        <v>87</v>
      </c>
    </row>
    <row r="5" spans="1:256">
      <c r="C5"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基本情報</vt:lpstr>
      <vt:lpstr>①分娩取扱施設支援事業</vt:lpstr>
      <vt:lpstr>②小児医療施設支援事業</vt:lpstr>
      <vt:lpstr>③地域連携（分娩取扱施設）</vt:lpstr>
      <vt:lpstr>④地域連携（産科のうち施設） </vt:lpstr>
      <vt:lpstr>⑤地域連携（産科のうち設備）</vt:lpstr>
      <vt:lpstr>集計シート※このシートは削除しないでください</vt:lpstr>
      <vt:lpstr>選択肢※このシートは削除しないでください</vt:lpstr>
      <vt:lpstr>①分娩取扱施設支援事業!Print_Area</vt:lpstr>
      <vt:lpstr>②小児医療施設支援事業!Print_Area</vt:lpstr>
      <vt:lpstr>'③地域連携（分娩取扱施設）'!Print_Area</vt:lpstr>
      <vt:lpstr>'④地域連携（産科のうち施設） '!Print_Area</vt:lpstr>
      <vt:lpstr>'⑤地域連携（産科のうち設備）'!Print_Area</vt:lpstr>
      <vt:lpstr>基本情報!Print_Area</vt:lpstr>
    </vt:vector>
  </TitlesOfParts>
  <Company>Hiroshima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 就矢</dc:creator>
  <cp:lastModifiedBy>山本 陽奈</cp:lastModifiedBy>
  <cp:lastPrinted>2026-02-05T06:52:59Z</cp:lastPrinted>
  <dcterms:created xsi:type="dcterms:W3CDTF">2025-04-09T01:26:51Z</dcterms:created>
  <dcterms:modified xsi:type="dcterms:W3CDTF">2026-02-16T04:54:57Z</dcterms:modified>
</cp:coreProperties>
</file>