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tkfs01\大竹市役所\上下水道局\上下水道局共通\06文書管理\01文書受付簿\01文書登録ファイル\2025\R08011608_ 22(月)〆【10 大竹市】公営企業に係る経営比較分析表（令和６年度決算）の分析等について（依頼）\02回答\"/>
    </mc:Choice>
  </mc:AlternateContent>
  <xr:revisionPtr revIDLastSave="0" documentId="13_ncr:1_{83E9E400-644D-492E-8847-F50A3CD54933}" xr6:coauthVersionLast="47" xr6:coauthVersionMax="47" xr10:uidLastSave="{00000000-0000-0000-0000-000000000000}"/>
  <workbookProtection workbookAlgorithmName="SHA-512" workbookHashValue="U9AgmcUGdqMokz/GOZBEiM+aF34fzgbnT3p1pHzVonoa6fROw1Ucjjq6Qlrcrj1bmDY6QDlBT1RhrrRCUkPtPQ==" workbookSaltValue="pEMSVHx04tmKBon5gm9wyA==" workbookSpinCount="100000" lockStructure="1"/>
  <bookViews>
    <workbookView xWindow="2868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10" i="5" l="1"/>
  <c r="CB10" i="5"/>
  <c r="AF10" i="5"/>
  <c r="X10" i="5"/>
  <c r="F10" i="5"/>
  <c r="DI10" i="5" s="1"/>
  <c r="E10" i="5"/>
  <c r="DS10" i="5" s="1"/>
  <c r="D10" i="5"/>
  <c r="GF54" i="4" s="1"/>
  <c r="C10" i="5"/>
  <c r="CU10" i="5" s="1"/>
  <c r="B10" i="5"/>
  <c r="BX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I12" i="5" s="1"/>
  <c r="CL6" i="5"/>
  <c r="CK6" i="5"/>
  <c r="CL11" i="5" s="1"/>
  <c r="CJ6" i="5"/>
  <c r="CK11" i="5" s="1"/>
  <c r="CI6" i="5"/>
  <c r="CJ11" i="5" s="1"/>
  <c r="CH6" i="5"/>
  <c r="CG6" i="5"/>
  <c r="EH90" i="4" s="1"/>
  <c r="CF6" i="5"/>
  <c r="CB12" i="5" s="1"/>
  <c r="CE6" i="5"/>
  <c r="CA12" i="5" s="1"/>
  <c r="CD6" i="5"/>
  <c r="BZ12" i="5" s="1"/>
  <c r="CC6" i="5"/>
  <c r="CB6" i="5"/>
  <c r="BX12" i="5" s="1"/>
  <c r="CA6" i="5"/>
  <c r="CB11" i="5" s="1"/>
  <c r="BZ6" i="5"/>
  <c r="CA11" i="5" s="1"/>
  <c r="BY6" i="5"/>
  <c r="BZ11" i="5" s="1"/>
  <c r="BX6" i="5"/>
  <c r="BW6" i="5"/>
  <c r="BX11" i="5" s="1"/>
  <c r="BV6" i="5"/>
  <c r="BU6" i="5"/>
  <c r="BQ12" i="5" s="1"/>
  <c r="BT6" i="5"/>
  <c r="BP12" i="5" s="1"/>
  <c r="BS6" i="5"/>
  <c r="BO12" i="5" s="1"/>
  <c r="BR6" i="5"/>
  <c r="BN12" i="5" s="1"/>
  <c r="BQ6" i="5"/>
  <c r="BM12" i="5" s="1"/>
  <c r="BP6" i="5"/>
  <c r="BQ11" i="5" s="1"/>
  <c r="BO6" i="5"/>
  <c r="BP11" i="5" s="1"/>
  <c r="BN6" i="5"/>
  <c r="BM6" i="5"/>
  <c r="BN11" i="5" s="1"/>
  <c r="BL6" i="5"/>
  <c r="BM11" i="5" s="1"/>
  <c r="BK6" i="5"/>
  <c r="CF90" i="4" s="1"/>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AO6" i="5"/>
  <c r="AD90" i="4" s="1"/>
  <c r="AN6" i="5"/>
  <c r="AJ12" i="5" s="1"/>
  <c r="AM6" i="5"/>
  <c r="AI12" i="5" s="1"/>
  <c r="AL6" i="5"/>
  <c r="AH12" i="5" s="1"/>
  <c r="AK6" i="5"/>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DG90" i="4"/>
  <c r="RA81" i="4"/>
  <c r="PZ81" i="4"/>
  <c r="KO81" i="4"/>
  <c r="JN81" i="4"/>
  <c r="IM81" i="4"/>
  <c r="HL81" i="4"/>
  <c r="GK81" i="4"/>
  <c r="CA81" i="4"/>
  <c r="AZ81" i="4"/>
  <c r="PZ80" i="4"/>
  <c r="GK80" i="4"/>
  <c r="AZ80" i="4"/>
  <c r="PZ79" i="4"/>
  <c r="OY79" i="4"/>
  <c r="GK79" i="4"/>
  <c r="EC79" i="4"/>
  <c r="DB79" i="4"/>
  <c r="Y79" i="4"/>
  <c r="OZ56" i="4"/>
  <c r="OF56" i="4"/>
  <c r="JL56" i="4"/>
  <c r="RH55" i="4"/>
  <c r="PT55" i="4"/>
  <c r="OZ55" i="4"/>
  <c r="LT55" i="4"/>
  <c r="HT55" i="4"/>
  <c r="GZ55" i="4"/>
  <c r="GF55" i="4"/>
  <c r="ER55" i="4"/>
  <c r="CF55" i="4"/>
  <c r="AR55" i="4"/>
  <c r="RH54" i="4"/>
  <c r="QN54" i="4"/>
  <c r="PT54" i="4"/>
  <c r="HT54" i="4"/>
  <c r="GZ54" i="4"/>
  <c r="ER54" i="4"/>
  <c r="CZ54" i="4"/>
  <c r="CF54" i="4"/>
  <c r="AR54" i="4"/>
  <c r="X54" i="4"/>
  <c r="KZ33" i="4"/>
  <c r="GZ33" i="4"/>
  <c r="GF33" i="4"/>
  <c r="CZ33" i="4"/>
  <c r="CF33" i="4"/>
  <c r="PT32" i="4"/>
  <c r="OZ32" i="4"/>
  <c r="OF32" i="4"/>
  <c r="KF32" i="4"/>
  <c r="HT32" i="4"/>
  <c r="GZ32" i="4"/>
  <c r="GF32" i="4"/>
  <c r="ER32" i="4"/>
  <c r="OZ31" i="4"/>
  <c r="OF31" i="4"/>
  <c r="LT31" i="4"/>
  <c r="KF31" i="4"/>
  <c r="HT31" i="4"/>
  <c r="X31" i="4"/>
  <c r="LZ10" i="4"/>
  <c r="IT10" i="4"/>
  <c r="FN10" i="4"/>
  <c r="CH10" i="4"/>
  <c r="B10" i="4"/>
  <c r="PF8" i="4"/>
  <c r="LZ8" i="4"/>
  <c r="IT8" i="4"/>
  <c r="FN8" i="4"/>
  <c r="CH8" i="4"/>
  <c r="B8" i="4"/>
  <c r="B5" i="4"/>
  <c r="PT31" i="4" l="1"/>
  <c r="MN33" i="4"/>
  <c r="KO80" i="4"/>
  <c r="AI10" i="5"/>
  <c r="CZ31" i="4"/>
  <c r="RH31" i="4"/>
  <c r="RH32" i="4"/>
  <c r="OF33" i="4"/>
  <c r="KZ54" i="4"/>
  <c r="KF56" i="4"/>
  <c r="IM79" i="4"/>
  <c r="MW80" i="4"/>
  <c r="AT10" i="5"/>
  <c r="KZ31" i="4"/>
  <c r="RH56" i="4"/>
  <c r="GF56" i="4"/>
  <c r="LT33" i="4"/>
  <c r="AJ10" i="5"/>
  <c r="ER31" i="4"/>
  <c r="AR32" i="4"/>
  <c r="X33" i="4"/>
  <c r="OZ33" i="4"/>
  <c r="LT54" i="4"/>
  <c r="KF55" i="4"/>
  <c r="KZ56" i="4"/>
  <c r="JN79" i="4"/>
  <c r="NX80" i="4"/>
  <c r="GF31" i="4"/>
  <c r="CF32" i="4"/>
  <c r="AR33" i="4"/>
  <c r="RH33" i="4"/>
  <c r="OF54" i="4"/>
  <c r="KZ55" i="4"/>
  <c r="LT56" i="4"/>
  <c r="KO79" i="4"/>
  <c r="BD10" i="5"/>
  <c r="AR31" i="4"/>
  <c r="GZ56" i="4"/>
  <c r="JN80" i="4"/>
  <c r="ED10" i="5"/>
  <c r="CF31" i="4"/>
  <c r="QN31" i="4"/>
  <c r="KF54" i="4"/>
  <c r="MW81" i="4"/>
  <c r="GZ31" i="4"/>
  <c r="BL33" i="4"/>
  <c r="OZ54" i="4"/>
  <c r="MN56" i="4"/>
  <c r="NX79" i="4"/>
  <c r="RA80" i="4"/>
  <c r="BN10" i="5"/>
  <c r="BP10" i="5"/>
  <c r="CL10" i="5"/>
  <c r="AR56" i="4"/>
  <c r="CA80" i="4"/>
  <c r="DF10" i="5"/>
  <c r="LT32" i="4"/>
  <c r="JL33" i="4"/>
  <c r="BL56" i="4"/>
  <c r="AZ79" i="4"/>
  <c r="DB80" i="4"/>
  <c r="V10" i="5"/>
  <c r="DH10" i="5"/>
  <c r="QN55" i="4"/>
  <c r="CW11" i="5"/>
  <c r="CZ32" i="4"/>
  <c r="HT33" i="4"/>
  <c r="PT33" i="4"/>
  <c r="CF56" i="4"/>
  <c r="HL80" i="4"/>
  <c r="AG12" i="5"/>
  <c r="FL33" i="4"/>
  <c r="CW12" i="5"/>
  <c r="QN56" i="4"/>
  <c r="DE12" i="5"/>
  <c r="Y81" i="4"/>
  <c r="DI12" i="5"/>
  <c r="EC81" i="4"/>
  <c r="DR11" i="5"/>
  <c r="IM80" i="4"/>
  <c r="X32" i="4"/>
  <c r="ER33" i="4"/>
  <c r="CZ55" i="4"/>
  <c r="OF55" i="4"/>
  <c r="X56" i="4"/>
  <c r="CZ56" i="4"/>
  <c r="HT56" i="4"/>
  <c r="PT56" i="4"/>
  <c r="OY80" i="4"/>
  <c r="NX81" i="4"/>
  <c r="JL32" i="4"/>
  <c r="AQ11" i="5"/>
  <c r="BL55" i="4"/>
  <c r="BO11" i="5"/>
  <c r="JL55" i="4"/>
  <c r="CI11" i="5"/>
  <c r="MN55" i="4"/>
  <c r="CM11" i="5"/>
  <c r="EC10" i="5"/>
  <c r="CK10" i="5"/>
  <c r="AS10" i="5"/>
  <c r="DR10" i="5"/>
  <c r="BZ10" i="5"/>
  <c r="AH10" i="5"/>
  <c r="DG10" i="5"/>
  <c r="BO10" i="5"/>
  <c r="W10" i="5"/>
  <c r="CA79" i="4"/>
  <c r="BL54" i="4"/>
  <c r="BL31" i="4"/>
  <c r="KZ32" i="4"/>
  <c r="KF33" i="4"/>
  <c r="X55" i="4"/>
  <c r="ER56" i="4"/>
  <c r="Y80" i="4"/>
  <c r="EC80" i="4"/>
  <c r="DB81" i="4"/>
  <c r="W11" i="5"/>
  <c r="QN32" i="4"/>
  <c r="BE11" i="5"/>
  <c r="FL55" i="4"/>
  <c r="BY11" i="5"/>
  <c r="DE10" i="5"/>
  <c r="BM10" i="5"/>
  <c r="U10" i="5"/>
  <c r="CT10" i="5"/>
  <c r="BB10" i="5"/>
  <c r="EA10" i="5"/>
  <c r="CI10" i="5"/>
  <c r="AQ10" i="5"/>
  <c r="MW79" i="4"/>
  <c r="JL54" i="4"/>
  <c r="JL31" i="4"/>
  <c r="DP10" i="5"/>
  <c r="AG11" i="5"/>
  <c r="BE12" i="5"/>
  <c r="QN33" i="4"/>
  <c r="BY12" i="5"/>
  <c r="FL56" i="4"/>
  <c r="EC12" i="5"/>
  <c r="OY81" i="4"/>
  <c r="CV10" i="5"/>
  <c r="AU11" i="5"/>
  <c r="FL31" i="4"/>
  <c r="MN31" i="4"/>
  <c r="FL54" i="4"/>
  <c r="MN54" i="4"/>
  <c r="HL79" i="4"/>
  <c r="RA79" i="4"/>
  <c r="AG10" i="5"/>
  <c r="AU10" i="5"/>
  <c r="BE10" i="5"/>
  <c r="BY10" i="5"/>
  <c r="CM10" i="5"/>
  <c r="CW10" i="5"/>
  <c r="DQ10" i="5"/>
  <c r="EE10" i="5"/>
  <c r="AR10" i="5"/>
  <c r="BF10" i="5"/>
  <c r="CJ10" i="5"/>
  <c r="CX10" i="5"/>
  <c r="EB10" i="5"/>
  <c r="Y10" i="5"/>
  <c r="BC10" i="5"/>
  <c r="BQ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<sst xmlns="http://schemas.openxmlformats.org/spreadsheetml/2006/main" count="262" uniqueCount="107">
  <si>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</si>
  <si>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</si>
  <si>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</si>
  <si>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</si>
  <si>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</si>
  <si>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</si>
  <si>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</si>
  <si>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</si>
  <si>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</si>
  <si>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</si>
  <si>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</si>
  <si>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</si>
  <si>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</si>
  <si>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</si>
  <si>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</si>
  <si>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</si>
  <si>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</si>
  <si>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</si>
  <si>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</si>
  <si>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</si>
  <si>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</si>
  <si>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</si>
  <si>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</si>
  <si>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</si>
  <si>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</si>
  <si>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</si>
  <si>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</si>
  <si>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</si>
  <si>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</si>
  <si>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</si>
  <si>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</si>
  <si>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</si>
  <si>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</si>
  <si>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</si>
  <si>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</si>
  <si>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</si>
  <si>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</si>
  <si>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</si>
  <si>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</si>
  <si>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</si>
  <si>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</si>
  <si>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</si>
  <si>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</si>
  <si>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</si>
  <si>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</si>
  <si>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</si>
  <si>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</si>
  <si>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</si>
  <si>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</si>
  <si>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</si>
  <si>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</si>
  <si>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</si>
  <si>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</si>
  <si>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</si>
  <si>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</si>
  <si>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</si>
  <si>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</si>
  <si>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</si>
  <si>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</si>
  <si>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</si>
  <si>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</si>
  <si>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</si>
  <si>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</si>
  <si>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</si>
  <si>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</si>
  <si>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</si>
  <si>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</si>
  <si>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</si>
  <si>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</si>
  <si>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</si>
  <si>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</si>
  <si>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</si>
  <si>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</si>
  <si>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</si>
  <si>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</si>
  <si>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</si>
  <si>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</si>
  <si>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</si>
  <si>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</si>
  <si>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</si>
  <si>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</si>
  <si>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</si>
  <si>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</si>
  <si>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</si>
  <si>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</si>
  <si>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</si>
  <si>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</si>
  <si>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</si>
  <si>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342114</t>
  </si>
  <si>
    <t>46</t>
  </si>
  <si>
    <t>02</t>
  </si>
  <si>
    <t>0</t>
  </si>
  <si>
    <t>000</t>
  </si>
  <si>
    <t>広島県　大竹市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</si>
  <si>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</si>
  <si>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</si>
  <si>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</si>
  <si>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</si>
  <si>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</si>
  <si>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</si>
  <si>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</si>
  <si>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</si>
  <si>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</si>
  <si>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</si>
  <si>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累積欠損金は解消しましたが、旧第２期工業用水事業に係る企業債の償還金の負担は大きく、経営的には十分な余裕がある状況ではありません。
　今後、旧第１期工業用水事業の施設の更新を進めていく必要がありますが、将来的な工業用水の需要を見据えた上で、計画的な更新を図っていきます。</t>
    <rPh sb="1" eb="3">
      <t>ルイセキ</t>
    </rPh>
    <rPh sb="3" eb="5">
      <t>ケッソン</t>
    </rPh>
    <rPh sb="5" eb="6">
      <t>キン</t>
    </rPh>
    <rPh sb="7" eb="9">
      <t>カイショウ</t>
    </rPh>
    <rPh sb="15" eb="16">
      <t>キュウ</t>
    </rPh>
    <rPh sb="16" eb="17">
      <t>ダイ</t>
    </rPh>
    <rPh sb="18" eb="19">
      <t>キ</t>
    </rPh>
    <rPh sb="19" eb="21">
      <t>コウギョウ</t>
    </rPh>
    <rPh sb="21" eb="23">
      <t>ヨウスイ</t>
    </rPh>
    <rPh sb="23" eb="25">
      <t>ジギョウ</t>
    </rPh>
    <rPh sb="26" eb="27">
      <t>カカ</t>
    </rPh>
    <rPh sb="28" eb="30">
      <t>キギョウ</t>
    </rPh>
    <rPh sb="30" eb="31">
      <t>サイ</t>
    </rPh>
    <rPh sb="32" eb="34">
      <t>ショウカン</t>
    </rPh>
    <rPh sb="34" eb="35">
      <t>キン</t>
    </rPh>
    <rPh sb="36" eb="38">
      <t>フタン</t>
    </rPh>
    <rPh sb="39" eb="40">
      <t>オオ</t>
    </rPh>
    <rPh sb="43" eb="46">
      <t>ケイエイテキ</t>
    </rPh>
    <rPh sb="48" eb="50">
      <t>ジュウブン</t>
    </rPh>
    <rPh sb="51" eb="53">
      <t>ヨユウ</t>
    </rPh>
    <rPh sb="56" eb="58">
      <t>ジョウキョウ</t>
    </rPh>
    <rPh sb="68" eb="70">
      <t>コンゴ</t>
    </rPh>
    <rPh sb="71" eb="72">
      <t>キュウ</t>
    </rPh>
    <rPh sb="72" eb="73">
      <t>ダイ</t>
    </rPh>
    <rPh sb="74" eb="75">
      <t>キ</t>
    </rPh>
    <rPh sb="75" eb="77">
      <t>コウギョウ</t>
    </rPh>
    <rPh sb="77" eb="79">
      <t>ヨウスイ</t>
    </rPh>
    <rPh sb="79" eb="81">
      <t>ジギョウ</t>
    </rPh>
    <rPh sb="82" eb="84">
      <t>シセツ</t>
    </rPh>
    <rPh sb="85" eb="87">
      <t>コウシン</t>
    </rPh>
    <rPh sb="88" eb="89">
      <t>スス</t>
    </rPh>
    <rPh sb="93" eb="95">
      <t>ヒツヨウ</t>
    </rPh>
    <rPh sb="102" eb="105">
      <t>ショウライテキ</t>
    </rPh>
    <rPh sb="106" eb="108">
      <t>コウギョウ</t>
    </rPh>
    <rPh sb="108" eb="110">
      <t>ヨウスイ</t>
    </rPh>
    <rPh sb="111" eb="113">
      <t>ジュヨウ</t>
    </rPh>
    <rPh sb="114" eb="116">
      <t>ミス</t>
    </rPh>
    <rPh sb="118" eb="119">
      <t>ウエ</t>
    </rPh>
    <rPh sb="121" eb="124">
      <t>ケイカクテキ</t>
    </rPh>
    <rPh sb="125" eb="127">
      <t>コウシン</t>
    </rPh>
    <rPh sb="128" eb="129">
      <t>ハカ</t>
    </rPh>
    <phoneticPr fontId="5"/>
  </si>
  <si>
    <t>①有形固定資産減価償却率・②管路経年化率
　旧第２期工業用水事業の施設は比較的新しいため、いずれも類似団体平均値は下回っていますが、旧第１期工業用水事業の施設の老朽化が進んでおり、計画的に更新を行っていく必要があります。
③管路更新率
　施設の更新を主に行っており、現時点で管路の更新まで着手できていません。将来的な給水計画を策定した上で、計画的に更新を図っていきます。</t>
    <rPh sb="14" eb="16">
      <t>カンロ</t>
    </rPh>
    <rPh sb="16" eb="19">
      <t>ケイネンカ</t>
    </rPh>
    <rPh sb="19" eb="20">
      <t>リツ</t>
    </rPh>
    <rPh sb="22" eb="23">
      <t>キュウ</t>
    </rPh>
    <rPh sb="23" eb="24">
      <t>ダイ</t>
    </rPh>
    <rPh sb="25" eb="26">
      <t>キ</t>
    </rPh>
    <rPh sb="26" eb="28">
      <t>コウギョウ</t>
    </rPh>
    <rPh sb="28" eb="30">
      <t>ヨウスイ</t>
    </rPh>
    <rPh sb="30" eb="32">
      <t>ジギョウ</t>
    </rPh>
    <rPh sb="33" eb="35">
      <t>シセツ</t>
    </rPh>
    <rPh sb="36" eb="39">
      <t>ヒカクテキ</t>
    </rPh>
    <rPh sb="39" eb="40">
      <t>アタラ</t>
    </rPh>
    <rPh sb="49" eb="51">
      <t>ルイジ</t>
    </rPh>
    <rPh sb="51" eb="53">
      <t>ダンタイ</t>
    </rPh>
    <rPh sb="53" eb="56">
      <t>ヘイキンチ</t>
    </rPh>
    <rPh sb="57" eb="59">
      <t>シタマワ</t>
    </rPh>
    <rPh sb="154" eb="157">
      <t>ショウライテキ</t>
    </rPh>
    <rPh sb="158" eb="160">
      <t>キュウスイ</t>
    </rPh>
    <rPh sb="160" eb="162">
      <t>ケイカク</t>
    </rPh>
    <rPh sb="163" eb="165">
      <t>サクテイ</t>
    </rPh>
    <rPh sb="167" eb="168">
      <t>ウエ</t>
    </rPh>
    <rPh sb="170" eb="172">
      <t>ケイカク</t>
    </rPh>
    <rPh sb="172" eb="173">
      <t>テキ</t>
    </rPh>
    <rPh sb="174" eb="176">
      <t>コウシン</t>
    </rPh>
    <rPh sb="177" eb="178">
      <t>ハカ</t>
    </rPh>
    <phoneticPr fontId="5"/>
  </si>
  <si>
    <r>
      <t>①経常収支比率
　100％を超えており単年度収支は黒字です。
②累積欠損金比率
　令和３年度決算において累積欠損金は解消しました。
③流動比率
　類似団体平均値を大きく下回っていますが、100％は上回っており、短期的な支払能力は有しています。
④企業債残高対給水収益比率
　旧第２期工業用水事業に係る企業債残高が依然多く、類似団体平均値を大きく上回っていますが、計画的に償還しており、年々低下しています。
⑤料金回収率
　100％を上回っており、給水に係る費用を給水収益で賄えています。
⑥給水原価
　類似団体平均値を大きく下回っています。旧第１期工業用水事業に係る減価償却費が経年に伴い減少していることが大きな要因です。</t>
    </r>
    <r>
      <rPr>
        <sz val="11"/>
        <rFont val="ＭＳ ゴシック"/>
        <family val="3"/>
        <charset val="128"/>
      </rPr>
      <t xml:space="preserve">
⑦施設利用率
　令和６年度に管路の改修を行ったことにより、施設利用率が下がりました。
⑧契約率</t>
    </r>
    <r>
      <rPr>
        <sz val="11"/>
        <color theme="1"/>
        <rFont val="ＭＳ ゴシック"/>
        <family val="3"/>
        <charset val="128"/>
      </rPr>
      <t xml:space="preserve">
　契約社数の増減はないため、数値は横ばいです。</t>
    </r>
    <rPh sb="41" eb="43">
      <t>レイワ</t>
    </rPh>
    <rPh sb="44" eb="45">
      <t>ネン</t>
    </rPh>
    <rPh sb="45" eb="46">
      <t>ド</t>
    </rPh>
    <rPh sb="46" eb="48">
      <t>ケッサン</t>
    </rPh>
    <rPh sb="58" eb="60">
      <t>カイショウ</t>
    </rPh>
    <rPh sb="73" eb="75">
      <t>ルイジ</t>
    </rPh>
    <rPh sb="75" eb="77">
      <t>ダンタイ</t>
    </rPh>
    <rPh sb="77" eb="80">
      <t>ヘイキンチ</t>
    </rPh>
    <rPh sb="81" eb="82">
      <t>オオ</t>
    </rPh>
    <rPh sb="84" eb="86">
      <t>シタマワ</t>
    </rPh>
    <rPh sb="98" eb="100">
      <t>ウワマワ</t>
    </rPh>
    <rPh sb="105" eb="107">
      <t>タンキ</t>
    </rPh>
    <rPh sb="107" eb="108">
      <t>テキ</t>
    </rPh>
    <rPh sb="109" eb="111">
      <t>シハライ</t>
    </rPh>
    <rPh sb="111" eb="113">
      <t>ノウリョク</t>
    </rPh>
    <rPh sb="114" eb="115">
      <t>ユウ</t>
    </rPh>
    <rPh sb="172" eb="173">
      <t>ウワ</t>
    </rPh>
    <rPh sb="181" eb="184">
      <t>ケイカクテキ</t>
    </rPh>
    <rPh sb="185" eb="187">
      <t>ショウカン</t>
    </rPh>
    <rPh sb="192" eb="194">
      <t>ネンネン</t>
    </rPh>
    <rPh sb="194" eb="196">
      <t>テイカ</t>
    </rPh>
    <rPh sb="216" eb="218">
      <t>ウワマワ</t>
    </rPh>
    <rPh sb="223" eb="225">
      <t>キュウスイ</t>
    </rPh>
    <rPh sb="226" eb="227">
      <t>カカ</t>
    </rPh>
    <rPh sb="228" eb="230">
      <t>ヒヨウ</t>
    </rPh>
    <rPh sb="231" eb="233">
      <t>キュウスイ</t>
    </rPh>
    <rPh sb="233" eb="235">
      <t>シュウエキ</t>
    </rPh>
    <rPh sb="236" eb="237">
      <t>マカナ</t>
    </rPh>
    <rPh sb="270" eb="271">
      <t>キュウ</t>
    </rPh>
    <rPh sb="271" eb="272">
      <t>ダイ</t>
    </rPh>
    <rPh sb="273" eb="274">
      <t>キ</t>
    </rPh>
    <rPh sb="274" eb="276">
      <t>コウギョウ</t>
    </rPh>
    <rPh sb="276" eb="278">
      <t>ヨウスイ</t>
    </rPh>
    <rPh sb="278" eb="280">
      <t>ジギョウ</t>
    </rPh>
    <rPh sb="281" eb="282">
      <t>カカ</t>
    </rPh>
    <rPh sb="283" eb="285">
      <t>ゲンカ</t>
    </rPh>
    <rPh sb="285" eb="287">
      <t>ショウキャク</t>
    </rPh>
    <rPh sb="287" eb="288">
      <t>ヒ</t>
    </rPh>
    <rPh sb="289" eb="291">
      <t>ケイネン</t>
    </rPh>
    <rPh sb="292" eb="293">
      <t>トモナ</t>
    </rPh>
    <rPh sb="294" eb="296">
      <t>ゲンショウ</t>
    </rPh>
    <rPh sb="303" eb="304">
      <t>オオ</t>
    </rPh>
    <rPh sb="306" eb="308">
      <t>ヨウイン</t>
    </rPh>
    <rPh sb="320" eb="322">
      <t>レイワ</t>
    </rPh>
    <rPh sb="323" eb="325">
      <t>ネンド</t>
    </rPh>
    <rPh sb="326" eb="328">
      <t>カンロ</t>
    </rPh>
    <rPh sb="329" eb="331">
      <t>カイシュウ</t>
    </rPh>
    <rPh sb="332" eb="333">
      <t>オコナ</t>
    </rPh>
    <rPh sb="341" eb="343">
      <t>シセツ</t>
    </rPh>
    <rPh sb="343" eb="346">
      <t>リヨウリツ</t>
    </rPh>
    <rPh sb="347" eb="348">
      <t>サ</t>
    </rPh>
    <rPh sb="361" eb="363">
      <t>ケイヤク</t>
    </rPh>
    <rPh sb="363" eb="364">
      <t>シャ</t>
    </rPh>
    <rPh sb="364" eb="365">
      <t>スウ</t>
    </rPh>
    <rPh sb="366" eb="368">
      <t>ゾウゲン</t>
    </rPh>
    <rPh sb="374" eb="376">
      <t>スウチ</t>
    </rPh>
    <rPh sb="377" eb="378">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</si>
</sst>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47.56</c:v>
                </c:pt>
                <c:pt idx="1">
                  <c:v>49.27</c:v>
                </c:pt>
                <c:pt idx="2">
                  <c:v>51.05</c:v>
                </c:pt>
                <c:pt idx="3">
                  <c:v>52.47</c:v>
                </c:pt>
                <c:pt idx="4">
                  <c:v>53.32</c:v>
                </c:pt>
              </c:numCache>
            </c:numRef>
          </c:val>
          <c:extLst>
            <c:ext xmlns:c16="http://schemas.microsoft.com/office/drawing/2014/chart" uri="{C3380CC4-5D6E-409C-BE32-E72D297353CC}">
              <c16:uniqueId val="{00000000-35B9-4C5F-9F55-C82C3E74F2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35B9-4C5F-9F55-C82C3E74F2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17.11</c:v>
                </c:pt>
                <c:pt idx="1">
                  <c:v>0</c:v>
                </c:pt>
                <c:pt idx="2">
                  <c:v>0</c:v>
                </c:pt>
                <c:pt idx="3">
                  <c:v>0</c:v>
                </c:pt>
                <c:pt idx="4">
                  <c:v>0</c:v>
                </c:pt>
              </c:numCache>
            </c:numRef>
          </c:val>
          <c:extLst>
            <c:ext xmlns:c16="http://schemas.microsoft.com/office/drawing/2014/chart" uri="{C3380CC4-5D6E-409C-BE32-E72D297353CC}">
              <c16:uniqueId val="{00000000-FD77-46BC-9B16-4601F59A01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FD77-46BC-9B16-4601F59A01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126.02</c:v>
                </c:pt>
                <c:pt idx="1">
                  <c:v>128.56</c:v>
                </c:pt>
                <c:pt idx="2">
                  <c:v>128.09</c:v>
                </c:pt>
                <c:pt idx="3">
                  <c:v>128.04</c:v>
                </c:pt>
                <c:pt idx="4">
                  <c:v>122.43</c:v>
                </c:pt>
              </c:numCache>
            </c:numRef>
          </c:val>
          <c:extLst>
            <c:ext xmlns:c16="http://schemas.microsoft.com/office/drawing/2014/chart" uri="{C3380CC4-5D6E-409C-BE32-E72D297353CC}">
              <c16:uniqueId val="{00000000-7304-4B63-8839-FEB9ABC0DC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7304-4B63-8839-FEB9ABC0DCC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38.369999999999997</c:v>
                </c:pt>
                <c:pt idx="1">
                  <c:v>38.369999999999997</c:v>
                </c:pt>
                <c:pt idx="2">
                  <c:v>38.369999999999997</c:v>
                </c:pt>
                <c:pt idx="3">
                  <c:v>38.369999999999997</c:v>
                </c:pt>
                <c:pt idx="4">
                  <c:v>38.369999999999997</c:v>
                </c:pt>
              </c:numCache>
            </c:numRef>
          </c:val>
          <c:extLst>
            <c:ext xmlns:c16="http://schemas.microsoft.com/office/drawing/2014/chart" uri="{C3380CC4-5D6E-409C-BE32-E72D297353CC}">
              <c16:uniqueId val="{00000000-D6DC-43A9-B8EC-18238AAC22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D6DC-43A9-B8EC-18238AAC22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1.84</c:v>
                </c:pt>
                <c:pt idx="1">
                  <c:v>0</c:v>
                </c:pt>
                <c:pt idx="2">
                  <c:v>0</c:v>
                </c:pt>
                <c:pt idx="3">
                  <c:v>0</c:v>
                </c:pt>
                <c:pt idx="4">
                  <c:v>0</c:v>
                </c:pt>
              </c:numCache>
            </c:numRef>
          </c:val>
          <c:extLst>
            <c:ext xmlns:c16="http://schemas.microsoft.com/office/drawing/2014/chart" uri="{C3380CC4-5D6E-409C-BE32-E72D297353CC}">
              <c16:uniqueId val="{00000000-DDF7-4052-8D25-D4864B2952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DDF7-4052-8D25-D4864B2952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112.94</c:v>
                </c:pt>
                <c:pt idx="1">
                  <c:v>132.03</c:v>
                </c:pt>
                <c:pt idx="2">
                  <c:v>122.03</c:v>
                </c:pt>
                <c:pt idx="3">
                  <c:v>115.25</c:v>
                </c:pt>
                <c:pt idx="4">
                  <c:v>102.04</c:v>
                </c:pt>
              </c:numCache>
            </c:numRef>
          </c:val>
          <c:extLst>
            <c:ext xmlns:c16="http://schemas.microsoft.com/office/drawing/2014/chart" uri="{C3380CC4-5D6E-409C-BE32-E72D297353CC}">
              <c16:uniqueId val="{00000000-571F-4CA0-9DAA-F24B23A331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571F-4CA0-9DAA-F24B23A331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763.43</c:v>
                </c:pt>
                <c:pt idx="1">
                  <c:v>701.61</c:v>
                </c:pt>
                <c:pt idx="2">
                  <c:v>639.91999999999996</c:v>
                </c:pt>
                <c:pt idx="3">
                  <c:v>584.79999999999995</c:v>
                </c:pt>
                <c:pt idx="4">
                  <c:v>539.64</c:v>
                </c:pt>
              </c:numCache>
            </c:numRef>
          </c:val>
          <c:extLst>
            <c:ext xmlns:c16="http://schemas.microsoft.com/office/drawing/2014/chart" uri="{C3380CC4-5D6E-409C-BE32-E72D297353CC}">
              <c16:uniqueId val="{00000000-CDF9-404A-9DF1-5846079DC2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CDF9-404A-9DF1-5846079DC2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127.65</c:v>
                </c:pt>
                <c:pt idx="1">
                  <c:v>131.07</c:v>
                </c:pt>
                <c:pt idx="2">
                  <c:v>130.43</c:v>
                </c:pt>
                <c:pt idx="3">
                  <c:v>130.57</c:v>
                </c:pt>
                <c:pt idx="4">
                  <c:v>124.25</c:v>
                </c:pt>
              </c:numCache>
            </c:numRef>
          </c:val>
          <c:extLst>
            <c:ext xmlns:c16="http://schemas.microsoft.com/office/drawing/2014/chart" uri="{C3380CC4-5D6E-409C-BE32-E72D297353CC}">
              <c16:uniqueId val="{00000000-073C-4C9E-A7C9-959A94DCC5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073C-4C9E-A7C9-959A94DCC5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16.12</c:v>
                </c:pt>
                <c:pt idx="1">
                  <c:v>15.73</c:v>
                </c:pt>
                <c:pt idx="2">
                  <c:v>15.69</c:v>
                </c:pt>
                <c:pt idx="3">
                  <c:v>15.56</c:v>
                </c:pt>
                <c:pt idx="4">
                  <c:v>16.260000000000002</c:v>
                </c:pt>
              </c:numCache>
            </c:numRef>
          </c:val>
          <c:extLst>
            <c:ext xmlns:c16="http://schemas.microsoft.com/office/drawing/2014/chart" uri="{C3380CC4-5D6E-409C-BE32-E72D297353CC}">
              <c16:uniqueId val="{00000000-12D8-4A18-BF29-93462FCEC0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12D8-4A18-BF29-93462FCEC0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41.73</c:v>
                </c:pt>
                <c:pt idx="1">
                  <c:v>43.61</c:v>
                </c:pt>
                <c:pt idx="2">
                  <c:v>43.97</c:v>
                </c:pt>
                <c:pt idx="3">
                  <c:v>42.8</c:v>
                </c:pt>
                <c:pt idx="4">
                  <c:v>40.19</c:v>
                </c:pt>
              </c:numCache>
            </c:numRef>
          </c:val>
          <c:extLst>
            <c:ext xmlns:c16="http://schemas.microsoft.com/office/drawing/2014/chart" uri="{C3380CC4-5D6E-409C-BE32-E72D297353CC}">
              <c16:uniqueId val="{00000000-0752-4305-BEBF-20A8EA1BB58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0752-4305-BEBF-20A8EA1BB58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78.84</c:v>
                </c:pt>
                <c:pt idx="1">
                  <c:v>78.84</c:v>
                </c:pt>
                <c:pt idx="2">
                  <c:v>78.84</c:v>
                </c:pt>
                <c:pt idx="3">
                  <c:v>78.84</c:v>
                </c:pt>
                <c:pt idx="4">
                  <c:v>78.84</c:v>
                </c:pt>
              </c:numCache>
            </c:numRef>
          </c:val>
          <c:extLst>
            <c:ext xmlns:c16="http://schemas.microsoft.com/office/drawing/2014/chart" uri="{C3380CC4-5D6E-409C-BE32-E72D297353CC}">
              <c16:uniqueId val="{00000000-2BDF-415A-B480-B595D0013E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2BDF-415A-B480-B595D0013E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5" zoomScaleNormal="75" workbookViewId="0">
      <selection activeCell="SM16" sqref="SM16:TA45"/>
    </sheetView>
  </sheetViews>
  <sheetFormatPr defaultColWidth="2.6328125" defaultRowHeight="13" x14ac:dyDescent="0.2"/>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広島県　大竹市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79400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31911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57.4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8</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62600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126.02</v>
      </c>
      <c r="Y32" s="121"/>
      <c r="Z32" s="121"/>
      <c r="AA32" s="121"/>
      <c r="AB32" s="121"/>
      <c r="AC32" s="121"/>
      <c r="AD32" s="121"/>
      <c r="AE32" s="121"/>
      <c r="AF32" s="121"/>
      <c r="AG32" s="121"/>
      <c r="AH32" s="121"/>
      <c r="AI32" s="121"/>
      <c r="AJ32" s="121"/>
      <c r="AK32" s="121"/>
      <c r="AL32" s="121"/>
      <c r="AM32" s="121"/>
      <c r="AN32" s="121"/>
      <c r="AO32" s="121"/>
      <c r="AP32" s="121"/>
      <c r="AQ32" s="122"/>
      <c r="AR32" s="120">
        <f>データ!U6</f>
        <v>128.56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128.09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128.04</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122.43</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17.11</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112.94</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132.03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122.03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115.25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102.04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763.43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701.61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639.91999999999996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584.79999999999995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539.64</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29"/>
      <c r="SO48" s="129"/>
      <c r="SP48" s="129"/>
      <c r="SQ48" s="129"/>
      <c r="SR48" s="129"/>
      <c r="SS48" s="129"/>
      <c r="ST48" s="129"/>
      <c r="SU48" s="129"/>
      <c r="SV48" s="129"/>
      <c r="SW48" s="129"/>
      <c r="SX48" s="129"/>
      <c r="SY48" s="129"/>
      <c r="SZ48" s="129"/>
      <c r="TA48" s="130"/>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31"/>
      <c r="SN49" s="129"/>
      <c r="SO49" s="129"/>
      <c r="SP49" s="129"/>
      <c r="SQ49" s="129"/>
      <c r="SR49" s="129"/>
      <c r="SS49" s="129"/>
      <c r="ST49" s="129"/>
      <c r="SU49" s="129"/>
      <c r="SV49" s="129"/>
      <c r="SW49" s="129"/>
      <c r="SX49" s="129"/>
      <c r="SY49" s="129"/>
      <c r="SZ49" s="129"/>
      <c r="TA49" s="130"/>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31"/>
      <c r="SN50" s="129"/>
      <c r="SO50" s="129"/>
      <c r="SP50" s="129"/>
      <c r="SQ50" s="129"/>
      <c r="SR50" s="129"/>
      <c r="SS50" s="129"/>
      <c r="ST50" s="129"/>
      <c r="SU50" s="129"/>
      <c r="SV50" s="129"/>
      <c r="SW50" s="129"/>
      <c r="SX50" s="129"/>
      <c r="SY50" s="129"/>
      <c r="SZ50" s="129"/>
      <c r="TA50" s="130"/>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31"/>
      <c r="SN51" s="129"/>
      <c r="SO51" s="129"/>
      <c r="SP51" s="129"/>
      <c r="SQ51" s="129"/>
      <c r="SR51" s="129"/>
      <c r="SS51" s="129"/>
      <c r="ST51" s="129"/>
      <c r="SU51" s="129"/>
      <c r="SV51" s="129"/>
      <c r="SW51" s="129"/>
      <c r="SX51" s="129"/>
      <c r="SY51" s="129"/>
      <c r="SZ51" s="129"/>
      <c r="TA51" s="130"/>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31"/>
      <c r="SN52" s="129"/>
      <c r="SO52" s="129"/>
      <c r="SP52" s="129"/>
      <c r="SQ52" s="129"/>
      <c r="SR52" s="129"/>
      <c r="SS52" s="129"/>
      <c r="ST52" s="129"/>
      <c r="SU52" s="129"/>
      <c r="SV52" s="129"/>
      <c r="SW52" s="129"/>
      <c r="SX52" s="129"/>
      <c r="SY52" s="129"/>
      <c r="SZ52" s="129"/>
      <c r="TA52" s="13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31"/>
      <c r="SN53" s="129"/>
      <c r="SO53" s="129"/>
      <c r="SP53" s="129"/>
      <c r="SQ53" s="129"/>
      <c r="SR53" s="129"/>
      <c r="SS53" s="129"/>
      <c r="ST53" s="129"/>
      <c r="SU53" s="129"/>
      <c r="SV53" s="129"/>
      <c r="SW53" s="129"/>
      <c r="SX53" s="129"/>
      <c r="SY53" s="129"/>
      <c r="SZ53" s="129"/>
      <c r="TA53" s="130"/>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31"/>
      <c r="SN54" s="129"/>
      <c r="SO54" s="129"/>
      <c r="SP54" s="129"/>
      <c r="SQ54" s="129"/>
      <c r="SR54" s="129"/>
      <c r="SS54" s="129"/>
      <c r="ST54" s="129"/>
      <c r="SU54" s="129"/>
      <c r="SV54" s="129"/>
      <c r="SW54" s="129"/>
      <c r="SX54" s="129"/>
      <c r="SY54" s="129"/>
      <c r="SZ54" s="129"/>
      <c r="TA54" s="130"/>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127.65</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131.07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130.43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130.57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124.25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16.12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15.73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15.69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15.56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16.260000000000002</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41.73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43.61</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43.97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42.8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40.19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78.84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78.84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78.84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78.84</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78.84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31"/>
      <c r="SN55" s="129"/>
      <c r="SO55" s="129"/>
      <c r="SP55" s="129"/>
      <c r="SQ55" s="129"/>
      <c r="SR55" s="129"/>
      <c r="SS55" s="129"/>
      <c r="ST55" s="129"/>
      <c r="SU55" s="129"/>
      <c r="SV55" s="129"/>
      <c r="SW55" s="129"/>
      <c r="SX55" s="129"/>
      <c r="SY55" s="129"/>
      <c r="SZ55" s="129"/>
      <c r="TA55" s="130"/>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31"/>
      <c r="SN56" s="129"/>
      <c r="SO56" s="129"/>
      <c r="SP56" s="129"/>
      <c r="SQ56" s="129"/>
      <c r="SR56" s="129"/>
      <c r="SS56" s="129"/>
      <c r="ST56" s="129"/>
      <c r="SU56" s="129"/>
      <c r="SV56" s="129"/>
      <c r="SW56" s="129"/>
      <c r="SX56" s="129"/>
      <c r="SY56" s="129"/>
      <c r="SZ56" s="129"/>
      <c r="TA56" s="130"/>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31"/>
      <c r="SN57" s="129"/>
      <c r="SO57" s="129"/>
      <c r="SP57" s="129"/>
      <c r="SQ57" s="129"/>
      <c r="SR57" s="129"/>
      <c r="SS57" s="129"/>
      <c r="ST57" s="129"/>
      <c r="SU57" s="129"/>
      <c r="SV57" s="129"/>
      <c r="SW57" s="129"/>
      <c r="SX57" s="129"/>
      <c r="SY57" s="129"/>
      <c r="SZ57" s="129"/>
      <c r="TA57" s="13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31"/>
      <c r="SN58" s="129"/>
      <c r="SO58" s="129"/>
      <c r="SP58" s="129"/>
      <c r="SQ58" s="129"/>
      <c r="SR58" s="129"/>
      <c r="SS58" s="129"/>
      <c r="ST58" s="129"/>
      <c r="SU58" s="129"/>
      <c r="SV58" s="129"/>
      <c r="SW58" s="129"/>
      <c r="SX58" s="129"/>
      <c r="SY58" s="129"/>
      <c r="SZ58" s="129"/>
      <c r="TA58" s="13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31"/>
      <c r="SN59" s="129"/>
      <c r="SO59" s="129"/>
      <c r="SP59" s="129"/>
      <c r="SQ59" s="129"/>
      <c r="SR59" s="129"/>
      <c r="SS59" s="129"/>
      <c r="ST59" s="129"/>
      <c r="SU59" s="129"/>
      <c r="SV59" s="129"/>
      <c r="SW59" s="129"/>
      <c r="SX59" s="129"/>
      <c r="SY59" s="129"/>
      <c r="SZ59" s="129"/>
      <c r="TA59" s="13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31"/>
      <c r="SN60" s="129"/>
      <c r="SO60" s="129"/>
      <c r="SP60" s="129"/>
      <c r="SQ60" s="129"/>
      <c r="SR60" s="129"/>
      <c r="SS60" s="129"/>
      <c r="ST60" s="129"/>
      <c r="SU60" s="129"/>
      <c r="SV60" s="129"/>
      <c r="SW60" s="129"/>
      <c r="SX60" s="129"/>
      <c r="SY60" s="129"/>
      <c r="SZ60" s="129"/>
      <c r="TA60" s="13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31"/>
      <c r="SN61" s="129"/>
      <c r="SO61" s="129"/>
      <c r="SP61" s="129"/>
      <c r="SQ61" s="129"/>
      <c r="SR61" s="129"/>
      <c r="SS61" s="129"/>
      <c r="ST61" s="129"/>
      <c r="SU61" s="129"/>
      <c r="SV61" s="129"/>
      <c r="SW61" s="129"/>
      <c r="SX61" s="129"/>
      <c r="SY61" s="129"/>
      <c r="SZ61" s="129"/>
      <c r="TA61" s="130"/>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31"/>
      <c r="SN62" s="129"/>
      <c r="SO62" s="129"/>
      <c r="SP62" s="129"/>
      <c r="SQ62" s="129"/>
      <c r="SR62" s="129"/>
      <c r="SS62" s="129"/>
      <c r="ST62" s="129"/>
      <c r="SU62" s="129"/>
      <c r="SV62" s="129"/>
      <c r="SW62" s="129"/>
      <c r="SX62" s="129"/>
      <c r="SY62" s="129"/>
      <c r="SZ62" s="129"/>
      <c r="TA62" s="130"/>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31"/>
      <c r="SN63" s="129"/>
      <c r="SO63" s="129"/>
      <c r="SP63" s="129"/>
      <c r="SQ63" s="129"/>
      <c r="SR63" s="129"/>
      <c r="SS63" s="129"/>
      <c r="ST63" s="129"/>
      <c r="SU63" s="129"/>
      <c r="SV63" s="129"/>
      <c r="SW63" s="129"/>
      <c r="SX63" s="129"/>
      <c r="SY63" s="129"/>
      <c r="SZ63" s="129"/>
      <c r="TA63" s="13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31"/>
      <c r="SN64" s="129"/>
      <c r="SO64" s="129"/>
      <c r="SP64" s="129"/>
      <c r="SQ64" s="129"/>
      <c r="SR64" s="129"/>
      <c r="SS64" s="129"/>
      <c r="ST64" s="129"/>
      <c r="SU64" s="129"/>
      <c r="SV64" s="129"/>
      <c r="SW64" s="129"/>
      <c r="SX64" s="129"/>
      <c r="SY64" s="129"/>
      <c r="SZ64" s="129"/>
      <c r="TA64" s="130"/>
    </row>
    <row r="65" spans="1:521" ht="13.5" customHeight="1" x14ac:dyDescent="0.2">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2">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6"/>
      <c r="M79" s="146"/>
      <c r="N79" s="146"/>
      <c r="O79" s="146"/>
      <c r="P79" s="146"/>
      <c r="Q79" s="146"/>
      <c r="R79" s="146"/>
      <c r="S79" s="146"/>
      <c r="T79" s="146"/>
      <c r="U79" s="146"/>
      <c r="V79" s="146"/>
      <c r="W79" s="146"/>
      <c r="X79" s="147"/>
      <c r="Y79" s="143" t="str">
        <f>データ!$B$10</f>
        <v>R02</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R03</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R04</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R05</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R06</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6"/>
      <c r="FY79" s="146"/>
      <c r="FZ79" s="146"/>
      <c r="GA79" s="146"/>
      <c r="GB79" s="146"/>
      <c r="GC79" s="146"/>
      <c r="GD79" s="146"/>
      <c r="GE79" s="146"/>
      <c r="GF79" s="146"/>
      <c r="GG79" s="146"/>
      <c r="GH79" s="146"/>
      <c r="GI79" s="146"/>
      <c r="GJ79" s="147"/>
      <c r="GK79" s="143" t="str">
        <f>データ!$B$10</f>
        <v>R02</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R03</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R04</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R05</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R06</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6"/>
      <c r="MK79" s="146"/>
      <c r="ML79" s="146"/>
      <c r="MM79" s="146"/>
      <c r="MN79" s="146"/>
      <c r="MO79" s="146"/>
      <c r="MP79" s="146"/>
      <c r="MQ79" s="146"/>
      <c r="MR79" s="146"/>
      <c r="MS79" s="146"/>
      <c r="MT79" s="146"/>
      <c r="MU79" s="146"/>
      <c r="MV79" s="147"/>
      <c r="MW79" s="143" t="str">
        <f>データ!$B$10</f>
        <v>R02</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R03</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R04</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R05</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R06</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2">
        <f>データ!DD6</f>
        <v>47.56</v>
      </c>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f>データ!DE6</f>
        <v>49.27</v>
      </c>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f>データ!DF6</f>
        <v>51.05</v>
      </c>
      <c r="CB80" s="142"/>
      <c r="CC80" s="142"/>
      <c r="CD80" s="142"/>
      <c r="CE80" s="142"/>
      <c r="CF80" s="142"/>
      <c r="CG80" s="142"/>
      <c r="CH80" s="142"/>
      <c r="CI80" s="142"/>
      <c r="CJ80" s="142"/>
      <c r="CK80" s="142"/>
      <c r="CL80" s="142"/>
      <c r="CM80" s="142"/>
      <c r="CN80" s="142"/>
      <c r="CO80" s="142"/>
      <c r="CP80" s="142"/>
      <c r="CQ80" s="142"/>
      <c r="CR80" s="142"/>
      <c r="CS80" s="142"/>
      <c r="CT80" s="142"/>
      <c r="CU80" s="142"/>
      <c r="CV80" s="142"/>
      <c r="CW80" s="142"/>
      <c r="CX80" s="142"/>
      <c r="CY80" s="142"/>
      <c r="CZ80" s="142"/>
      <c r="DA80" s="142"/>
      <c r="DB80" s="142">
        <f>データ!DG6</f>
        <v>52.47</v>
      </c>
      <c r="DC80" s="142"/>
      <c r="DD80" s="142"/>
      <c r="DE80" s="142"/>
      <c r="DF80" s="142"/>
      <c r="DG80" s="142"/>
      <c r="DH80" s="142"/>
      <c r="DI80" s="142"/>
      <c r="DJ80" s="142"/>
      <c r="DK80" s="142"/>
      <c r="DL80" s="142"/>
      <c r="DM80" s="142"/>
      <c r="DN80" s="142"/>
      <c r="DO80" s="142"/>
      <c r="DP80" s="142"/>
      <c r="DQ80" s="142"/>
      <c r="DR80" s="142"/>
      <c r="DS80" s="142"/>
      <c r="DT80" s="142"/>
      <c r="DU80" s="142"/>
      <c r="DV80" s="142"/>
      <c r="DW80" s="142"/>
      <c r="DX80" s="142"/>
      <c r="DY80" s="142"/>
      <c r="DZ80" s="142"/>
      <c r="EA80" s="142"/>
      <c r="EB80" s="142"/>
      <c r="EC80" s="142">
        <f>データ!DH6</f>
        <v>53.32</v>
      </c>
      <c r="ED80" s="142"/>
      <c r="EE80" s="142"/>
      <c r="EF80" s="142"/>
      <c r="EG80" s="142"/>
      <c r="EH80" s="142"/>
      <c r="EI80" s="142"/>
      <c r="EJ80" s="142"/>
      <c r="EK80" s="142"/>
      <c r="EL80" s="142"/>
      <c r="EM80" s="142"/>
      <c r="EN80" s="142"/>
      <c r="EO80" s="142"/>
      <c r="EP80" s="142"/>
      <c r="EQ80" s="142"/>
      <c r="ER80" s="142"/>
      <c r="ES80" s="142"/>
      <c r="ET80" s="142"/>
      <c r="EU80" s="142"/>
      <c r="EV80" s="142"/>
      <c r="EW80" s="142"/>
      <c r="EX80" s="142"/>
      <c r="EY80" s="142"/>
      <c r="EZ80" s="142"/>
      <c r="FA80" s="142"/>
      <c r="FB80" s="142"/>
      <c r="FC80" s="142"/>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2">
        <f>データ!DO6</f>
        <v>38.369999999999997</v>
      </c>
      <c r="GL80" s="142"/>
      <c r="GM80" s="142"/>
      <c r="GN80" s="142"/>
      <c r="GO80" s="142"/>
      <c r="GP80" s="142"/>
      <c r="GQ80" s="142"/>
      <c r="GR80" s="142"/>
      <c r="GS80" s="142"/>
      <c r="GT80" s="142"/>
      <c r="GU80" s="142"/>
      <c r="GV80" s="142"/>
      <c r="GW80" s="142"/>
      <c r="GX80" s="142"/>
      <c r="GY80" s="142"/>
      <c r="GZ80" s="142"/>
      <c r="HA80" s="142"/>
      <c r="HB80" s="142"/>
      <c r="HC80" s="142"/>
      <c r="HD80" s="142"/>
      <c r="HE80" s="142"/>
      <c r="HF80" s="142"/>
      <c r="HG80" s="142"/>
      <c r="HH80" s="142"/>
      <c r="HI80" s="142"/>
      <c r="HJ80" s="142"/>
      <c r="HK80" s="142"/>
      <c r="HL80" s="142">
        <f>データ!DP6</f>
        <v>38.369999999999997</v>
      </c>
      <c r="HM80" s="142"/>
      <c r="HN80" s="142"/>
      <c r="HO80" s="142"/>
      <c r="HP80" s="142"/>
      <c r="HQ80" s="142"/>
      <c r="HR80" s="142"/>
      <c r="HS80" s="142"/>
      <c r="HT80" s="142"/>
      <c r="HU80" s="142"/>
      <c r="HV80" s="142"/>
      <c r="HW80" s="142"/>
      <c r="HX80" s="142"/>
      <c r="HY80" s="142"/>
      <c r="HZ80" s="142"/>
      <c r="IA80" s="142"/>
      <c r="IB80" s="142"/>
      <c r="IC80" s="142"/>
      <c r="ID80" s="142"/>
      <c r="IE80" s="142"/>
      <c r="IF80" s="142"/>
      <c r="IG80" s="142"/>
      <c r="IH80" s="142"/>
      <c r="II80" s="142"/>
      <c r="IJ80" s="142"/>
      <c r="IK80" s="142"/>
      <c r="IL80" s="142"/>
      <c r="IM80" s="142">
        <f>データ!DQ6</f>
        <v>38.369999999999997</v>
      </c>
      <c r="IN80" s="142"/>
      <c r="IO80" s="142"/>
      <c r="IP80" s="142"/>
      <c r="IQ80" s="142"/>
      <c r="IR80" s="142"/>
      <c r="IS80" s="142"/>
      <c r="IT80" s="142"/>
      <c r="IU80" s="142"/>
      <c r="IV80" s="142"/>
      <c r="IW80" s="142"/>
      <c r="IX80" s="142"/>
      <c r="IY80" s="142"/>
      <c r="IZ80" s="142"/>
      <c r="JA80" s="142"/>
      <c r="JB80" s="142"/>
      <c r="JC80" s="142"/>
      <c r="JD80" s="142"/>
      <c r="JE80" s="142"/>
      <c r="JF80" s="142"/>
      <c r="JG80" s="142"/>
      <c r="JH80" s="142"/>
      <c r="JI80" s="142"/>
      <c r="JJ80" s="142"/>
      <c r="JK80" s="142"/>
      <c r="JL80" s="142"/>
      <c r="JM80" s="142"/>
      <c r="JN80" s="142">
        <f>データ!DR6</f>
        <v>38.369999999999997</v>
      </c>
      <c r="JO80" s="142"/>
      <c r="JP80" s="142"/>
      <c r="JQ80" s="142"/>
      <c r="JR80" s="142"/>
      <c r="JS80" s="142"/>
      <c r="JT80" s="142"/>
      <c r="JU80" s="142"/>
      <c r="JV80" s="142"/>
      <c r="JW80" s="142"/>
      <c r="JX80" s="142"/>
      <c r="JY80" s="142"/>
      <c r="JZ80" s="142"/>
      <c r="KA80" s="142"/>
      <c r="KB80" s="142"/>
      <c r="KC80" s="142"/>
      <c r="KD80" s="142"/>
      <c r="KE80" s="142"/>
      <c r="KF80" s="142"/>
      <c r="KG80" s="142"/>
      <c r="KH80" s="142"/>
      <c r="KI80" s="142"/>
      <c r="KJ80" s="142"/>
      <c r="KK80" s="142"/>
      <c r="KL80" s="142"/>
      <c r="KM80" s="142"/>
      <c r="KN80" s="142"/>
      <c r="KO80" s="142">
        <f>データ!DS6</f>
        <v>38.369999999999997</v>
      </c>
      <c r="KP80" s="142"/>
      <c r="KQ80" s="142"/>
      <c r="KR80" s="142"/>
      <c r="KS80" s="142"/>
      <c r="KT80" s="142"/>
      <c r="KU80" s="142"/>
      <c r="KV80" s="142"/>
      <c r="KW80" s="142"/>
      <c r="KX80" s="142"/>
      <c r="KY80" s="142"/>
      <c r="KZ80" s="142"/>
      <c r="LA80" s="142"/>
      <c r="LB80" s="142"/>
      <c r="LC80" s="142"/>
      <c r="LD80" s="142"/>
      <c r="LE80" s="142"/>
      <c r="LF80" s="142"/>
      <c r="LG80" s="142"/>
      <c r="LH80" s="142"/>
      <c r="LI80" s="142"/>
      <c r="LJ80" s="142"/>
      <c r="LK80" s="142"/>
      <c r="LL80" s="142"/>
      <c r="LM80" s="142"/>
      <c r="LN80" s="142"/>
      <c r="LO80" s="142"/>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2">
        <f>データ!DZ6</f>
        <v>1.84</v>
      </c>
      <c r="MX80" s="142"/>
      <c r="MY80" s="142"/>
      <c r="MZ80" s="142"/>
      <c r="NA80" s="142"/>
      <c r="NB80" s="142"/>
      <c r="NC80" s="142"/>
      <c r="ND80" s="142"/>
      <c r="NE80" s="142"/>
      <c r="NF80" s="142"/>
      <c r="NG80" s="142"/>
      <c r="NH80" s="142"/>
      <c r="NI80" s="142"/>
      <c r="NJ80" s="142"/>
      <c r="NK80" s="142"/>
      <c r="NL80" s="142"/>
      <c r="NM80" s="142"/>
      <c r="NN80" s="142"/>
      <c r="NO80" s="142"/>
      <c r="NP80" s="142"/>
      <c r="NQ80" s="142"/>
      <c r="NR80" s="142"/>
      <c r="NS80" s="142"/>
      <c r="NT80" s="142"/>
      <c r="NU80" s="142"/>
      <c r="NV80" s="142"/>
      <c r="NW80" s="142"/>
      <c r="NX80" s="142">
        <f>データ!EA6</f>
        <v>0</v>
      </c>
      <c r="NY80" s="142"/>
      <c r="NZ80" s="142"/>
      <c r="OA80" s="142"/>
      <c r="OB80" s="142"/>
      <c r="OC80" s="142"/>
      <c r="OD80" s="142"/>
      <c r="OE80" s="142"/>
      <c r="OF80" s="142"/>
      <c r="OG80" s="142"/>
      <c r="OH80" s="142"/>
      <c r="OI80" s="142"/>
      <c r="OJ80" s="142"/>
      <c r="OK80" s="142"/>
      <c r="OL80" s="142"/>
      <c r="OM80" s="142"/>
      <c r="ON80" s="142"/>
      <c r="OO80" s="142"/>
      <c r="OP80" s="142"/>
      <c r="OQ80" s="142"/>
      <c r="OR80" s="142"/>
      <c r="OS80" s="142"/>
      <c r="OT80" s="142"/>
      <c r="OU80" s="142"/>
      <c r="OV80" s="142"/>
      <c r="OW80" s="142"/>
      <c r="OX80" s="142"/>
      <c r="OY80" s="142">
        <f>データ!EB6</f>
        <v>0</v>
      </c>
      <c r="OZ80" s="142"/>
      <c r="PA80" s="142"/>
      <c r="PB80" s="142"/>
      <c r="PC80" s="142"/>
      <c r="PD80" s="142"/>
      <c r="PE80" s="142"/>
      <c r="PF80" s="142"/>
      <c r="PG80" s="142"/>
      <c r="PH80" s="142"/>
      <c r="PI80" s="142"/>
      <c r="PJ80" s="142"/>
      <c r="PK80" s="142"/>
      <c r="PL80" s="142"/>
      <c r="PM80" s="142"/>
      <c r="PN80" s="142"/>
      <c r="PO80" s="142"/>
      <c r="PP80" s="142"/>
      <c r="PQ80" s="142"/>
      <c r="PR80" s="142"/>
      <c r="PS80" s="142"/>
      <c r="PT80" s="142"/>
      <c r="PU80" s="142"/>
      <c r="PV80" s="142"/>
      <c r="PW80" s="142"/>
      <c r="PX80" s="142"/>
      <c r="PY80" s="142"/>
      <c r="PZ80" s="142">
        <f>データ!EC6</f>
        <v>0</v>
      </c>
      <c r="QA80" s="142"/>
      <c r="QB80" s="142"/>
      <c r="QC80" s="142"/>
      <c r="QD80" s="142"/>
      <c r="QE80" s="142"/>
      <c r="QF80" s="142"/>
      <c r="QG80" s="142"/>
      <c r="QH80" s="142"/>
      <c r="QI80" s="142"/>
      <c r="QJ80" s="142"/>
      <c r="QK80" s="142"/>
      <c r="QL80" s="142"/>
      <c r="QM80" s="142"/>
      <c r="QN80" s="142"/>
      <c r="QO80" s="142"/>
      <c r="QP80" s="142"/>
      <c r="QQ80" s="142"/>
      <c r="QR80" s="142"/>
      <c r="QS80" s="142"/>
      <c r="QT80" s="142"/>
      <c r="QU80" s="142"/>
      <c r="QV80" s="142"/>
      <c r="QW80" s="142"/>
      <c r="QX80" s="142"/>
      <c r="QY80" s="142"/>
      <c r="QZ80" s="142"/>
      <c r="RA80" s="142">
        <f>データ!ED6</f>
        <v>0</v>
      </c>
      <c r="RB80" s="142"/>
      <c r="RC80" s="142"/>
      <c r="RD80" s="142"/>
      <c r="RE80" s="142"/>
      <c r="RF80" s="142"/>
      <c r="RG80" s="142"/>
      <c r="RH80" s="142"/>
      <c r="RI80" s="142"/>
      <c r="RJ80" s="142"/>
      <c r="RK80" s="142"/>
      <c r="RL80" s="142"/>
      <c r="RM80" s="142"/>
      <c r="RN80" s="142"/>
      <c r="RO80" s="142"/>
      <c r="RP80" s="142"/>
      <c r="RQ80" s="142"/>
      <c r="RR80" s="142"/>
      <c r="RS80" s="142"/>
      <c r="RT80" s="142"/>
      <c r="RU80" s="142"/>
      <c r="RV80" s="142"/>
      <c r="RW80" s="142"/>
      <c r="RX80" s="142"/>
      <c r="RY80" s="142"/>
      <c r="RZ80" s="142"/>
      <c r="SA80" s="142"/>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2">
        <f>データ!DI6</f>
        <v>57.63</v>
      </c>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f>データ!DJ6</f>
        <v>58.13</v>
      </c>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f>データ!DK6</f>
        <v>59.87</v>
      </c>
      <c r="CB81" s="142"/>
      <c r="CC81" s="142"/>
      <c r="CD81" s="142"/>
      <c r="CE81" s="142"/>
      <c r="CF81" s="142"/>
      <c r="CG81" s="142"/>
      <c r="CH81" s="142"/>
      <c r="CI81" s="142"/>
      <c r="CJ81" s="142"/>
      <c r="CK81" s="142"/>
      <c r="CL81" s="142"/>
      <c r="CM81" s="142"/>
      <c r="CN81" s="142"/>
      <c r="CO81" s="142"/>
      <c r="CP81" s="142"/>
      <c r="CQ81" s="142"/>
      <c r="CR81" s="142"/>
      <c r="CS81" s="142"/>
      <c r="CT81" s="142"/>
      <c r="CU81" s="142"/>
      <c r="CV81" s="142"/>
      <c r="CW81" s="142"/>
      <c r="CX81" s="142"/>
      <c r="CY81" s="142"/>
      <c r="CZ81" s="142"/>
      <c r="DA81" s="142"/>
      <c r="DB81" s="142">
        <f>データ!DL6</f>
        <v>56.74</v>
      </c>
      <c r="DC81" s="142"/>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f>データ!DM6</f>
        <v>58.37</v>
      </c>
      <c r="ED81" s="142"/>
      <c r="EE81" s="142"/>
      <c r="EF81" s="142"/>
      <c r="EG81" s="142"/>
      <c r="EH81" s="142"/>
      <c r="EI81" s="142"/>
      <c r="EJ81" s="142"/>
      <c r="EK81" s="142"/>
      <c r="EL81" s="142"/>
      <c r="EM81" s="142"/>
      <c r="EN81" s="142"/>
      <c r="EO81" s="142"/>
      <c r="EP81" s="142"/>
      <c r="EQ81" s="142"/>
      <c r="ER81" s="142"/>
      <c r="ES81" s="142"/>
      <c r="ET81" s="142"/>
      <c r="EU81" s="142"/>
      <c r="EV81" s="142"/>
      <c r="EW81" s="142"/>
      <c r="EX81" s="142"/>
      <c r="EY81" s="142"/>
      <c r="EZ81" s="142"/>
      <c r="FA81" s="142"/>
      <c r="FB81" s="142"/>
      <c r="FC81" s="142"/>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2">
        <f>データ!DT6</f>
        <v>52.35</v>
      </c>
      <c r="GL81" s="142"/>
      <c r="GM81" s="142"/>
      <c r="GN81" s="142"/>
      <c r="GO81" s="142"/>
      <c r="GP81" s="142"/>
      <c r="GQ81" s="142"/>
      <c r="GR81" s="142"/>
      <c r="GS81" s="142"/>
      <c r="GT81" s="142"/>
      <c r="GU81" s="142"/>
      <c r="GV81" s="142"/>
      <c r="GW81" s="142"/>
      <c r="GX81" s="142"/>
      <c r="GY81" s="142"/>
      <c r="GZ81" s="142"/>
      <c r="HA81" s="142"/>
      <c r="HB81" s="142"/>
      <c r="HC81" s="142"/>
      <c r="HD81" s="142"/>
      <c r="HE81" s="142"/>
      <c r="HF81" s="142"/>
      <c r="HG81" s="142"/>
      <c r="HH81" s="142"/>
      <c r="HI81" s="142"/>
      <c r="HJ81" s="142"/>
      <c r="HK81" s="142"/>
      <c r="HL81" s="142">
        <f>データ!DU6</f>
        <v>53.69</v>
      </c>
      <c r="HM81" s="142"/>
      <c r="HN81" s="142"/>
      <c r="HO81" s="142"/>
      <c r="HP81" s="142"/>
      <c r="HQ81" s="142"/>
      <c r="HR81" s="142"/>
      <c r="HS81" s="142"/>
      <c r="HT81" s="142"/>
      <c r="HU81" s="142"/>
      <c r="HV81" s="142"/>
      <c r="HW81" s="142"/>
      <c r="HX81" s="142"/>
      <c r="HY81" s="142"/>
      <c r="HZ81" s="142"/>
      <c r="IA81" s="142"/>
      <c r="IB81" s="142"/>
      <c r="IC81" s="142"/>
      <c r="ID81" s="142"/>
      <c r="IE81" s="142"/>
      <c r="IF81" s="142"/>
      <c r="IG81" s="142"/>
      <c r="IH81" s="142"/>
      <c r="II81" s="142"/>
      <c r="IJ81" s="142"/>
      <c r="IK81" s="142"/>
      <c r="IL81" s="142"/>
      <c r="IM81" s="142">
        <f>データ!DV6</f>
        <v>56.59</v>
      </c>
      <c r="IN81" s="142"/>
      <c r="IO81" s="142"/>
      <c r="IP81" s="142"/>
      <c r="IQ81" s="142"/>
      <c r="IR81" s="142"/>
      <c r="IS81" s="142"/>
      <c r="IT81" s="142"/>
      <c r="IU81" s="142"/>
      <c r="IV81" s="142"/>
      <c r="IW81" s="142"/>
      <c r="IX81" s="142"/>
      <c r="IY81" s="142"/>
      <c r="IZ81" s="142"/>
      <c r="JA81" s="142"/>
      <c r="JB81" s="142"/>
      <c r="JC81" s="142"/>
      <c r="JD81" s="142"/>
      <c r="JE81" s="142"/>
      <c r="JF81" s="142"/>
      <c r="JG81" s="142"/>
      <c r="JH81" s="142"/>
      <c r="JI81" s="142"/>
      <c r="JJ81" s="142"/>
      <c r="JK81" s="142"/>
      <c r="JL81" s="142"/>
      <c r="JM81" s="142"/>
      <c r="JN81" s="142">
        <f>データ!DW6</f>
        <v>54.73</v>
      </c>
      <c r="JO81" s="142"/>
      <c r="JP81" s="142"/>
      <c r="JQ81" s="142"/>
      <c r="JR81" s="142"/>
      <c r="JS81" s="142"/>
      <c r="JT81" s="142"/>
      <c r="JU81" s="142"/>
      <c r="JV81" s="142"/>
      <c r="JW81" s="142"/>
      <c r="JX81" s="142"/>
      <c r="JY81" s="142"/>
      <c r="JZ81" s="142"/>
      <c r="KA81" s="142"/>
      <c r="KB81" s="142"/>
      <c r="KC81" s="142"/>
      <c r="KD81" s="142"/>
      <c r="KE81" s="142"/>
      <c r="KF81" s="142"/>
      <c r="KG81" s="142"/>
      <c r="KH81" s="142"/>
      <c r="KI81" s="142"/>
      <c r="KJ81" s="142"/>
      <c r="KK81" s="142"/>
      <c r="KL81" s="142"/>
      <c r="KM81" s="142"/>
      <c r="KN81" s="142"/>
      <c r="KO81" s="142">
        <f>データ!DX6</f>
        <v>54.57</v>
      </c>
      <c r="KP81" s="142"/>
      <c r="KQ81" s="142"/>
      <c r="KR81" s="142"/>
      <c r="KS81" s="142"/>
      <c r="KT81" s="142"/>
      <c r="KU81" s="142"/>
      <c r="KV81" s="142"/>
      <c r="KW81" s="142"/>
      <c r="KX81" s="142"/>
      <c r="KY81" s="142"/>
      <c r="KZ81" s="142"/>
      <c r="LA81" s="142"/>
      <c r="LB81" s="142"/>
      <c r="LC81" s="142"/>
      <c r="LD81" s="142"/>
      <c r="LE81" s="142"/>
      <c r="LF81" s="142"/>
      <c r="LG81" s="142"/>
      <c r="LH81" s="142"/>
      <c r="LI81" s="142"/>
      <c r="LJ81" s="142"/>
      <c r="LK81" s="142"/>
      <c r="LL81" s="142"/>
      <c r="LM81" s="142"/>
      <c r="LN81" s="142"/>
      <c r="LO81" s="142"/>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2">
        <f>データ!EE6</f>
        <v>0.24</v>
      </c>
      <c r="MX81" s="142"/>
      <c r="MY81" s="142"/>
      <c r="MZ81" s="142"/>
      <c r="NA81" s="142"/>
      <c r="NB81" s="142"/>
      <c r="NC81" s="142"/>
      <c r="ND81" s="142"/>
      <c r="NE81" s="142"/>
      <c r="NF81" s="142"/>
      <c r="NG81" s="142"/>
      <c r="NH81" s="142"/>
      <c r="NI81" s="142"/>
      <c r="NJ81" s="142"/>
      <c r="NK81" s="142"/>
      <c r="NL81" s="142"/>
      <c r="NM81" s="142"/>
      <c r="NN81" s="142"/>
      <c r="NO81" s="142"/>
      <c r="NP81" s="142"/>
      <c r="NQ81" s="142"/>
      <c r="NR81" s="142"/>
      <c r="NS81" s="142"/>
      <c r="NT81" s="142"/>
      <c r="NU81" s="142"/>
      <c r="NV81" s="142"/>
      <c r="NW81" s="142"/>
      <c r="NX81" s="142">
        <f>データ!EF6</f>
        <v>0.22</v>
      </c>
      <c r="NY81" s="142"/>
      <c r="NZ81" s="142"/>
      <c r="OA81" s="142"/>
      <c r="OB81" s="142"/>
      <c r="OC81" s="142"/>
      <c r="OD81" s="142"/>
      <c r="OE81" s="142"/>
      <c r="OF81" s="142"/>
      <c r="OG81" s="142"/>
      <c r="OH81" s="142"/>
      <c r="OI81" s="142"/>
      <c r="OJ81" s="142"/>
      <c r="OK81" s="142"/>
      <c r="OL81" s="142"/>
      <c r="OM81" s="142"/>
      <c r="ON81" s="142"/>
      <c r="OO81" s="142"/>
      <c r="OP81" s="142"/>
      <c r="OQ81" s="142"/>
      <c r="OR81" s="142"/>
      <c r="OS81" s="142"/>
      <c r="OT81" s="142"/>
      <c r="OU81" s="142"/>
      <c r="OV81" s="142"/>
      <c r="OW81" s="142"/>
      <c r="OX81" s="142"/>
      <c r="OY81" s="142">
        <f>データ!EG6</f>
        <v>0.24</v>
      </c>
      <c r="OZ81" s="142"/>
      <c r="PA81" s="142"/>
      <c r="PB81" s="142"/>
      <c r="PC81" s="142"/>
      <c r="PD81" s="142"/>
      <c r="PE81" s="142"/>
      <c r="PF81" s="142"/>
      <c r="PG81" s="142"/>
      <c r="PH81" s="142"/>
      <c r="PI81" s="142"/>
      <c r="PJ81" s="142"/>
      <c r="PK81" s="142"/>
      <c r="PL81" s="142"/>
      <c r="PM81" s="142"/>
      <c r="PN81" s="142"/>
      <c r="PO81" s="142"/>
      <c r="PP81" s="142"/>
      <c r="PQ81" s="142"/>
      <c r="PR81" s="142"/>
      <c r="PS81" s="142"/>
      <c r="PT81" s="142"/>
      <c r="PU81" s="142"/>
      <c r="PV81" s="142"/>
      <c r="PW81" s="142"/>
      <c r="PX81" s="142"/>
      <c r="PY81" s="142"/>
      <c r="PZ81" s="142">
        <f>データ!EH6</f>
        <v>0.52</v>
      </c>
      <c r="QA81" s="142"/>
      <c r="QB81" s="142"/>
      <c r="QC81" s="142"/>
      <c r="QD81" s="142"/>
      <c r="QE81" s="142"/>
      <c r="QF81" s="142"/>
      <c r="QG81" s="142"/>
      <c r="QH81" s="142"/>
      <c r="QI81" s="142"/>
      <c r="QJ81" s="142"/>
      <c r="QK81" s="142"/>
      <c r="QL81" s="142"/>
      <c r="QM81" s="142"/>
      <c r="QN81" s="142"/>
      <c r="QO81" s="142"/>
      <c r="QP81" s="142"/>
      <c r="QQ81" s="142"/>
      <c r="QR81" s="142"/>
      <c r="QS81" s="142"/>
      <c r="QT81" s="142"/>
      <c r="QU81" s="142"/>
      <c r="QV81" s="142"/>
      <c r="QW81" s="142"/>
      <c r="QX81" s="142"/>
      <c r="QY81" s="142"/>
      <c r="QZ81" s="142"/>
      <c r="RA81" s="142">
        <f>データ!EI6</f>
        <v>0.17</v>
      </c>
      <c r="RB81" s="142"/>
      <c r="RC81" s="142"/>
      <c r="RD81" s="142"/>
      <c r="RE81" s="142"/>
      <c r="RF81" s="142"/>
      <c r="RG81" s="142"/>
      <c r="RH81" s="142"/>
      <c r="RI81" s="142"/>
      <c r="RJ81" s="142"/>
      <c r="RK81" s="142"/>
      <c r="RL81" s="142"/>
      <c r="RM81" s="142"/>
      <c r="RN81" s="142"/>
      <c r="RO81" s="142"/>
      <c r="RP81" s="142"/>
      <c r="RQ81" s="142"/>
      <c r="RR81" s="142"/>
      <c r="RS81" s="142"/>
      <c r="RT81" s="142"/>
      <c r="RU81" s="142"/>
      <c r="RV81" s="142"/>
      <c r="RW81" s="142"/>
      <c r="RX81" s="142"/>
      <c r="RY81" s="142"/>
      <c r="RZ81" s="142"/>
      <c r="SA81" s="142"/>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QgXyuJMFFubkL0AXneG7WxUvm8jGnGq3bUo/NWDNFGd6eNKgbLUkqusBDbgIEaYRuIpsnm83PrNbLt0ZO0wHaA==" saltValue="/upTzUWfawlqZ3wXqPFq+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81640625" bestFit="1" customWidth="1"/>
    <col min="2" max="7" width="11.90625" customWidth="1"/>
    <col min="8" max="8" width="16.179687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126.02</v>
      </c>
      <c r="U6" s="35">
        <f>U7</f>
        <v>128.56</v>
      </c>
      <c r="V6" s="35">
        <f>V7</f>
        <v>128.09</v>
      </c>
      <c r="W6" s="35">
        <f>W7</f>
        <v>128.04</v>
      </c>
      <c r="X6" s="35">
        <f t="shared" si="3"/>
        <v>122.43</v>
      </c>
      <c r="Y6" s="35">
        <f t="shared" si="3"/>
        <v>115.38</v>
      </c>
      <c r="Z6" s="35">
        <f t="shared" si="3"/>
        <v>113.53</v>
      </c>
      <c r="AA6" s="35">
        <f t="shared" si="3"/>
        <v>111.03</v>
      </c>
      <c r="AB6" s="35">
        <f t="shared" si="3"/>
        <v>112.45</v>
      </c>
      <c r="AC6" s="35">
        <f t="shared" si="3"/>
        <v>112.73</v>
      </c>
      <c r="AD6" s="33" t="str">
        <f>IF(AD7="-","【-】","【"&amp;SUBSTITUTE(TEXT(AD7,"#,##0.00"),"-","△")&amp;"】")</f>
        <v>【111.95】</v>
      </c>
      <c r="AE6" s="35">
        <f t="shared" si="3"/>
        <v>17.11</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112.94</v>
      </c>
      <c r="AQ6" s="35">
        <f>AQ7</f>
        <v>132.03</v>
      </c>
      <c r="AR6" s="35">
        <f>AR7</f>
        <v>122.03</v>
      </c>
      <c r="AS6" s="35">
        <f>AS7</f>
        <v>115.25</v>
      </c>
      <c r="AT6" s="35">
        <f t="shared" si="3"/>
        <v>102.04</v>
      </c>
      <c r="AU6" s="35">
        <f t="shared" si="3"/>
        <v>638.35</v>
      </c>
      <c r="AV6" s="35">
        <f t="shared" si="3"/>
        <v>521.36</v>
      </c>
      <c r="AW6" s="35">
        <f t="shared" si="3"/>
        <v>549.66999999999996</v>
      </c>
      <c r="AX6" s="35">
        <f t="shared" si="3"/>
        <v>599.1</v>
      </c>
      <c r="AY6" s="35">
        <f t="shared" si="3"/>
        <v>785.37</v>
      </c>
      <c r="AZ6" s="33" t="str">
        <f>IF(AZ7="-","【-】","【"&amp;SUBSTITUTE(TEXT(AZ7,"#,##0.00"),"-","△")&amp;"】")</f>
        <v>【439.16】</v>
      </c>
      <c r="BA6" s="35">
        <f t="shared" si="3"/>
        <v>763.43</v>
      </c>
      <c r="BB6" s="35">
        <f>BB7</f>
        <v>701.61</v>
      </c>
      <c r="BC6" s="35">
        <f>BC7</f>
        <v>639.91999999999996</v>
      </c>
      <c r="BD6" s="35">
        <f>BD7</f>
        <v>584.79999999999995</v>
      </c>
      <c r="BE6" s="35">
        <f t="shared" si="3"/>
        <v>539.64</v>
      </c>
      <c r="BF6" s="35">
        <f t="shared" si="3"/>
        <v>214.2</v>
      </c>
      <c r="BG6" s="35">
        <f t="shared" si="3"/>
        <v>242.32</v>
      </c>
      <c r="BH6" s="35">
        <f t="shared" si="3"/>
        <v>256.39999999999998</v>
      </c>
      <c r="BI6" s="35">
        <f t="shared" si="3"/>
        <v>254.62</v>
      </c>
      <c r="BJ6" s="35">
        <f t="shared" si="3"/>
        <v>250.26</v>
      </c>
      <c r="BK6" s="33" t="str">
        <f>IF(BK7="-","【-】","【"&amp;SUBSTITUTE(TEXT(BK7,"#,##0.00"),"-","△")&amp;"】")</f>
        <v>【227.97】</v>
      </c>
      <c r="BL6" s="35">
        <f t="shared" si="3"/>
        <v>127.65</v>
      </c>
      <c r="BM6" s="35">
        <f>BM7</f>
        <v>131.07</v>
      </c>
      <c r="BN6" s="35">
        <f>BN7</f>
        <v>130.43</v>
      </c>
      <c r="BO6" s="35">
        <f>BO7</f>
        <v>130.57</v>
      </c>
      <c r="BP6" s="35">
        <f t="shared" si="3"/>
        <v>124.25</v>
      </c>
      <c r="BQ6" s="35">
        <f t="shared" si="3"/>
        <v>103.06</v>
      </c>
      <c r="BR6" s="35">
        <f t="shared" si="3"/>
        <v>100.74</v>
      </c>
      <c r="BS6" s="35">
        <f t="shared" si="3"/>
        <v>95.67</v>
      </c>
      <c r="BT6" s="35">
        <f t="shared" si="3"/>
        <v>106.76</v>
      </c>
      <c r="BU6" s="35">
        <f t="shared" si="3"/>
        <v>105.97</v>
      </c>
      <c r="BV6" s="33" t="str">
        <f>IF(BV7="-","【-】","【"&amp;SUBSTITUTE(TEXT(BV7,"#,##0.00"),"-","△")&amp;"】")</f>
        <v>【107.69】</v>
      </c>
      <c r="BW6" s="35">
        <f t="shared" si="3"/>
        <v>16.12</v>
      </c>
      <c r="BX6" s="35">
        <f>BX7</f>
        <v>15.73</v>
      </c>
      <c r="BY6" s="35">
        <f>BY7</f>
        <v>15.69</v>
      </c>
      <c r="BZ6" s="35">
        <f>BZ7</f>
        <v>15.56</v>
      </c>
      <c r="CA6" s="35">
        <f t="shared" si="3"/>
        <v>16.260000000000002</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41.73</v>
      </c>
      <c r="CI6" s="35">
        <f>CI7</f>
        <v>43.61</v>
      </c>
      <c r="CJ6" s="35">
        <f>CJ7</f>
        <v>43.97</v>
      </c>
      <c r="CK6" s="35">
        <f>CK7</f>
        <v>42.8</v>
      </c>
      <c r="CL6" s="35">
        <f t="shared" si="5"/>
        <v>40.19</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78.84</v>
      </c>
      <c r="CT6" s="35">
        <f>CT7</f>
        <v>78.84</v>
      </c>
      <c r="CU6" s="35">
        <f>CU7</f>
        <v>78.84</v>
      </c>
      <c r="CV6" s="35">
        <f>CV7</f>
        <v>78.84</v>
      </c>
      <c r="CW6" s="35">
        <f t="shared" si="6"/>
        <v>78.84</v>
      </c>
      <c r="CX6" s="35">
        <f t="shared" si="6"/>
        <v>61.99</v>
      </c>
      <c r="CY6" s="35">
        <f t="shared" si="6"/>
        <v>62.26</v>
      </c>
      <c r="CZ6" s="35">
        <f t="shared" si="6"/>
        <v>63.81</v>
      </c>
      <c r="DA6" s="35">
        <f t="shared" si="6"/>
        <v>65.94</v>
      </c>
      <c r="DB6" s="35">
        <f t="shared" si="6"/>
        <v>66.16</v>
      </c>
      <c r="DC6" s="33" t="str">
        <f>IF(DC7="-","【-】","【"&amp;SUBSTITUTE(TEXT(DC7,"#,##0.00"),"-","△")&amp;"】")</f>
        <v>【77.20】</v>
      </c>
      <c r="DD6" s="35">
        <f t="shared" ref="DD6:DM6" si="7">DD7</f>
        <v>47.56</v>
      </c>
      <c r="DE6" s="35">
        <f>DE7</f>
        <v>49.27</v>
      </c>
      <c r="DF6" s="35">
        <f>DF7</f>
        <v>51.05</v>
      </c>
      <c r="DG6" s="35">
        <f>DG7</f>
        <v>52.47</v>
      </c>
      <c r="DH6" s="35">
        <f t="shared" si="7"/>
        <v>53.32</v>
      </c>
      <c r="DI6" s="35">
        <f t="shared" si="7"/>
        <v>57.63</v>
      </c>
      <c r="DJ6" s="35">
        <f t="shared" si="7"/>
        <v>58.13</v>
      </c>
      <c r="DK6" s="35">
        <f t="shared" si="7"/>
        <v>59.87</v>
      </c>
      <c r="DL6" s="35">
        <f t="shared" si="7"/>
        <v>56.74</v>
      </c>
      <c r="DM6" s="35">
        <f t="shared" si="7"/>
        <v>58.37</v>
      </c>
      <c r="DN6" s="33" t="str">
        <f>IF(DN7="-","【-】","【"&amp;SUBSTITUTE(TEXT(DN7,"#,##0.00"),"-","△")&amp;"】")</f>
        <v>【61.29】</v>
      </c>
      <c r="DO6" s="35">
        <f t="shared" ref="DO6:DX6" si="8">DO7</f>
        <v>38.369999999999997</v>
      </c>
      <c r="DP6" s="35">
        <f>DP7</f>
        <v>38.369999999999997</v>
      </c>
      <c r="DQ6" s="35">
        <f>DQ7</f>
        <v>38.369999999999997</v>
      </c>
      <c r="DR6" s="35">
        <f>DR7</f>
        <v>38.369999999999997</v>
      </c>
      <c r="DS6" s="35">
        <f t="shared" si="8"/>
        <v>38.369999999999997</v>
      </c>
      <c r="DT6" s="35">
        <f t="shared" si="8"/>
        <v>52.35</v>
      </c>
      <c r="DU6" s="35">
        <f t="shared" si="8"/>
        <v>53.69</v>
      </c>
      <c r="DV6" s="35">
        <f t="shared" si="8"/>
        <v>56.59</v>
      </c>
      <c r="DW6" s="35">
        <f t="shared" si="8"/>
        <v>54.73</v>
      </c>
      <c r="DX6" s="35">
        <f t="shared" si="8"/>
        <v>54.57</v>
      </c>
      <c r="DY6" s="33" t="str">
        <f>IF(DY7="-","【-】","【"&amp;SUBSTITUTE(TEXT(DY7,"#,##0.00"),"-","△")&amp;"】")</f>
        <v>【50.74】</v>
      </c>
      <c r="DZ6" s="35">
        <f t="shared" ref="DZ6:EI6" si="9">DZ7</f>
        <v>1.84</v>
      </c>
      <c r="EA6" s="35">
        <f>EA7</f>
        <v>0</v>
      </c>
      <c r="EB6" s="35">
        <f>EB7</f>
        <v>0</v>
      </c>
      <c r="EC6" s="35">
        <f>EC7</f>
        <v>0</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79400</v>
      </c>
      <c r="L7" s="37" t="s">
        <v>96</v>
      </c>
      <c r="M7" s="38">
        <v>2</v>
      </c>
      <c r="N7" s="38">
        <v>31911</v>
      </c>
      <c r="O7" s="39" t="s">
        <v>97</v>
      </c>
      <c r="P7" s="39">
        <v>57.4</v>
      </c>
      <c r="Q7" s="38">
        <v>8</v>
      </c>
      <c r="R7" s="38">
        <v>62600</v>
      </c>
      <c r="S7" s="37" t="s">
        <v>98</v>
      </c>
      <c r="T7" s="40">
        <v>126.02</v>
      </c>
      <c r="U7" s="40">
        <v>128.56</v>
      </c>
      <c r="V7" s="40">
        <v>128.09</v>
      </c>
      <c r="W7" s="40">
        <v>128.04</v>
      </c>
      <c r="X7" s="40">
        <v>122.43</v>
      </c>
      <c r="Y7" s="40">
        <v>115.38</v>
      </c>
      <c r="Z7" s="40">
        <v>113.53</v>
      </c>
      <c r="AA7" s="40">
        <v>111.03</v>
      </c>
      <c r="AB7" s="40">
        <v>112.45</v>
      </c>
      <c r="AC7" s="41">
        <v>112.73</v>
      </c>
      <c r="AD7" s="40">
        <v>111.95</v>
      </c>
      <c r="AE7" s="40">
        <v>17.11</v>
      </c>
      <c r="AF7" s="40">
        <v>0</v>
      </c>
      <c r="AG7" s="40">
        <v>0</v>
      </c>
      <c r="AH7" s="40">
        <v>0</v>
      </c>
      <c r="AI7" s="40">
        <v>0</v>
      </c>
      <c r="AJ7" s="40">
        <v>53.86</v>
      </c>
      <c r="AK7" s="40">
        <v>75.17</v>
      </c>
      <c r="AL7" s="40">
        <v>164.95</v>
      </c>
      <c r="AM7" s="40">
        <v>124.74</v>
      </c>
      <c r="AN7" s="40">
        <v>114.07</v>
      </c>
      <c r="AO7" s="40">
        <v>22.25</v>
      </c>
      <c r="AP7" s="40">
        <v>112.94</v>
      </c>
      <c r="AQ7" s="40">
        <v>132.03</v>
      </c>
      <c r="AR7" s="40">
        <v>122.03</v>
      </c>
      <c r="AS7" s="40">
        <v>115.25</v>
      </c>
      <c r="AT7" s="40">
        <v>102.04</v>
      </c>
      <c r="AU7" s="40">
        <v>638.35</v>
      </c>
      <c r="AV7" s="40">
        <v>521.36</v>
      </c>
      <c r="AW7" s="40">
        <v>549.66999999999996</v>
      </c>
      <c r="AX7" s="40">
        <v>599.1</v>
      </c>
      <c r="AY7" s="40">
        <v>785.37</v>
      </c>
      <c r="AZ7" s="40">
        <v>439.16</v>
      </c>
      <c r="BA7" s="40">
        <v>763.43</v>
      </c>
      <c r="BB7" s="40">
        <v>701.61</v>
      </c>
      <c r="BC7" s="40">
        <v>639.91999999999996</v>
      </c>
      <c r="BD7" s="40">
        <v>584.79999999999995</v>
      </c>
      <c r="BE7" s="40">
        <v>539.64</v>
      </c>
      <c r="BF7" s="40">
        <v>214.2</v>
      </c>
      <c r="BG7" s="40">
        <v>242.32</v>
      </c>
      <c r="BH7" s="40">
        <v>256.39999999999998</v>
      </c>
      <c r="BI7" s="40">
        <v>254.62</v>
      </c>
      <c r="BJ7" s="40">
        <v>250.26</v>
      </c>
      <c r="BK7" s="40">
        <v>227.97</v>
      </c>
      <c r="BL7" s="40">
        <v>127.65</v>
      </c>
      <c r="BM7" s="40">
        <v>131.07</v>
      </c>
      <c r="BN7" s="40">
        <v>130.43</v>
      </c>
      <c r="BO7" s="40">
        <v>130.57</v>
      </c>
      <c r="BP7" s="40">
        <v>124.25</v>
      </c>
      <c r="BQ7" s="40">
        <v>103.06</v>
      </c>
      <c r="BR7" s="40">
        <v>100.74</v>
      </c>
      <c r="BS7" s="40">
        <v>95.67</v>
      </c>
      <c r="BT7" s="40">
        <v>106.76</v>
      </c>
      <c r="BU7" s="40">
        <v>105.97</v>
      </c>
      <c r="BV7" s="40">
        <v>107.69</v>
      </c>
      <c r="BW7" s="40">
        <v>16.12</v>
      </c>
      <c r="BX7" s="40">
        <v>15.73</v>
      </c>
      <c r="BY7" s="40">
        <v>15.69</v>
      </c>
      <c r="BZ7" s="40">
        <v>15.56</v>
      </c>
      <c r="CA7" s="40">
        <v>16.260000000000002</v>
      </c>
      <c r="CB7" s="40">
        <v>26.92</v>
      </c>
      <c r="CC7" s="40">
        <v>27.33</v>
      </c>
      <c r="CD7" s="40">
        <v>27.25</v>
      </c>
      <c r="CE7" s="40">
        <v>24.35</v>
      </c>
      <c r="CF7" s="40">
        <v>24.73</v>
      </c>
      <c r="CG7" s="40">
        <v>20.260000000000002</v>
      </c>
      <c r="CH7" s="40">
        <v>41.73</v>
      </c>
      <c r="CI7" s="40">
        <v>43.61</v>
      </c>
      <c r="CJ7" s="40">
        <v>43.97</v>
      </c>
      <c r="CK7" s="40">
        <v>42.8</v>
      </c>
      <c r="CL7" s="40">
        <v>40.19</v>
      </c>
      <c r="CM7" s="40">
        <v>40.29</v>
      </c>
      <c r="CN7" s="40">
        <v>40.409999999999997</v>
      </c>
      <c r="CO7" s="40">
        <v>41.58</v>
      </c>
      <c r="CP7" s="40">
        <v>42.67</v>
      </c>
      <c r="CQ7" s="40">
        <v>42.68</v>
      </c>
      <c r="CR7" s="40">
        <v>52.31</v>
      </c>
      <c r="CS7" s="40">
        <v>78.84</v>
      </c>
      <c r="CT7" s="40">
        <v>78.84</v>
      </c>
      <c r="CU7" s="40">
        <v>78.84</v>
      </c>
      <c r="CV7" s="40">
        <v>78.84</v>
      </c>
      <c r="CW7" s="40">
        <v>78.84</v>
      </c>
      <c r="CX7" s="40">
        <v>61.99</v>
      </c>
      <c r="CY7" s="40">
        <v>62.26</v>
      </c>
      <c r="CZ7" s="40">
        <v>63.81</v>
      </c>
      <c r="DA7" s="40">
        <v>65.94</v>
      </c>
      <c r="DB7" s="40">
        <v>66.16</v>
      </c>
      <c r="DC7" s="40">
        <v>77.2</v>
      </c>
      <c r="DD7" s="40">
        <v>47.56</v>
      </c>
      <c r="DE7" s="40">
        <v>49.27</v>
      </c>
      <c r="DF7" s="40">
        <v>51.05</v>
      </c>
      <c r="DG7" s="40">
        <v>52.47</v>
      </c>
      <c r="DH7" s="40">
        <v>53.32</v>
      </c>
      <c r="DI7" s="40">
        <v>57.63</v>
      </c>
      <c r="DJ7" s="40">
        <v>58.13</v>
      </c>
      <c r="DK7" s="40">
        <v>59.87</v>
      </c>
      <c r="DL7" s="40">
        <v>56.74</v>
      </c>
      <c r="DM7" s="40">
        <v>58.37</v>
      </c>
      <c r="DN7" s="40">
        <v>61.29</v>
      </c>
      <c r="DO7" s="40">
        <v>38.369999999999997</v>
      </c>
      <c r="DP7" s="40">
        <v>38.369999999999997</v>
      </c>
      <c r="DQ7" s="40">
        <v>38.369999999999997</v>
      </c>
      <c r="DR7" s="40">
        <v>38.369999999999997</v>
      </c>
      <c r="DS7" s="40">
        <v>38.369999999999997</v>
      </c>
      <c r="DT7" s="40">
        <v>52.35</v>
      </c>
      <c r="DU7" s="40">
        <v>53.69</v>
      </c>
      <c r="DV7" s="40">
        <v>56.59</v>
      </c>
      <c r="DW7" s="40">
        <v>54.73</v>
      </c>
      <c r="DX7" s="40">
        <v>54.57</v>
      </c>
      <c r="DY7" s="40">
        <v>50.74</v>
      </c>
      <c r="DZ7" s="40">
        <v>1.84</v>
      </c>
      <c r="EA7" s="40">
        <v>0</v>
      </c>
      <c r="EB7" s="40">
        <v>0</v>
      </c>
      <c r="EC7" s="40">
        <v>0</v>
      </c>
      <c r="ED7" s="40">
        <v>0</v>
      </c>
      <c r="EE7" s="40">
        <v>0.24</v>
      </c>
      <c r="EF7" s="40">
        <v>0.22</v>
      </c>
      <c r="EG7" s="40">
        <v>0.24</v>
      </c>
      <c r="EH7" s="40">
        <v>0.52</v>
      </c>
      <c r="EI7" s="40">
        <v>0.17</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126.02</v>
      </c>
      <c r="V11" s="48">
        <f>IF(U6="-",NA(),U6)</f>
        <v>128.56</v>
      </c>
      <c r="W11" s="48">
        <f>IF(V6="-",NA(),V6)</f>
        <v>128.09</v>
      </c>
      <c r="X11" s="48">
        <f>IF(W6="-",NA(),W6)</f>
        <v>128.04</v>
      </c>
      <c r="Y11" s="48">
        <f>IF(X6="-",NA(),X6)</f>
        <v>122.43</v>
      </c>
      <c r="AE11" s="47" t="s">
        <v>23</v>
      </c>
      <c r="AF11" s="48">
        <f>IF(AE6="-",NA(),AE6)</f>
        <v>17.11</v>
      </c>
      <c r="AG11" s="48">
        <f>IF(AF6="-",NA(),AF6)</f>
        <v>0</v>
      </c>
      <c r="AH11" s="48">
        <f>IF(AG6="-",NA(),AG6)</f>
        <v>0</v>
      </c>
      <c r="AI11" s="48">
        <f>IF(AH6="-",NA(),AH6)</f>
        <v>0</v>
      </c>
      <c r="AJ11" s="48">
        <f>IF(AI6="-",NA(),AI6)</f>
        <v>0</v>
      </c>
      <c r="AP11" s="47" t="s">
        <v>23</v>
      </c>
      <c r="AQ11" s="48">
        <f>IF(AP6="-",NA(),AP6)</f>
        <v>112.94</v>
      </c>
      <c r="AR11" s="48">
        <f>IF(AQ6="-",NA(),AQ6)</f>
        <v>132.03</v>
      </c>
      <c r="AS11" s="48">
        <f>IF(AR6="-",NA(),AR6)</f>
        <v>122.03</v>
      </c>
      <c r="AT11" s="48">
        <f>IF(AS6="-",NA(),AS6)</f>
        <v>115.25</v>
      </c>
      <c r="AU11" s="48">
        <f>IF(AT6="-",NA(),AT6)</f>
        <v>102.04</v>
      </c>
      <c r="BA11" s="47" t="s">
        <v>23</v>
      </c>
      <c r="BB11" s="48">
        <f>IF(BA6="-",NA(),BA6)</f>
        <v>763.43</v>
      </c>
      <c r="BC11" s="48">
        <f>IF(BB6="-",NA(),BB6)</f>
        <v>701.61</v>
      </c>
      <c r="BD11" s="48">
        <f>IF(BC6="-",NA(),BC6)</f>
        <v>639.91999999999996</v>
      </c>
      <c r="BE11" s="48">
        <f>IF(BD6="-",NA(),BD6)</f>
        <v>584.79999999999995</v>
      </c>
      <c r="BF11" s="48">
        <f>IF(BE6="-",NA(),BE6)</f>
        <v>539.64</v>
      </c>
      <c r="BL11" s="47" t="s">
        <v>23</v>
      </c>
      <c r="BM11" s="48">
        <f>IF(BL6="-",NA(),BL6)</f>
        <v>127.65</v>
      </c>
      <c r="BN11" s="48">
        <f>IF(BM6="-",NA(),BM6)</f>
        <v>131.07</v>
      </c>
      <c r="BO11" s="48">
        <f>IF(BN6="-",NA(),BN6)</f>
        <v>130.43</v>
      </c>
      <c r="BP11" s="48">
        <f>IF(BO6="-",NA(),BO6)</f>
        <v>130.57</v>
      </c>
      <c r="BQ11" s="48">
        <f>IF(BP6="-",NA(),BP6)</f>
        <v>124.25</v>
      </c>
      <c r="BW11" s="47" t="s">
        <v>23</v>
      </c>
      <c r="BX11" s="48">
        <f>IF(BW6="-",NA(),BW6)</f>
        <v>16.12</v>
      </c>
      <c r="BY11" s="48">
        <f>IF(BX6="-",NA(),BX6)</f>
        <v>15.73</v>
      </c>
      <c r="BZ11" s="48">
        <f>IF(BY6="-",NA(),BY6)</f>
        <v>15.69</v>
      </c>
      <c r="CA11" s="48">
        <f>IF(BZ6="-",NA(),BZ6)</f>
        <v>15.56</v>
      </c>
      <c r="CB11" s="48">
        <f>IF(CA6="-",NA(),CA6)</f>
        <v>16.260000000000002</v>
      </c>
      <c r="CH11" s="47" t="s">
        <v>23</v>
      </c>
      <c r="CI11" s="48">
        <f>IF(CH6="-",NA(),CH6)</f>
        <v>41.73</v>
      </c>
      <c r="CJ11" s="48">
        <f>IF(CI6="-",NA(),CI6)</f>
        <v>43.61</v>
      </c>
      <c r="CK11" s="48">
        <f>IF(CJ6="-",NA(),CJ6)</f>
        <v>43.97</v>
      </c>
      <c r="CL11" s="48">
        <f>IF(CK6="-",NA(),CK6)</f>
        <v>42.8</v>
      </c>
      <c r="CM11" s="48">
        <f>IF(CL6="-",NA(),CL6)</f>
        <v>40.19</v>
      </c>
      <c r="CS11" s="47" t="s">
        <v>23</v>
      </c>
      <c r="CT11" s="48">
        <f>IF(CS6="-",NA(),CS6)</f>
        <v>78.84</v>
      </c>
      <c r="CU11" s="48">
        <f>IF(CT6="-",NA(),CT6)</f>
        <v>78.84</v>
      </c>
      <c r="CV11" s="48">
        <f>IF(CU6="-",NA(),CU6)</f>
        <v>78.84</v>
      </c>
      <c r="CW11" s="48">
        <f>IF(CV6="-",NA(),CV6)</f>
        <v>78.84</v>
      </c>
      <c r="CX11" s="48">
        <f>IF(CW6="-",NA(),CW6)</f>
        <v>78.84</v>
      </c>
      <c r="DD11" s="47" t="s">
        <v>23</v>
      </c>
      <c r="DE11" s="48">
        <f>IF(DD6="-",NA(),DD6)</f>
        <v>47.56</v>
      </c>
      <c r="DF11" s="48">
        <f>IF(DE6="-",NA(),DE6)</f>
        <v>49.27</v>
      </c>
      <c r="DG11" s="48">
        <f>IF(DF6="-",NA(),DF6)</f>
        <v>51.05</v>
      </c>
      <c r="DH11" s="48">
        <f>IF(DG6="-",NA(),DG6)</f>
        <v>52.47</v>
      </c>
      <c r="DI11" s="48">
        <f>IF(DH6="-",NA(),DH6)</f>
        <v>53.32</v>
      </c>
      <c r="DO11" s="47" t="s">
        <v>23</v>
      </c>
      <c r="DP11" s="48">
        <f>IF(DO6="-",NA(),DO6)</f>
        <v>38.369999999999997</v>
      </c>
      <c r="DQ11" s="48">
        <f>IF(DP6="-",NA(),DP6)</f>
        <v>38.369999999999997</v>
      </c>
      <c r="DR11" s="48">
        <f>IF(DQ6="-",NA(),DQ6)</f>
        <v>38.369999999999997</v>
      </c>
      <c r="DS11" s="48">
        <f>IF(DR6="-",NA(),DR6)</f>
        <v>38.369999999999997</v>
      </c>
      <c r="DT11" s="48">
        <f>IF(DS6="-",NA(),DS6)</f>
        <v>38.369999999999997</v>
      </c>
      <c r="DZ11" s="47" t="s">
        <v>23</v>
      </c>
      <c r="EA11" s="48">
        <f>IF(DZ6="-",NA(),DZ6)</f>
        <v>1.84</v>
      </c>
      <c r="EB11" s="48">
        <f>IF(EA6="-",NA(),EA6)</f>
        <v>0</v>
      </c>
      <c r="EC11" s="48">
        <f>IF(EB6="-",NA(),EB6)</f>
        <v>0</v>
      </c>
      <c r="ED11" s="48">
        <f>IF(EC6="-",NA(),EC6)</f>
        <v>0</v>
      </c>
      <c r="EE11" s="48">
        <f>IF(ED6="-",NA(),ED6)</f>
        <v>0</v>
      </c>
    </row>
    <row r="12" spans="1:140" x14ac:dyDescent="0.2">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000754 瀬川 隆司</cp:lastModifiedBy>
  <cp:lastPrinted>2026-02-01T23:25:18Z</cp:lastPrinted>
  <dcterms:created xsi:type="dcterms:W3CDTF">2025-12-15T05:02:45Z</dcterms:created>
  <dcterms:modified xsi:type="dcterms:W3CDTF">2026-02-24T05:54:30Z</dcterms:modified>
  <cp:category/>
</cp:coreProperties>
</file>