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 codeName="ThisWorkbook"/>
  <bookViews>
    <workbookView xWindow="16008" yWindow="36" windowWidth="15360" windowHeight="9012"/>
  </bookViews>
  <sheets>
    <sheet name="入力用シート" sheetId="5" r:id="rId1"/>
    <sheet name="別表３（1～5年後）" sheetId="6" r:id="rId2"/>
    <sheet name="別表３（1～8年後）" sheetId="8" r:id="rId3"/>
  </sheets>
  <definedNames>
    <definedName name="_xlnm.Print_Area" localSheetId="0">入力用シート!$A$1:$N$103</definedName>
    <definedName name="_xlnm.Print_Area" localSheetId="1">'別表３（1～5年後）'!$A$1:$J$34</definedName>
    <definedName name="_xlnm.Print_Area" localSheetId="2">'別表３（1～8年後）'!$A$1:$M$35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<sst xmlns="http://schemas.openxmlformats.org/spreadsheetml/2006/main" xmlns:r="http://schemas.openxmlformats.org/officeDocument/2006/relationships" count="144" uniqueCount="144">
  <si>
    <t>③</t>
  </si>
  <si>
    <t>科　　　　目</t>
  </si>
  <si>
    <t>直近期末</t>
  </si>
  <si>
    <t>1年前</t>
  </si>
  <si>
    <t>役員報酬</t>
  </si>
  <si>
    <r>
      <t>←</t>
    </r>
    <r>
      <rPr>
        <sz val="11"/>
        <color indexed="10"/>
        <rFont val="ＭＳ Ｐゴシック"/>
      </rPr>
      <t>　この色の箇所は決算書や、実績値から入力</t>
    </r>
    <rPh sb="4" eb="5">
      <t>イロ</t>
    </rPh>
    <rPh sb="6" eb="8">
      <t>カショ</t>
    </rPh>
    <rPh sb="14" eb="17">
      <t>ジッセキチ</t>
    </rPh>
    <phoneticPr fontId="1"/>
  </si>
  <si>
    <t>⑩</t>
  </si>
  <si>
    <t>２年後</t>
  </si>
  <si>
    <t>法定福利費</t>
  </si>
  <si>
    <t>販　　　　管　　　　費　　　　　　　　　　　　　　　　　</t>
  </si>
  <si>
    <t>－</t>
  </si>
  <si>
    <t>⑪</t>
  </si>
  <si>
    <t>一人あたり年間就業時間</t>
  </si>
  <si>
    <t>⑪減価償却費</t>
    <rPh sb="1" eb="3">
      <t>ゲンカ</t>
    </rPh>
    <rPh sb="3" eb="5">
      <t>ショウキャク</t>
    </rPh>
    <rPh sb="5" eb="6">
      <t>ヒ</t>
    </rPh>
    <phoneticPr fontId="1"/>
  </si>
  <si>
    <t>①</t>
  </si>
  <si>
    <t>労働生産性（時間当たり）</t>
  </si>
  <si>
    <r>
      <t>←</t>
    </r>
    <r>
      <rPr>
        <sz val="11"/>
        <color indexed="10"/>
        <rFont val="ＭＳ Ｐゴシック"/>
      </rPr>
      <t>　この色の箇所は、計画数値を入力</t>
    </r>
    <rPh sb="4" eb="5">
      <t>イロ</t>
    </rPh>
    <rPh sb="6" eb="8">
      <t>カショ</t>
    </rPh>
    <rPh sb="10" eb="12">
      <t>ケイカク</t>
    </rPh>
    <rPh sb="12" eb="14">
      <t>スウチ</t>
    </rPh>
    <phoneticPr fontId="1"/>
  </si>
  <si>
    <t>福利厚生費</t>
  </si>
  <si>
    <t>賞与</t>
  </si>
  <si>
    <t>６年後</t>
  </si>
  <si>
    <t>（単位：円）</t>
    <rPh sb="1" eb="3">
      <t>タンイ</t>
    </rPh>
    <rPh sb="4" eb="5">
      <t>エン</t>
    </rPh>
    <phoneticPr fontId="1"/>
  </si>
  <si>
    <t>⑮</t>
  </si>
  <si>
    <t>⑦</t>
  </si>
  <si>
    <t>退職金</t>
  </si>
  <si>
    <t>５年後</t>
    <rPh sb="1" eb="3">
      <t>ネンゴ</t>
    </rPh>
    <phoneticPr fontId="1"/>
  </si>
  <si>
    <t>付加価値額</t>
  </si>
  <si>
    <t>売上原価</t>
  </si>
  <si>
    <t>雑給</t>
  </si>
  <si>
    <t>設備投資額</t>
    <rPh sb="0" eb="2">
      <t>セツビ</t>
    </rPh>
    <rPh sb="2" eb="4">
      <t>トウシ</t>
    </rPh>
    <rPh sb="4" eb="5">
      <t>ガク</t>
    </rPh>
    <phoneticPr fontId="1"/>
  </si>
  <si>
    <t>合　計</t>
  </si>
  <si>
    <t>１年後</t>
  </si>
  <si>
    <t>役員</t>
    <rPh sb="0" eb="2">
      <t>ヤクイン</t>
    </rPh>
    <phoneticPr fontId="1"/>
  </si>
  <si>
    <t>⑥</t>
  </si>
  <si>
    <t>繰延資産償却（売上原価・販管費）</t>
    <rPh sb="0" eb="2">
      <t>クリノベ</t>
    </rPh>
    <rPh sb="2" eb="4">
      <t>シサン</t>
    </rPh>
    <rPh sb="4" eb="6">
      <t>ショウキャク</t>
    </rPh>
    <rPh sb="7" eb="9">
      <t>ウリアゲ</t>
    </rPh>
    <rPh sb="9" eb="11">
      <t>ゲンカ</t>
    </rPh>
    <rPh sb="12" eb="15">
      <t>ハンカンヒ</t>
    </rPh>
    <phoneticPr fontId="1"/>
  </si>
  <si>
    <t>⑨</t>
  </si>
  <si>
    <t>②</t>
  </si>
  <si>
    <t>３年後</t>
  </si>
  <si>
    <t>４年後</t>
  </si>
  <si>
    <t>５年後</t>
  </si>
  <si>
    <t>従業員数</t>
  </si>
  <si>
    <t>※計画期間外の売上高は空白としてください。</t>
    <rPh sb="1" eb="3">
      <t>ケイカク</t>
    </rPh>
    <rPh sb="3" eb="5">
      <t>キカン</t>
    </rPh>
    <rPh sb="5" eb="6">
      <t>ガイ</t>
    </rPh>
    <rPh sb="7" eb="9">
      <t>ウリアゲ</t>
    </rPh>
    <rPh sb="9" eb="10">
      <t>ダカ</t>
    </rPh>
    <rPh sb="11" eb="13">
      <t>クウハク</t>
    </rPh>
    <phoneticPr fontId="1"/>
  </si>
  <si>
    <t>経営計画及び資金計画</t>
  </si>
  <si>
    <t>売上高</t>
  </si>
  <si>
    <t>一般管理費</t>
  </si>
  <si>
    <t>営業利益</t>
  </si>
  <si>
    <t>人件費</t>
  </si>
  <si>
    <t>減価償却費</t>
  </si>
  <si>
    <t>給料手当</t>
  </si>
  <si>
    <t>売上高伸び率</t>
    <rPh sb="0" eb="2">
      <t>ウリアゲ</t>
    </rPh>
    <rPh sb="2" eb="3">
      <t>ダカ</t>
    </rPh>
    <rPh sb="3" eb="4">
      <t>ノ</t>
    </rPh>
    <rPh sb="5" eb="6">
      <t>リツ</t>
    </rPh>
    <phoneticPr fontId="1"/>
  </si>
  <si>
    <t>売
上
原
価</t>
  </si>
  <si>
    <t>２年後</t>
    <rPh sb="1" eb="3">
      <t>ネンゴ</t>
    </rPh>
    <phoneticPr fontId="1"/>
  </si>
  <si>
    <t>④</t>
  </si>
  <si>
    <t>小計</t>
    <rPh sb="0" eb="2">
      <t>ショウケイ</t>
    </rPh>
    <phoneticPr fontId="1"/>
  </si>
  <si>
    <t>①売上高</t>
    <rPh sb="1" eb="3">
      <t>ウリアゲ</t>
    </rPh>
    <rPh sb="3" eb="4">
      <t>ダカ</t>
    </rPh>
    <phoneticPr fontId="1"/>
  </si>
  <si>
    <t>⑤</t>
  </si>
  <si>
    <t>売上総利益（①－②）</t>
    <rPh sb="0" eb="2">
      <t>ウリアゲ</t>
    </rPh>
    <rPh sb="2" eb="3">
      <t>ソウ</t>
    </rPh>
    <rPh sb="3" eb="5">
      <t>リエキ</t>
    </rPh>
    <phoneticPr fontId="1"/>
  </si>
  <si>
    <t>⑧</t>
  </si>
  <si>
    <t>３年後</t>
    <rPh sb="1" eb="3">
      <t>ネンゴ</t>
    </rPh>
    <phoneticPr fontId="1"/>
  </si>
  <si>
    <t>１年後</t>
    <rPh sb="1" eb="2">
      <t>ネン</t>
    </rPh>
    <rPh sb="2" eb="3">
      <t>ゴ</t>
    </rPh>
    <phoneticPr fontId="1"/>
  </si>
  <si>
    <t>資金計画</t>
    <rPh sb="0" eb="2">
      <t>シキン</t>
    </rPh>
    <rPh sb="2" eb="4">
      <t>ケイカク</t>
    </rPh>
    <phoneticPr fontId="1"/>
  </si>
  <si>
    <t>⑫</t>
  </si>
  <si>
    <t>⑬</t>
  </si>
  <si>
    <t>⑭</t>
  </si>
  <si>
    <t>運転資金</t>
    <rPh sb="0" eb="2">
      <t>ウンテン</t>
    </rPh>
    <rPh sb="2" eb="4">
      <t>シキン</t>
    </rPh>
    <phoneticPr fontId="1"/>
  </si>
  <si>
    <t>派遣職員</t>
    <rPh sb="0" eb="2">
      <t>ハケン</t>
    </rPh>
    <rPh sb="2" eb="4">
      <t>ショクイン</t>
    </rPh>
    <phoneticPr fontId="1"/>
  </si>
  <si>
    <t>調達計</t>
    <rPh sb="0" eb="2">
      <t>チョウタツ</t>
    </rPh>
    <rPh sb="2" eb="3">
      <t>ケイ</t>
    </rPh>
    <phoneticPr fontId="1"/>
  </si>
  <si>
    <t>自己資金</t>
    <rPh sb="0" eb="2">
      <t>ジコ</t>
    </rPh>
    <rPh sb="2" eb="4">
      <t>シキン</t>
    </rPh>
    <phoneticPr fontId="1"/>
  </si>
  <si>
    <t>その他</t>
    <rPh sb="0" eb="3">
      <t>ソノタ</t>
    </rPh>
    <phoneticPr fontId="1"/>
  </si>
  <si>
    <t>運用計</t>
    <rPh sb="0" eb="2">
      <t>ウンヨウ</t>
    </rPh>
    <rPh sb="2" eb="3">
      <t>ケイ</t>
    </rPh>
    <phoneticPr fontId="1"/>
  </si>
  <si>
    <t>４　減価償却費の算出</t>
    <rPh sb="2" eb="4">
      <t>ゲンカ</t>
    </rPh>
    <rPh sb="4" eb="6">
      <t>ショウキャク</t>
    </rPh>
    <rPh sb="6" eb="7">
      <t>ヒ</t>
    </rPh>
    <rPh sb="8" eb="10">
      <t>サンシュツ</t>
    </rPh>
    <phoneticPr fontId="1"/>
  </si>
  <si>
    <t>合計</t>
    <rPh sb="0" eb="2">
      <t>ゴウケイ</t>
    </rPh>
    <phoneticPr fontId="1"/>
  </si>
  <si>
    <t>⑥経常利益</t>
    <rPh sb="1" eb="3">
      <t>ケイジョウ</t>
    </rPh>
    <rPh sb="3" eb="5">
      <t>リエキ</t>
    </rPh>
    <phoneticPr fontId="1"/>
  </si>
  <si>
    <t>営業利益率（　⑤/①　）</t>
    <rPh sb="0" eb="2">
      <t>エイギョウ</t>
    </rPh>
    <rPh sb="2" eb="4">
      <t>リエキ</t>
    </rPh>
    <rPh sb="4" eb="5">
      <t>リツ</t>
    </rPh>
    <phoneticPr fontId="1"/>
  </si>
  <si>
    <t>人件費比率（　⑧/①）</t>
    <rPh sb="0" eb="3">
      <t>ジンケンヒ</t>
    </rPh>
    <rPh sb="3" eb="5">
      <t>ヒリツ</t>
    </rPh>
    <phoneticPr fontId="1"/>
  </si>
  <si>
    <t>１年前</t>
    <rPh sb="1" eb="3">
      <t>ネンマエ</t>
    </rPh>
    <phoneticPr fontId="1"/>
  </si>
  <si>
    <t>④販売費及び
一般管理費</t>
    <rPh sb="1" eb="4">
      <t>ハンバイヒ</t>
    </rPh>
    <rPh sb="4" eb="5">
      <t>オヨ</t>
    </rPh>
    <rPh sb="7" eb="9">
      <t>イッパン</t>
    </rPh>
    <rPh sb="9" eb="12">
      <t>カンリヒ</t>
    </rPh>
    <phoneticPr fontId="1"/>
  </si>
  <si>
    <t>⑩運転資金</t>
    <rPh sb="1" eb="3">
      <t>ウンテン</t>
    </rPh>
    <rPh sb="3" eb="5">
      <t>シキン</t>
    </rPh>
    <phoneticPr fontId="1"/>
  </si>
  <si>
    <t>営業外収益</t>
    <rPh sb="3" eb="5">
      <t>シュウエキ</t>
    </rPh>
    <phoneticPr fontId="1"/>
  </si>
  <si>
    <t>⑤営業利益</t>
    <rPh sb="1" eb="3">
      <t>エイギョウ</t>
    </rPh>
    <rPh sb="3" eb="5">
      <t>リエキ</t>
    </rPh>
    <phoneticPr fontId="1"/>
  </si>
  <si>
    <t>⑬従業員数</t>
    <rPh sb="1" eb="4">
      <t>ジュウギョウイン</t>
    </rPh>
    <rPh sb="4" eb="5">
      <t>スウ</t>
    </rPh>
    <phoneticPr fontId="1"/>
  </si>
  <si>
    <t>４年後</t>
    <rPh sb="1" eb="3">
      <t>ネンゴ</t>
    </rPh>
    <phoneticPr fontId="1"/>
  </si>
  <si>
    <t>（　年　月期）</t>
    <rPh sb="2" eb="3">
      <t>ネン</t>
    </rPh>
    <rPh sb="4" eb="5">
      <t>ツキ</t>
    </rPh>
    <rPh sb="5" eb="6">
      <t>キ</t>
    </rPh>
    <phoneticPr fontId="1"/>
  </si>
  <si>
    <t>直近期末</t>
    <rPh sb="0" eb="1">
      <t>チョク</t>
    </rPh>
    <rPh sb="1" eb="2">
      <t>キン</t>
    </rPh>
    <rPh sb="2" eb="4">
      <t>キマツ</t>
    </rPh>
    <phoneticPr fontId="1"/>
  </si>
  <si>
    <t>②売上原価</t>
    <rPh sb="1" eb="3">
      <t>ウリアゲ</t>
    </rPh>
    <rPh sb="3" eb="5">
      <t>ゲンカ</t>
    </rPh>
    <phoneticPr fontId="1"/>
  </si>
  <si>
    <t>⑧人件費</t>
    <rPh sb="1" eb="3">
      <t>ジンケン</t>
    </rPh>
    <rPh sb="3" eb="4">
      <t>ヒ</t>
    </rPh>
    <phoneticPr fontId="1"/>
  </si>
  <si>
    <t>⑨設備投資額</t>
    <rPh sb="1" eb="3">
      <t>セツビ</t>
    </rPh>
    <rPh sb="3" eb="5">
      <t>トウシ</t>
    </rPh>
    <rPh sb="5" eb="6">
      <t>ガク</t>
    </rPh>
    <phoneticPr fontId="1"/>
  </si>
  <si>
    <t>③売上総利益
　（①－②）</t>
    <rPh sb="1" eb="3">
      <t>ウリアゲ</t>
    </rPh>
    <rPh sb="3" eb="4">
      <t>ソウ</t>
    </rPh>
    <rPh sb="4" eb="6">
      <t>リエキ</t>
    </rPh>
    <phoneticPr fontId="1"/>
  </si>
  <si>
    <t>付加価値額</t>
    <rPh sb="0" eb="2">
      <t>フカ</t>
    </rPh>
    <rPh sb="2" eb="4">
      <t>カチ</t>
    </rPh>
    <rPh sb="4" eb="5">
      <t>ガク</t>
    </rPh>
    <phoneticPr fontId="1"/>
  </si>
  <si>
    <t>１人あたりの付加価値額</t>
    <rPh sb="1" eb="2">
      <t>ニン</t>
    </rPh>
    <rPh sb="6" eb="8">
      <t>フカ</t>
    </rPh>
    <rPh sb="8" eb="10">
      <t>カチ</t>
    </rPh>
    <rPh sb="10" eb="11">
      <t>ガク</t>
    </rPh>
    <phoneticPr fontId="1"/>
  </si>
  <si>
    <t>計画終了時の目標伸び率</t>
    <rPh sb="0" eb="2">
      <t>ケイカク</t>
    </rPh>
    <rPh sb="2" eb="5">
      <t>シュウリョウジ</t>
    </rPh>
    <rPh sb="6" eb="8">
      <t>モクヒョウ</t>
    </rPh>
    <rPh sb="8" eb="9">
      <t>ノ</t>
    </rPh>
    <rPh sb="10" eb="11">
      <t>リツ</t>
    </rPh>
    <phoneticPr fontId="1"/>
  </si>
  <si>
    <t>７　参考指標</t>
    <rPh sb="2" eb="4">
      <t>サンコウ</t>
    </rPh>
    <rPh sb="4" eb="6">
      <t>シヒョウ</t>
    </rPh>
    <phoneticPr fontId="1"/>
  </si>
  <si>
    <t>（ 年 月期）</t>
    <rPh sb="2" eb="3">
      <t>ネン</t>
    </rPh>
    <rPh sb="4" eb="5">
      <t>ツキ</t>
    </rPh>
    <rPh sb="5" eb="6">
      <t>キ</t>
    </rPh>
    <phoneticPr fontId="1"/>
  </si>
  <si>
    <t>賃金</t>
    <rPh sb="0" eb="2">
      <t>チンギン</t>
    </rPh>
    <phoneticPr fontId="1"/>
  </si>
  <si>
    <t>８　参考指標２（経営力向上計画に関係するもの）</t>
    <rPh sb="2" eb="4">
      <t>サンコウ</t>
    </rPh>
    <rPh sb="4" eb="6">
      <t>シヒョウ</t>
    </rPh>
    <rPh sb="8" eb="10">
      <t>ケイエイ</t>
    </rPh>
    <rPh sb="10" eb="11">
      <t>チカラ</t>
    </rPh>
    <rPh sb="11" eb="13">
      <t>コウジョウ</t>
    </rPh>
    <rPh sb="13" eb="15">
      <t>ケイカク</t>
    </rPh>
    <rPh sb="16" eb="18">
      <t>カンケイ</t>
    </rPh>
    <phoneticPr fontId="1"/>
  </si>
  <si>
    <t>付加価値額（ ⑫ ）</t>
  </si>
  <si>
    <t>労働生産性（ ⑭ )</t>
  </si>
  <si>
    <t>売上高経常利益率（ ⑦/① ）</t>
  </si>
  <si>
    <t>計画終了時の目標伸び率</t>
  </si>
  <si>
    <t>現状（円）</t>
  </si>
  <si>
    <t>派遣費用</t>
    <rPh sb="0" eb="2">
      <t>ハケン</t>
    </rPh>
    <rPh sb="2" eb="4">
      <t>ヒヨウ</t>
    </rPh>
    <phoneticPr fontId="1"/>
  </si>
  <si>
    <t>政府系金融
機関借入</t>
    <rPh sb="0" eb="2">
      <t>セイフ</t>
    </rPh>
    <rPh sb="2" eb="3">
      <t>ケイ</t>
    </rPh>
    <rPh sb="3" eb="5">
      <t>キンユウ</t>
    </rPh>
    <rPh sb="6" eb="8">
      <t>キカン</t>
    </rPh>
    <rPh sb="8" eb="10">
      <t>カリイ</t>
    </rPh>
    <phoneticPr fontId="1"/>
  </si>
  <si>
    <t>従業員（正社員・常勤社員）</t>
    <rPh sb="0" eb="3">
      <t>ジュウギョウイン</t>
    </rPh>
    <rPh sb="4" eb="7">
      <t>セイシャイン</t>
    </rPh>
    <rPh sb="8" eb="10">
      <t>ジョウキン</t>
    </rPh>
    <rPh sb="10" eb="12">
      <t>シャイン</t>
    </rPh>
    <phoneticPr fontId="1"/>
  </si>
  <si>
    <t>従業員（短時間労働者 換算後 ）</t>
    <rPh sb="0" eb="3">
      <t>ジュウギョウイン</t>
    </rPh>
    <rPh sb="4" eb="7">
      <t>タンジカン</t>
    </rPh>
    <rPh sb="7" eb="10">
      <t>ロウドウシャ</t>
    </rPh>
    <rPh sb="11" eb="13">
      <t>カンサン</t>
    </rPh>
    <rPh sb="13" eb="14">
      <t>ゴ</t>
    </rPh>
    <phoneticPr fontId="1"/>
  </si>
  <si>
    <t>一人あたり付加価値額</t>
  </si>
  <si>
    <t>⑮資金調達額合計
　　(⑨＋⑩）</t>
    <rPh sb="1" eb="3">
      <t>シキン</t>
    </rPh>
    <rPh sb="3" eb="5">
      <t>チョウタツ</t>
    </rPh>
    <rPh sb="5" eb="6">
      <t>ガク</t>
    </rPh>
    <rPh sb="6" eb="8">
      <t>ゴウケイ</t>
    </rPh>
    <phoneticPr fontId="1"/>
  </si>
  <si>
    <t>⑭一人あたりの付加価値額（⑫÷⑬）</t>
  </si>
  <si>
    <t>⑫付加価値額
 (⑤＋⑧＋⑪）</t>
    <rPh sb="1" eb="3">
      <t>フカ</t>
    </rPh>
    <rPh sb="3" eb="5">
      <t>カチ</t>
    </rPh>
    <rPh sb="5" eb="6">
      <t>ガク</t>
    </rPh>
    <phoneticPr fontId="1"/>
  </si>
  <si>
    <t>(単位：千円)</t>
  </si>
  <si>
    <t>粗利益率（　③/①　）</t>
    <rPh sb="0" eb="3">
      <t>アラリエキ</t>
    </rPh>
    <rPh sb="3" eb="4">
      <t>リツ</t>
    </rPh>
    <phoneticPr fontId="1"/>
  </si>
  <si>
    <t>一人あたり売上高</t>
    <rPh sb="0" eb="2">
      <t>イチニン</t>
    </rPh>
    <rPh sb="5" eb="7">
      <t>ウリアゲ</t>
    </rPh>
    <rPh sb="7" eb="8">
      <t>ダカ</t>
    </rPh>
    <phoneticPr fontId="1"/>
  </si>
  <si>
    <t>一人あたり人件費</t>
    <rPh sb="0" eb="2">
      <t>イチニン</t>
    </rPh>
    <rPh sb="5" eb="8">
      <t>ジンケンヒ</t>
    </rPh>
    <phoneticPr fontId="1"/>
  </si>
  <si>
    <t>２　人件費の計算</t>
    <rPh sb="6" eb="8">
      <t>ケイサン</t>
    </rPh>
    <phoneticPr fontId="1"/>
  </si>
  <si>
    <t>１　給与支給総額の計算</t>
    <rPh sb="2" eb="4">
      <t>キュウヨ</t>
    </rPh>
    <rPh sb="4" eb="6">
      <t>シキュウ</t>
    </rPh>
    <rPh sb="6" eb="8">
      <t>ソウガク</t>
    </rPh>
    <rPh sb="9" eb="11">
      <t>ケイサン</t>
    </rPh>
    <phoneticPr fontId="1"/>
  </si>
  <si>
    <t>販管費</t>
    <rPh sb="0" eb="3">
      <t>ハンカンヒ</t>
    </rPh>
    <phoneticPr fontId="1"/>
  </si>
  <si>
    <t>給与支給総額</t>
    <rPh sb="0" eb="2">
      <t>キュウヨ</t>
    </rPh>
    <rPh sb="2" eb="4">
      <t>シキュウ</t>
    </rPh>
    <rPh sb="4" eb="6">
      <t>ソウガク</t>
    </rPh>
    <phoneticPr fontId="1"/>
  </si>
  <si>
    <t>３　従業員数の算出（正社員・常勤社員換算後）</t>
    <rPh sb="2" eb="5">
      <t>ジュウギョウイン</t>
    </rPh>
    <rPh sb="5" eb="6">
      <t>スウ</t>
    </rPh>
    <rPh sb="7" eb="9">
      <t>サンシュツ</t>
    </rPh>
    <rPh sb="14" eb="16">
      <t>ジョウキン</t>
    </rPh>
    <rPh sb="16" eb="18">
      <t>シャイン</t>
    </rPh>
    <phoneticPr fontId="1"/>
  </si>
  <si>
    <t>経常利益</t>
  </si>
  <si>
    <t>給与支給総額</t>
    <rPh sb="0" eb="6">
      <t>キュウヨシキュウソウガク</t>
    </rPh>
    <phoneticPr fontId="1"/>
  </si>
  <si>
    <t>⑦給与支給総額</t>
    <rPh sb="1" eb="7">
      <t>キュウヨシキュウソウガク</t>
    </rPh>
    <phoneticPr fontId="1"/>
  </si>
  <si>
    <t>注</t>
    <rPh sb="0" eb="1">
      <t>チュウ</t>
    </rPh>
    <phoneticPr fontId="1"/>
  </si>
  <si>
    <t>６年後</t>
    <rPh sb="1" eb="3">
      <t>ネンゴ</t>
    </rPh>
    <phoneticPr fontId="1"/>
  </si>
  <si>
    <t>７年後</t>
    <rPh sb="1" eb="3">
      <t>ネンゴ</t>
    </rPh>
    <phoneticPr fontId="1"/>
  </si>
  <si>
    <t>８年後</t>
    <rPh sb="1" eb="3">
      <t>ネンゴ</t>
    </rPh>
    <phoneticPr fontId="1"/>
  </si>
  <si>
    <t>７年後</t>
  </si>
  <si>
    <t>８年後</t>
  </si>
  <si>
    <t>７　別表１の目標値</t>
    <rPh sb="2" eb="4">
      <t>ベッピョウ</t>
    </rPh>
    <rPh sb="6" eb="9">
      <t>モクヒョウチ</t>
    </rPh>
    <phoneticPr fontId="1"/>
  </si>
  <si>
    <t>計画終了年後</t>
    <rPh sb="0" eb="2">
      <t>ケイカク</t>
    </rPh>
    <rPh sb="2" eb="4">
      <t>シュウリョウ</t>
    </rPh>
    <rPh sb="4" eb="6">
      <t>ネンゴ</t>
    </rPh>
    <phoneticPr fontId="1"/>
  </si>
  <si>
    <t>退職金、退職共済掛金</t>
    <rPh sb="4" eb="6">
      <t>タイショク</t>
    </rPh>
    <rPh sb="6" eb="8">
      <t>キョウサイ</t>
    </rPh>
    <rPh sb="8" eb="10">
      <t>カケキン</t>
    </rPh>
    <phoneticPr fontId="1"/>
  </si>
  <si>
    <t>営業外費用</t>
    <rPh sb="3" eb="5">
      <t>ヒヨウ</t>
    </rPh>
    <phoneticPr fontId="1"/>
  </si>
  <si>
    <t>計(小数点以下四捨五入）</t>
    <rPh sb="0" eb="1">
      <t>ケイ</t>
    </rPh>
    <rPh sb="2" eb="5">
      <t>ショウスウテン</t>
    </rPh>
    <rPh sb="5" eb="7">
      <t>イカ</t>
    </rPh>
    <rPh sb="7" eb="11">
      <t>シシャゴニュウ</t>
    </rPh>
    <phoneticPr fontId="1"/>
  </si>
  <si>
    <t>リース・レンタル料</t>
  </si>
  <si>
    <t>売上
原価</t>
    <rPh sb="0" eb="2">
      <t>ウリアゲ</t>
    </rPh>
    <rPh sb="3" eb="5">
      <t>ゲンカ</t>
    </rPh>
    <phoneticPr fontId="1"/>
  </si>
  <si>
    <t>経営計画及び資金計画（計画期間6～8年）</t>
  </si>
  <si>
    <t>参加特定事業者名</t>
    <rPh sb="2" eb="4">
      <t>トクテイ</t>
    </rPh>
    <rPh sb="4" eb="7">
      <t>ジギョウシャ</t>
    </rPh>
    <phoneticPr fontId="1"/>
  </si>
  <si>
    <t>１　事業期間は、可能な限り４年以上とすること。
２　網掛部分⑨+⑩と⑮のそれぞれの額が計画年度ごとに一致すること。
３　⑤営業利益、⑥経常利益は決算書上の数値を記入すること。
４　⑦給与支給総額は、労務費、役員報酬、給与手当、賞与、雑給を含み、法定福利費、福利厚生費、退職金（引当金含む）は含まない。
５　⑧人件費は、労務費、法定福利費、福利厚生費、退職金（引当金含む）、役員報酬、給与手当、賞与、雑給を含む。
６　⑪減価償却費は、繰延資産償却、リース・レンタル費用を含む。
７　⑬従業員数は、役員、派遣・短時間労働者を含む。（勤務時間によって人数を調整すること）</t>
    <rPh sb="43" eb="45">
      <t>ケイカク</t>
    </rPh>
    <phoneticPr fontId="1"/>
  </si>
  <si>
    <t>民間金融機関
借入</t>
    <rPh sb="0" eb="2">
      <t>ミンカン</t>
    </rPh>
    <rPh sb="2" eb="4">
      <t>キンユウ</t>
    </rPh>
    <rPh sb="4" eb="6">
      <t>キカン</t>
    </rPh>
    <rPh sb="7" eb="9">
      <t>カリイ</t>
    </rPh>
    <phoneticPr fontId="1"/>
  </si>
  <si>
    <t>民間金融機関借入</t>
    <rPh sb="0" eb="2">
      <t>ミンカン</t>
    </rPh>
    <rPh sb="2" eb="4">
      <t>キンユウ</t>
    </rPh>
    <rPh sb="4" eb="6">
      <t>キカン</t>
    </rPh>
    <rPh sb="6" eb="8">
      <t>カリイ</t>
    </rPh>
    <phoneticPr fontId="1"/>
  </si>
  <si>
    <t>政府系金融機関借入</t>
    <rPh sb="0" eb="2">
      <t>セイフ</t>
    </rPh>
    <rPh sb="2" eb="3">
      <t>ケイ</t>
    </rPh>
    <rPh sb="3" eb="5">
      <t>キンユウ</t>
    </rPh>
    <rPh sb="5" eb="7">
      <t>キカン</t>
    </rPh>
    <rPh sb="7" eb="9">
      <t>カリイ</t>
    </rPh>
    <phoneticPr fontId="1"/>
  </si>
  <si>
    <t>普通償却額</t>
    <rPh sb="0" eb="2">
      <t>フツウ</t>
    </rPh>
    <rPh sb="2" eb="5">
      <t>ショウキャクガク</t>
    </rPh>
    <phoneticPr fontId="1"/>
  </si>
  <si>
    <t>特別償却費</t>
    <rPh sb="0" eb="2">
      <t>トクベツ</t>
    </rPh>
    <rPh sb="2" eb="5">
      <t>ショウキャクヒ</t>
    </rPh>
    <phoneticPr fontId="1"/>
  </si>
  <si>
    <t>（別表３の２）</t>
    <rPh sb="1" eb="3">
      <t>ベッピョウ</t>
    </rPh>
    <phoneticPr fontId="1"/>
  </si>
  <si>
    <t>　　　　（別表３）</t>
    <rPh sb="5" eb="7">
      <t>ベッピョウ</t>
    </rPh>
    <phoneticPr fontId="1"/>
  </si>
  <si>
    <t>５　「別表３」の損益</t>
    <rPh sb="3" eb="5">
      <t>ベッピョウ</t>
    </rPh>
    <rPh sb="8" eb="10">
      <t>ソンエキ</t>
    </rPh>
    <phoneticPr fontId="1"/>
  </si>
  <si>
    <t>６　別表３の資金運用</t>
    <rPh sb="2" eb="4">
      <t>ベッピョウ</t>
    </rPh>
    <rPh sb="6" eb="8">
      <t>シキン</t>
    </rPh>
    <rPh sb="8" eb="10">
      <t>ウンヨウ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</si>
</sst>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#,##0_ "/>
    <numFmt numFmtId="177" formatCode="#,##0_);[Red]\(#,##0\)"/>
    <numFmt numFmtId="178" formatCode="0.0%"/>
    <numFmt numFmtId="179" formatCode="#,##0.0_);[Red]\(#,##0.0\)"/>
  </numFmts>
  <fonts count="25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b/>
      <sz val="11"/>
      <color indexed="17"/>
      <name val="ＭＳ Ｐゴシック"/>
      <family val="3"/>
    </font>
    <font>
      <b/>
      <sz val="11"/>
      <color auto="1"/>
      <name val="ＭＳ Ｐゴシック"/>
      <family val="3"/>
    </font>
    <font>
      <sz val="8"/>
      <color auto="1"/>
      <name val="ＭＳ Ｐゴシック"/>
      <family val="3"/>
    </font>
    <font>
      <sz val="9"/>
      <color auto="1"/>
      <name val="ＭＳ Ｐゴシック"/>
      <family val="3"/>
    </font>
    <font>
      <sz val="11"/>
      <color indexed="10"/>
      <name val="ＭＳ Ｐゴシック"/>
      <family val="3"/>
    </font>
    <font>
      <sz val="11"/>
      <color auto="1"/>
      <name val="ＭＳ Ｐゴシック"/>
      <family val="3"/>
    </font>
    <font>
      <sz val="10"/>
      <color auto="1"/>
      <name val="ＭＳ Ｐゴシック"/>
      <family val="3"/>
    </font>
    <font>
      <b/>
      <sz val="11"/>
      <color indexed="10"/>
      <name val="ＭＳ Ｐゴシック"/>
      <family val="3"/>
    </font>
    <font>
      <sz val="6"/>
      <color auto="1"/>
      <name val="ＭＳ Ｐゴシック"/>
      <family val="3"/>
    </font>
    <font>
      <sz val="11"/>
      <color rgb="FFFF0000"/>
      <name val="ＭＳ Ｐゴシック"/>
      <family val="3"/>
    </font>
    <font>
      <sz val="12"/>
      <color auto="1"/>
      <name val="ＭＳ ゴシック"/>
      <family val="3"/>
    </font>
    <font>
      <sz val="10.5"/>
      <color auto="1"/>
      <name val="ＭＳ Ｐゴシック"/>
      <family val="3"/>
    </font>
    <font>
      <sz val="10.5"/>
      <color auto="1"/>
      <name val="ＭＳ 明朝"/>
      <family val="1"/>
    </font>
    <font>
      <sz val="10.5"/>
      <color auto="1"/>
      <name val="ＭＳ 明朝"/>
      <family val="1"/>
    </font>
    <font>
      <sz val="9"/>
      <color auto="1"/>
      <name val="ＭＳ Ｐ明朝"/>
      <family val="1"/>
    </font>
    <font>
      <sz val="14"/>
      <color auto="1"/>
      <name val="ＭＳ Ｐゴシック"/>
      <family val="3"/>
    </font>
    <font>
      <sz val="8"/>
      <color auto="1"/>
      <name val="ＭＳ Ｐ明朝"/>
      <family val="1"/>
    </font>
    <font>
      <sz val="10.5"/>
      <color auto="1"/>
      <name val="ＭＳ Ｐ明朝"/>
      <family val="1"/>
    </font>
    <font>
      <sz val="12"/>
      <color auto="1"/>
      <name val="ＭＳ 明朝"/>
      <family val="1"/>
    </font>
    <font>
      <sz val="11"/>
      <color auto="1"/>
      <name val="ＭＳ 明朝"/>
      <family val="1"/>
    </font>
    <font>
      <sz val="9"/>
      <color auto="1"/>
      <name val="ＭＳ 明朝"/>
      <family val="1"/>
    </font>
    <font>
      <sz val="9"/>
      <color auto="1"/>
      <name val="ＭＳ 明朝"/>
      <family val="1"/>
    </font>
    <font>
      <sz val="8"/>
      <color auto="1"/>
      <name val="ＭＳ 明朝"/>
      <family val="1"/>
    </font>
  </fonts>
  <fills count="11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5"/>
        <bgColor indexed="64"/>
      </patternFill>
    </fill>
    <fill>
      <patternFill patternType="solid">
        <fgColor theme="8" tint="0.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8"/>
        <bgColor indexed="64"/>
      </patternFill>
    </fill>
    <fill>
      <patternFill patternType="solid">
        <fgColor theme="0" tint="-5.e-002"/>
        <bgColor indexed="64"/>
      </patternFill>
    </fill>
  </fills>
  <borders count="12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Up="1">
      <left style="medium">
        <color indexed="64"/>
      </left>
      <right style="medium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medium">
        <color indexed="64"/>
      </right>
      <top style="medium">
        <color indexed="64"/>
      </top>
      <bottom style="dashed">
        <color indexed="64"/>
      </bottom>
      <diagonal/>
    </border>
    <border>
      <left style="medium">
        <color indexed="64"/>
      </left>
      <right style="medium">
        <color indexed="64"/>
      </right>
      <top style="dashed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dashed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/>
      <top style="thin">
        <color indexed="64"/>
      </top>
      <bottom style="medium">
        <color indexed="64"/>
      </bottom>
      <diagonal style="hair">
        <color indexed="64"/>
      </diagonal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38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386">
    <xf numFmtId="0" fontId="0" fillId="0" borderId="0" xfId="0"/>
    <xf numFmtId="0" fontId="0" fillId="0" borderId="0" xfId="0" applyProtection="1">
      <protection locked="0"/>
    </xf>
    <xf numFmtId="0" fontId="2" fillId="0" borderId="0" xfId="0" applyFont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 vertical="center" wrapText="1"/>
      <protection locked="0"/>
    </xf>
    <xf numFmtId="0" fontId="0" fillId="0" borderId="3" xfId="0" applyFill="1" applyBorder="1" applyAlignment="1" applyProtection="1">
      <alignment horizontal="center" vertical="center" wrapText="1"/>
      <protection locked="0"/>
    </xf>
    <xf numFmtId="0" fontId="0" fillId="0" borderId="4" xfId="0" applyFill="1" applyBorder="1" applyAlignment="1" applyProtection="1">
      <alignment horizontal="center" vertical="center" wrapText="1"/>
      <protection locked="0"/>
    </xf>
    <xf numFmtId="0" fontId="0" fillId="0" borderId="5" xfId="0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6" xfId="0" applyBorder="1" applyAlignment="1" applyProtection="1">
      <protection locked="0"/>
    </xf>
    <xf numFmtId="0" fontId="0" fillId="0" borderId="7" xfId="0" applyBorder="1" applyAlignment="1" applyProtection="1">
      <protection locked="0"/>
    </xf>
    <xf numFmtId="0" fontId="0" fillId="0" borderId="8" xfId="0" applyFill="1" applyBorder="1" applyAlignment="1" applyProtection="1">
      <alignment horizontal="center"/>
      <protection locked="0"/>
    </xf>
    <xf numFmtId="0" fontId="3" fillId="0" borderId="0" xfId="0" applyFont="1" applyProtection="1"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0" fillId="0" borderId="9" xfId="0" applyFill="1" applyBorder="1" applyAlignment="1" applyProtection="1">
      <alignment horizontal="center"/>
      <protection locked="0"/>
    </xf>
    <xf numFmtId="0" fontId="0" fillId="0" borderId="10" xfId="0" applyBorder="1" applyAlignment="1" applyProtection="1">
      <alignment horizontal="center"/>
      <protection locked="0"/>
    </xf>
    <xf numFmtId="0" fontId="0" fillId="0" borderId="11" xfId="0" applyBorder="1" applyAlignment="1" applyProtection="1">
      <alignment horizontal="center"/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14" xfId="0" applyBorder="1" applyAlignment="1" applyProtection="1">
      <alignment horizontal="center"/>
      <protection locked="0"/>
    </xf>
    <xf numFmtId="0" fontId="0" fillId="0" borderId="15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16" xfId="0" applyBorder="1" applyAlignment="1" applyProtection="1">
      <alignment horizontal="center"/>
      <protection locked="0"/>
    </xf>
    <xf numFmtId="0" fontId="0" fillId="0" borderId="17" xfId="0" applyBorder="1" applyAlignment="1" applyProtection="1">
      <alignment horizontal="center"/>
      <protection locked="0"/>
    </xf>
    <xf numFmtId="0" fontId="0" fillId="0" borderId="0" xfId="0" applyBorder="1" applyAlignment="1" applyProtection="1">
      <alignment horizontal="center"/>
      <protection locked="0"/>
    </xf>
    <xf numFmtId="0" fontId="0" fillId="0" borderId="18" xfId="0" applyBorder="1" applyProtection="1">
      <protection locked="0"/>
    </xf>
    <xf numFmtId="0" fontId="0" fillId="0" borderId="5" xfId="0" applyBorder="1" applyAlignment="1" applyProtection="1">
      <alignment horizontal="center"/>
      <protection locked="0"/>
    </xf>
    <xf numFmtId="0" fontId="0" fillId="0" borderId="19" xfId="0" applyBorder="1" applyProtection="1">
      <protection locked="0"/>
    </xf>
    <xf numFmtId="0" fontId="0" fillId="0" borderId="6" xfId="0" applyBorder="1" applyAlignment="1" applyProtection="1">
      <alignment horizontal="center"/>
      <protection locked="0"/>
    </xf>
    <xf numFmtId="0" fontId="0" fillId="0" borderId="7" xfId="0" applyBorder="1" applyAlignment="1" applyProtection="1">
      <alignment horizontal="center"/>
      <protection locked="0"/>
    </xf>
    <xf numFmtId="0" fontId="0" fillId="0" borderId="20" xfId="0" applyFill="1" applyBorder="1" applyAlignment="1" applyProtection="1">
      <protection locked="0"/>
    </xf>
    <xf numFmtId="0" fontId="5" fillId="0" borderId="21" xfId="0" applyFont="1" applyFill="1" applyBorder="1" applyAlignment="1" applyProtection="1">
      <protection locked="0"/>
    </xf>
    <xf numFmtId="0" fontId="0" fillId="0" borderId="8" xfId="0" applyFill="1" applyBorder="1" applyAlignment="1" applyProtection="1">
      <protection locked="0"/>
    </xf>
    <xf numFmtId="0" fontId="0" fillId="0" borderId="22" xfId="0" applyFill="1" applyBorder="1" applyAlignment="1" applyProtection="1">
      <alignment horizontal="center"/>
      <protection locked="0"/>
    </xf>
    <xf numFmtId="0" fontId="0" fillId="0" borderId="23" xfId="0" applyFill="1" applyBorder="1" applyProtection="1">
      <protection locked="0"/>
    </xf>
    <xf numFmtId="0" fontId="0" fillId="0" borderId="24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0" fillId="0" borderId="25" xfId="0" applyFill="1" applyBorder="1" applyAlignment="1" applyProtection="1">
      <alignment horizontal="left" indent="1"/>
      <protection locked="0"/>
    </xf>
    <xf numFmtId="0" fontId="0" fillId="0" borderId="24" xfId="0" applyFill="1" applyBorder="1" applyAlignment="1" applyProtection="1">
      <alignment horizontal="left" indent="1"/>
      <protection locked="0"/>
    </xf>
    <xf numFmtId="0" fontId="0" fillId="0" borderId="26" xfId="0" applyFill="1" applyBorder="1" applyAlignment="1" applyProtection="1">
      <alignment horizontal="center"/>
      <protection locked="0"/>
    </xf>
    <xf numFmtId="0" fontId="0" fillId="0" borderId="27" xfId="0" applyBorder="1" applyProtection="1">
      <protection locked="0"/>
    </xf>
    <xf numFmtId="0" fontId="0" fillId="0" borderId="28" xfId="0" applyBorder="1" applyAlignment="1" applyProtection="1">
      <protection locked="0"/>
    </xf>
    <xf numFmtId="0" fontId="0" fillId="0" borderId="29" xfId="0" applyBorder="1" applyAlignment="1" applyProtection="1">
      <protection locked="0"/>
    </xf>
    <xf numFmtId="0" fontId="0" fillId="0" borderId="30" xfId="0" applyFill="1" applyBorder="1" applyAlignment="1" applyProtection="1">
      <alignment horizontal="center"/>
      <protection locked="0"/>
    </xf>
    <xf numFmtId="0" fontId="0" fillId="0" borderId="31" xfId="0" applyBorder="1" applyAlignment="1" applyProtection="1">
      <protection locked="0"/>
    </xf>
    <xf numFmtId="0" fontId="0" fillId="0" borderId="32" xfId="0" applyBorder="1" applyAlignment="1" applyProtection="1">
      <protection locked="0"/>
    </xf>
    <xf numFmtId="0" fontId="0" fillId="0" borderId="33" xfId="0" applyBorder="1" applyAlignment="1" applyProtection="1">
      <protection locked="0"/>
    </xf>
    <xf numFmtId="0" fontId="0" fillId="0" borderId="34" xfId="0" applyBorder="1" applyAlignment="1" applyProtection="1">
      <protection locked="0"/>
    </xf>
    <xf numFmtId="0" fontId="0" fillId="0" borderId="35" xfId="0" applyFill="1" applyBorder="1" applyAlignment="1" applyProtection="1">
      <alignment horizontal="center"/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0" borderId="39" xfId="0" applyFill="1" applyBorder="1" applyProtection="1">
      <protection locked="0"/>
    </xf>
    <xf numFmtId="0" fontId="0" fillId="0" borderId="40" xfId="0" applyFill="1" applyBorder="1" applyProtection="1">
      <protection locked="0"/>
    </xf>
    <xf numFmtId="0" fontId="0" fillId="0" borderId="41" xfId="0" applyFill="1" applyBorder="1" applyProtection="1">
      <protection locked="0"/>
    </xf>
    <xf numFmtId="0" fontId="0" fillId="0" borderId="42" xfId="0" applyFill="1" applyBorder="1" applyProtection="1">
      <protection locked="0"/>
    </xf>
    <xf numFmtId="0" fontId="0" fillId="0" borderId="43" xfId="0" applyFill="1" applyBorder="1" applyProtection="1">
      <protection locked="0"/>
    </xf>
    <xf numFmtId="0" fontId="0" fillId="0" borderId="44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3" fillId="0" borderId="36" xfId="0" applyFont="1" applyBorder="1" applyProtection="1">
      <protection locked="0"/>
    </xf>
    <xf numFmtId="0" fontId="0" fillId="0" borderId="41" xfId="0" applyFill="1" applyBorder="1" applyAlignment="1" applyProtection="1">
      <alignment horizontal="center"/>
      <protection locked="0"/>
    </xf>
    <xf numFmtId="0" fontId="0" fillId="0" borderId="44" xfId="0" applyFill="1" applyBorder="1" applyAlignment="1" applyProtection="1">
      <alignment horizontal="center"/>
      <protection locked="0"/>
    </xf>
    <xf numFmtId="0" fontId="0" fillId="0" borderId="45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46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8" xfId="0" applyFill="1" applyBorder="1" applyProtection="1">
      <protection locked="0"/>
    </xf>
    <xf numFmtId="0" fontId="0" fillId="0" borderId="29" xfId="0" applyFill="1" applyBorder="1" applyProtection="1">
      <protection locked="0"/>
    </xf>
    <xf numFmtId="0" fontId="0" fillId="0" borderId="30" xfId="0" applyFill="1" applyBorder="1" applyProtection="1">
      <protection locked="0"/>
    </xf>
    <xf numFmtId="0" fontId="0" fillId="0" borderId="47" xfId="0" applyFill="1" applyBorder="1" applyAlignment="1" applyProtection="1">
      <protection locked="0"/>
    </xf>
    <xf numFmtId="0" fontId="5" fillId="0" borderId="48" xfId="0" applyFont="1" applyFill="1" applyBorder="1" applyAlignment="1" applyProtection="1">
      <protection locked="0"/>
    </xf>
    <xf numFmtId="0" fontId="0" fillId="0" borderId="30" xfId="0" applyFill="1" applyBorder="1" applyAlignment="1" applyProtection="1">
      <protection locked="0"/>
    </xf>
    <xf numFmtId="0" fontId="0" fillId="2" borderId="49" xfId="0" applyFill="1" applyBorder="1" applyProtection="1">
      <protection locked="0"/>
    </xf>
    <xf numFmtId="0" fontId="3" fillId="0" borderId="0" xfId="0" applyFont="1" applyBorder="1" applyAlignment="1" applyProtection="1">
      <protection locked="0"/>
    </xf>
    <xf numFmtId="0" fontId="0" fillId="3" borderId="49" xfId="0" applyFill="1" applyBorder="1" applyProtection="1">
      <protection locked="0"/>
    </xf>
    <xf numFmtId="0" fontId="6" fillId="0" borderId="0" xfId="0" applyFont="1" applyProtection="1">
      <protection locked="0"/>
    </xf>
    <xf numFmtId="0" fontId="0" fillId="0" borderId="50" xfId="0" applyBorder="1" applyAlignment="1" applyProtection="1">
      <alignment horizontal="center"/>
      <protection locked="0"/>
    </xf>
    <xf numFmtId="176" fontId="0" fillId="2" borderId="51" xfId="0" applyNumberFormat="1" applyFill="1" applyBorder="1" applyProtection="1">
      <protection locked="0"/>
    </xf>
    <xf numFmtId="176" fontId="0" fillId="2" borderId="7" xfId="0" applyNumberFormat="1" applyFill="1" applyBorder="1" applyProtection="1">
      <protection locked="0"/>
    </xf>
    <xf numFmtId="176" fontId="0" fillId="4" borderId="52" xfId="0" applyNumberFormat="1" applyFill="1" applyBorder="1" applyProtection="1"/>
    <xf numFmtId="176" fontId="0" fillId="2" borderId="52" xfId="0" applyNumberFormat="1" applyFill="1" applyBorder="1" applyProtection="1">
      <protection locked="0"/>
    </xf>
    <xf numFmtId="176" fontId="0" fillId="4" borderId="7" xfId="0" applyNumberFormat="1" applyFill="1" applyBorder="1" applyProtection="1"/>
    <xf numFmtId="176" fontId="0" fillId="4" borderId="53" xfId="0" applyNumberFormat="1" applyFill="1" applyBorder="1" applyProtection="1"/>
    <xf numFmtId="176" fontId="0" fillId="5" borderId="51" xfId="0" applyNumberFormat="1" applyFill="1" applyBorder="1" applyProtection="1"/>
    <xf numFmtId="0" fontId="0" fillId="0" borderId="18" xfId="0" applyBorder="1" applyAlignment="1" applyProtection="1">
      <alignment horizontal="center"/>
      <protection locked="0"/>
    </xf>
    <xf numFmtId="0" fontId="0" fillId="2" borderId="54" xfId="0" applyFill="1" applyBorder="1" applyProtection="1">
      <protection locked="0"/>
    </xf>
    <xf numFmtId="0" fontId="0" fillId="4" borderId="55" xfId="0" applyFill="1" applyBorder="1" applyProtection="1"/>
    <xf numFmtId="176" fontId="0" fillId="2" borderId="10" xfId="0" applyNumberFormat="1" applyFill="1" applyBorder="1" applyProtection="1">
      <protection locked="0"/>
    </xf>
    <xf numFmtId="176" fontId="0" fillId="2" borderId="56" xfId="0" applyNumberFormat="1" applyFill="1" applyBorder="1" applyProtection="1">
      <protection locked="0"/>
    </xf>
    <xf numFmtId="176" fontId="0" fillId="2" borderId="2" xfId="0" applyNumberFormat="1" applyFill="1" applyBorder="1" applyProtection="1">
      <protection locked="0"/>
    </xf>
    <xf numFmtId="176" fontId="0" fillId="2" borderId="14" xfId="0" applyNumberFormat="1" applyFill="1" applyBorder="1" applyProtection="1">
      <protection locked="0"/>
    </xf>
    <xf numFmtId="176" fontId="0" fillId="4" borderId="14" xfId="0" applyNumberFormat="1" applyFill="1" applyBorder="1" applyProtection="1"/>
    <xf numFmtId="176" fontId="0" fillId="2" borderId="11" xfId="0" applyNumberFormat="1" applyFill="1" applyBorder="1" applyProtection="1">
      <protection locked="0"/>
    </xf>
    <xf numFmtId="176" fontId="0" fillId="4" borderId="11" xfId="0" applyNumberFormat="1" applyFill="1" applyBorder="1" applyProtection="1"/>
    <xf numFmtId="176" fontId="0" fillId="4" borderId="3" xfId="0" applyNumberFormat="1" applyFill="1" applyBorder="1" applyProtection="1"/>
    <xf numFmtId="176" fontId="0" fillId="4" borderId="13" xfId="0" applyNumberFormat="1" applyFill="1" applyBorder="1" applyProtection="1"/>
    <xf numFmtId="176" fontId="0" fillId="4" borderId="15" xfId="0" applyNumberFormat="1" applyFill="1" applyBorder="1" applyProtection="1"/>
    <xf numFmtId="177" fontId="0" fillId="4" borderId="10" xfId="0" applyNumberFormat="1" applyFill="1" applyBorder="1" applyProtection="1"/>
    <xf numFmtId="176" fontId="0" fillId="4" borderId="16" xfId="0" applyNumberFormat="1" applyFill="1" applyBorder="1" applyProtection="1"/>
    <xf numFmtId="177" fontId="0" fillId="4" borderId="12" xfId="0" applyNumberFormat="1" applyFill="1" applyBorder="1" applyAlignment="1" applyProtection="1">
      <alignment horizontal="right"/>
    </xf>
    <xf numFmtId="177" fontId="0" fillId="0" borderId="0" xfId="0" applyNumberFormat="1" applyFill="1" applyBorder="1" applyAlignment="1" applyProtection="1">
      <alignment horizontal="right"/>
      <protection locked="0"/>
    </xf>
    <xf numFmtId="0" fontId="0" fillId="4" borderId="10" xfId="0" applyFill="1" applyBorder="1" applyAlignment="1" applyProtection="1">
      <alignment horizontal="center"/>
    </xf>
    <xf numFmtId="0" fontId="0" fillId="4" borderId="11" xfId="0" applyFill="1" applyBorder="1" applyAlignment="1" applyProtection="1">
      <alignment horizontal="center"/>
    </xf>
    <xf numFmtId="0" fontId="0" fillId="4" borderId="14" xfId="0" applyFill="1" applyBorder="1" applyAlignment="1" applyProtection="1">
      <alignment horizontal="center"/>
    </xf>
    <xf numFmtId="0" fontId="0" fillId="4" borderId="12" xfId="0" applyFill="1" applyBorder="1" applyAlignment="1" applyProtection="1">
      <alignment horizontal="center"/>
    </xf>
    <xf numFmtId="0" fontId="0" fillId="0" borderId="57" xfId="0" applyBorder="1" applyAlignment="1" applyProtection="1">
      <alignment shrinkToFit="1"/>
      <protection locked="0"/>
    </xf>
    <xf numFmtId="38" fontId="8" fillId="6" borderId="58" xfId="1" applyFont="1" applyFill="1" applyBorder="1" applyProtection="1"/>
    <xf numFmtId="38" fontId="8" fillId="6" borderId="59" xfId="1" applyFont="1" applyFill="1" applyBorder="1" applyProtection="1"/>
    <xf numFmtId="38" fontId="8" fillId="6" borderId="60" xfId="1" applyFont="1" applyFill="1" applyBorder="1" applyProtection="1"/>
    <xf numFmtId="178" fontId="8" fillId="0" borderId="0" xfId="0" applyNumberFormat="1" applyFont="1" applyFill="1" applyBorder="1" applyProtection="1">
      <protection locked="0"/>
    </xf>
    <xf numFmtId="0" fontId="0" fillId="0" borderId="61" xfId="0" applyBorder="1" applyAlignment="1" applyProtection="1">
      <alignment horizontal="center"/>
      <protection locked="0"/>
    </xf>
    <xf numFmtId="178" fontId="0" fillId="7" borderId="62" xfId="0" applyNumberFormat="1" applyFont="1" applyFill="1" applyBorder="1" applyAlignment="1" applyProtection="1">
      <alignment horizontal="right"/>
    </xf>
    <xf numFmtId="178" fontId="0" fillId="7" borderId="49" xfId="0" applyNumberFormat="1" applyFont="1" applyFill="1" applyBorder="1" applyAlignment="1" applyProtection="1">
      <alignment horizontal="right"/>
    </xf>
    <xf numFmtId="176" fontId="0" fillId="7" borderId="49" xfId="0" applyNumberFormat="1" applyFill="1" applyBorder="1" applyAlignment="1" applyProtection="1">
      <alignment horizontal="right"/>
    </xf>
    <xf numFmtId="179" fontId="0" fillId="7" borderId="63" xfId="0" applyNumberFormat="1" applyFill="1" applyBorder="1" applyAlignment="1" applyProtection="1">
      <alignment horizontal="right"/>
    </xf>
    <xf numFmtId="38" fontId="0" fillId="7" borderId="62" xfId="1" applyFont="1" applyFill="1" applyBorder="1" applyAlignment="1" applyProtection="1">
      <alignment horizontal="right"/>
    </xf>
    <xf numFmtId="38" fontId="0" fillId="7" borderId="49" xfId="1" applyFont="1" applyFill="1" applyBorder="1" applyAlignment="1" applyProtection="1">
      <alignment horizontal="right"/>
    </xf>
    <xf numFmtId="38" fontId="0" fillId="7" borderId="64" xfId="1" applyFont="1" applyFill="1" applyBorder="1" applyAlignment="1" applyProtection="1">
      <alignment horizontal="right"/>
    </xf>
    <xf numFmtId="38" fontId="5" fillId="2" borderId="65" xfId="1" applyFont="1" applyFill="1" applyBorder="1" applyProtection="1">
      <protection locked="0"/>
    </xf>
    <xf numFmtId="178" fontId="0" fillId="7" borderId="55" xfId="2" applyNumberFormat="1" applyFont="1" applyFill="1" applyBorder="1" applyAlignment="1" applyProtection="1">
      <alignment horizontal="right"/>
    </xf>
    <xf numFmtId="0" fontId="9" fillId="0" borderId="0" xfId="0" applyFont="1" applyBorder="1" applyAlignment="1" applyProtection="1">
      <alignment horizontal="center" vertical="center"/>
      <protection locked="0"/>
    </xf>
    <xf numFmtId="0" fontId="0" fillId="0" borderId="0" xfId="0" applyFont="1" applyBorder="1" applyAlignment="1" applyProtection="1">
      <alignment vertical="center"/>
      <protection locked="0"/>
    </xf>
    <xf numFmtId="0" fontId="9" fillId="0" borderId="0" xfId="0" applyFont="1" applyBorder="1" applyAlignment="1" applyProtection="1">
      <alignment horizontal="left" vertical="center"/>
      <protection locked="0"/>
    </xf>
    <xf numFmtId="0" fontId="0" fillId="0" borderId="66" xfId="0" applyBorder="1" applyAlignment="1" applyProtection="1">
      <alignment horizontal="center"/>
      <protection locked="0"/>
    </xf>
    <xf numFmtId="176" fontId="0" fillId="2" borderId="31" xfId="0" applyNumberFormat="1" applyFill="1" applyBorder="1" applyProtection="1">
      <protection locked="0"/>
    </xf>
    <xf numFmtId="176" fontId="0" fillId="2" borderId="67" xfId="0" applyNumberFormat="1" applyFill="1" applyBorder="1" applyProtection="1">
      <protection locked="0"/>
    </xf>
    <xf numFmtId="176" fontId="0" fillId="4" borderId="32" xfId="0" applyNumberFormat="1" applyFill="1" applyBorder="1" applyProtection="1"/>
    <xf numFmtId="176" fontId="0" fillId="2" borderId="32" xfId="0" applyNumberFormat="1" applyFill="1" applyBorder="1" applyProtection="1">
      <protection locked="0"/>
    </xf>
    <xf numFmtId="176" fontId="0" fillId="4" borderId="67" xfId="0" applyNumberFormat="1" applyFill="1" applyBorder="1" applyProtection="1"/>
    <xf numFmtId="176" fontId="0" fillId="4" borderId="68" xfId="0" applyNumberFormat="1" applyFill="1" applyBorder="1" applyProtection="1"/>
    <xf numFmtId="176" fontId="0" fillId="5" borderId="31" xfId="0" applyNumberFormat="1" applyFill="1" applyBorder="1" applyProtection="1"/>
    <xf numFmtId="0" fontId="0" fillId="0" borderId="69" xfId="0" applyBorder="1" applyAlignment="1" applyProtection="1">
      <alignment horizontal="center"/>
      <protection locked="0"/>
    </xf>
    <xf numFmtId="0" fontId="0" fillId="2" borderId="37" xfId="0" applyFill="1" applyBorder="1" applyProtection="1">
      <protection locked="0"/>
    </xf>
    <xf numFmtId="0" fontId="0" fillId="2" borderId="38" xfId="0" applyFill="1" applyBorder="1" applyProtection="1">
      <protection locked="0"/>
    </xf>
    <xf numFmtId="0" fontId="0" fillId="4" borderId="44" xfId="0" applyFill="1" applyBorder="1" applyProtection="1"/>
    <xf numFmtId="176" fontId="0" fillId="2" borderId="70" xfId="0" applyNumberFormat="1" applyFill="1" applyBorder="1" applyProtection="1">
      <protection locked="0"/>
    </xf>
    <xf numFmtId="176" fontId="0" fillId="2" borderId="71" xfId="0" applyNumberFormat="1" applyFill="1" applyBorder="1" applyProtection="1">
      <protection locked="0"/>
    </xf>
    <xf numFmtId="176" fontId="0" fillId="2" borderId="33" xfId="0" applyNumberFormat="1" applyFill="1" applyBorder="1" applyProtection="1">
      <protection locked="0"/>
    </xf>
    <xf numFmtId="176" fontId="0" fillId="4" borderId="33" xfId="0" applyNumberFormat="1" applyFill="1" applyBorder="1" applyProtection="1"/>
    <xf numFmtId="176" fontId="0" fillId="4" borderId="72" xfId="0" applyNumberFormat="1" applyFill="1" applyBorder="1" applyProtection="1"/>
    <xf numFmtId="176" fontId="0" fillId="4" borderId="73" xfId="0" applyNumberFormat="1" applyFill="1" applyBorder="1" applyProtection="1"/>
    <xf numFmtId="177" fontId="0" fillId="4" borderId="70" xfId="0" applyNumberFormat="1" applyFill="1" applyBorder="1" applyProtection="1"/>
    <xf numFmtId="176" fontId="0" fillId="4" borderId="74" xfId="0" applyNumberFormat="1" applyFill="1" applyBorder="1" applyProtection="1"/>
    <xf numFmtId="177" fontId="0" fillId="4" borderId="75" xfId="0" applyNumberFormat="1" applyFill="1" applyBorder="1" applyAlignment="1" applyProtection="1">
      <alignment horizontal="right"/>
    </xf>
    <xf numFmtId="0" fontId="0" fillId="4" borderId="70" xfId="0" applyFill="1" applyBorder="1" applyAlignment="1" applyProtection="1">
      <alignment horizontal="center"/>
    </xf>
    <xf numFmtId="0" fontId="0" fillId="4" borderId="67" xfId="0" applyFill="1" applyBorder="1" applyAlignment="1" applyProtection="1">
      <alignment horizontal="center"/>
    </xf>
    <xf numFmtId="0" fontId="0" fillId="4" borderId="33" xfId="0" applyFill="1" applyBorder="1" applyAlignment="1" applyProtection="1">
      <alignment horizontal="center"/>
    </xf>
    <xf numFmtId="0" fontId="0" fillId="4" borderId="75" xfId="0" applyFill="1" applyBorder="1" applyAlignment="1" applyProtection="1">
      <alignment horizontal="center"/>
    </xf>
    <xf numFmtId="0" fontId="10" fillId="0" borderId="76" xfId="0" applyFont="1" applyBorder="1" applyAlignment="1" applyProtection="1">
      <alignment horizontal="center" vertical="center"/>
      <protection locked="0"/>
    </xf>
    <xf numFmtId="178" fontId="0" fillId="6" borderId="77" xfId="2" applyNumberFormat="1" applyFont="1" applyFill="1" applyBorder="1" applyProtection="1"/>
    <xf numFmtId="178" fontId="0" fillId="6" borderId="59" xfId="2" applyNumberFormat="1" applyFont="1" applyFill="1" applyBorder="1" applyProtection="1"/>
    <xf numFmtId="178" fontId="0" fillId="6" borderId="78" xfId="2" applyNumberFormat="1" applyFont="1" applyFill="1" applyBorder="1" applyProtection="1"/>
    <xf numFmtId="0" fontId="0" fillId="0" borderId="36" xfId="0" applyBorder="1" applyAlignment="1" applyProtection="1">
      <alignment horizontal="center"/>
      <protection locked="0"/>
    </xf>
    <xf numFmtId="178" fontId="0" fillId="7" borderId="0" xfId="0" applyNumberFormat="1" applyFont="1" applyFill="1" applyBorder="1" applyAlignment="1" applyProtection="1">
      <alignment horizontal="right"/>
    </xf>
    <xf numFmtId="178" fontId="0" fillId="7" borderId="24" xfId="0" applyNumberFormat="1" applyFont="1" applyFill="1" applyBorder="1" applyAlignment="1" applyProtection="1">
      <alignment horizontal="right"/>
    </xf>
    <xf numFmtId="176" fontId="0" fillId="7" borderId="24" xfId="0" applyNumberFormat="1" applyFill="1" applyBorder="1" applyAlignment="1" applyProtection="1">
      <alignment horizontal="right"/>
    </xf>
    <xf numFmtId="179" fontId="0" fillId="7" borderId="79" xfId="0" applyNumberFormat="1" applyFill="1" applyBorder="1" applyAlignment="1" applyProtection="1">
      <alignment horizontal="right"/>
    </xf>
    <xf numFmtId="38" fontId="0" fillId="7" borderId="77" xfId="1" applyFont="1" applyFill="1" applyBorder="1" applyAlignment="1" applyProtection="1">
      <alignment horizontal="right"/>
    </xf>
    <xf numFmtId="38" fontId="0" fillId="7" borderId="67" xfId="1" applyFont="1" applyFill="1" applyBorder="1" applyAlignment="1" applyProtection="1">
      <alignment horizontal="right"/>
    </xf>
    <xf numFmtId="38" fontId="0" fillId="7" borderId="80" xfId="1" applyFont="1" applyFill="1" applyBorder="1" applyAlignment="1" applyProtection="1">
      <alignment horizontal="right"/>
    </xf>
    <xf numFmtId="38" fontId="5" fillId="2" borderId="81" xfId="1" applyFont="1" applyFill="1" applyBorder="1" applyProtection="1">
      <protection locked="0"/>
    </xf>
    <xf numFmtId="178" fontId="0" fillId="7" borderId="30" xfId="2" applyNumberFormat="1" applyFont="1" applyFill="1" applyBorder="1" applyAlignment="1" applyProtection="1">
      <alignment horizontal="right"/>
    </xf>
    <xf numFmtId="38" fontId="0" fillId="3" borderId="10" xfId="1" applyFont="1" applyFill="1" applyBorder="1" applyProtection="1">
      <protection locked="0"/>
    </xf>
    <xf numFmtId="38" fontId="0" fillId="3" borderId="11" xfId="1" applyFont="1" applyFill="1" applyBorder="1" applyProtection="1">
      <protection locked="0"/>
    </xf>
    <xf numFmtId="176" fontId="0" fillId="4" borderId="56" xfId="0" applyNumberFormat="1" applyFill="1" applyBorder="1" applyProtection="1"/>
    <xf numFmtId="38" fontId="0" fillId="3" borderId="13" xfId="1" applyFont="1" applyFill="1" applyBorder="1" applyProtection="1">
      <protection locked="0"/>
    </xf>
    <xf numFmtId="176" fontId="0" fillId="5" borderId="82" xfId="0" applyNumberFormat="1" applyFill="1" applyBorder="1" applyProtection="1"/>
    <xf numFmtId="38" fontId="0" fillId="8" borderId="11" xfId="1" applyFont="1" applyFill="1" applyBorder="1" applyProtection="1">
      <protection locked="0"/>
    </xf>
    <xf numFmtId="38" fontId="0" fillId="8" borderId="56" xfId="1" applyFont="1" applyFill="1" applyBorder="1" applyProtection="1">
      <protection locked="0"/>
    </xf>
    <xf numFmtId="176" fontId="0" fillId="8" borderId="11" xfId="0" applyNumberFormat="1" applyFill="1" applyBorder="1" applyProtection="1">
      <protection locked="0"/>
    </xf>
    <xf numFmtId="0" fontId="0" fillId="3" borderId="10" xfId="0" applyFill="1" applyBorder="1" applyProtection="1">
      <protection locked="0"/>
    </xf>
    <xf numFmtId="0" fontId="0" fillId="3" borderId="11" xfId="0" applyFill="1" applyBorder="1" applyProtection="1">
      <protection locked="0"/>
    </xf>
    <xf numFmtId="0" fontId="0" fillId="4" borderId="12" xfId="0" applyFill="1" applyBorder="1" applyProtection="1"/>
    <xf numFmtId="176" fontId="0" fillId="3" borderId="10" xfId="0" applyNumberFormat="1" applyFill="1" applyBorder="1" applyProtection="1">
      <protection locked="0"/>
    </xf>
    <xf numFmtId="176" fontId="0" fillId="3" borderId="56" xfId="0" applyNumberFormat="1" applyFill="1" applyBorder="1" applyProtection="1">
      <protection locked="0"/>
    </xf>
    <xf numFmtId="176" fontId="0" fillId="3" borderId="2" xfId="0" applyNumberFormat="1" applyFill="1" applyBorder="1" applyProtection="1">
      <protection locked="0"/>
    </xf>
    <xf numFmtId="176" fontId="0" fillId="3" borderId="14" xfId="0" applyNumberFormat="1" applyFill="1" applyBorder="1" applyProtection="1">
      <protection locked="0"/>
    </xf>
    <xf numFmtId="176" fontId="0" fillId="3" borderId="11" xfId="0" applyNumberFormat="1" applyFill="1" applyBorder="1" applyProtection="1">
      <protection locked="0"/>
    </xf>
    <xf numFmtId="176" fontId="0" fillId="5" borderId="13" xfId="0" applyNumberFormat="1" applyFill="1" applyBorder="1" applyProtection="1"/>
    <xf numFmtId="176" fontId="0" fillId="5" borderId="14" xfId="0" applyNumberFormat="1" applyFill="1" applyBorder="1" applyProtection="1"/>
    <xf numFmtId="176" fontId="0" fillId="4" borderId="12" xfId="0" applyNumberFormat="1" applyFill="1" applyBorder="1" applyProtection="1"/>
    <xf numFmtId="0" fontId="0" fillId="6" borderId="78" xfId="2" applyNumberFormat="1" applyFont="1" applyFill="1" applyBorder="1" applyProtection="1"/>
    <xf numFmtId="178" fontId="0" fillId="7" borderId="10" xfId="0" applyNumberFormat="1" applyFont="1" applyFill="1" applyBorder="1" applyAlignment="1" applyProtection="1">
      <alignment horizontal="right"/>
    </xf>
    <xf numFmtId="178" fontId="0" fillId="7" borderId="11" xfId="0" applyNumberFormat="1" applyFont="1" applyFill="1" applyBorder="1" applyAlignment="1" applyProtection="1">
      <alignment horizontal="right"/>
    </xf>
    <xf numFmtId="176" fontId="0" fillId="7" borderId="11" xfId="0" applyNumberFormat="1" applyFill="1" applyBorder="1" applyAlignment="1" applyProtection="1">
      <alignment horizontal="right"/>
    </xf>
    <xf numFmtId="179" fontId="0" fillId="7" borderId="12" xfId="0" applyNumberFormat="1" applyFill="1" applyBorder="1" applyAlignment="1" applyProtection="1">
      <alignment horizontal="right"/>
    </xf>
    <xf numFmtId="0" fontId="0" fillId="0" borderId="83" xfId="0" applyBorder="1" applyAlignment="1" applyProtection="1">
      <alignment horizontal="center"/>
      <protection locked="0"/>
    </xf>
    <xf numFmtId="38" fontId="0" fillId="7" borderId="84" xfId="1" applyFont="1" applyFill="1" applyBorder="1" applyAlignment="1" applyProtection="1">
      <alignment horizontal="right"/>
    </xf>
    <xf numFmtId="38" fontId="0" fillId="7" borderId="85" xfId="1" applyFont="1" applyFill="1" applyBorder="1" applyAlignment="1" applyProtection="1">
      <alignment horizontal="right"/>
    </xf>
    <xf numFmtId="38" fontId="0" fillId="7" borderId="86" xfId="1" applyFont="1" applyFill="1" applyBorder="1" applyAlignment="1" applyProtection="1">
      <alignment horizontal="right"/>
    </xf>
    <xf numFmtId="38" fontId="5" fillId="3" borderId="87" xfId="1" applyFont="1" applyFill="1" applyBorder="1" applyProtection="1">
      <protection locked="0"/>
    </xf>
    <xf numFmtId="178" fontId="0" fillId="7" borderId="88" xfId="2" applyNumberFormat="1" applyFont="1" applyFill="1" applyBorder="1" applyAlignment="1" applyProtection="1">
      <alignment horizontal="right"/>
    </xf>
    <xf numFmtId="38" fontId="0" fillId="3" borderId="54" xfId="1" applyFont="1" applyFill="1" applyBorder="1" applyProtection="1">
      <protection locked="0"/>
    </xf>
    <xf numFmtId="38" fontId="0" fillId="3" borderId="49" xfId="1" applyFont="1" applyFill="1" applyBorder="1" applyProtection="1">
      <protection locked="0"/>
    </xf>
    <xf numFmtId="176" fontId="0" fillId="4" borderId="64" xfId="0" applyNumberFormat="1" applyFill="1" applyBorder="1" applyProtection="1"/>
    <xf numFmtId="38" fontId="0" fillId="3" borderId="89" xfId="1" applyFont="1" applyFill="1" applyBorder="1" applyProtection="1">
      <protection locked="0"/>
    </xf>
    <xf numFmtId="176" fontId="0" fillId="4" borderId="49" xfId="0" applyNumberFormat="1" applyFill="1" applyBorder="1" applyProtection="1"/>
    <xf numFmtId="176" fontId="0" fillId="4" borderId="90" xfId="0" applyNumberFormat="1" applyFill="1" applyBorder="1" applyProtection="1"/>
    <xf numFmtId="176" fontId="0" fillId="5" borderId="91" xfId="0" applyNumberFormat="1" applyFill="1" applyBorder="1" applyProtection="1"/>
    <xf numFmtId="38" fontId="0" fillId="8" borderId="49" xfId="1" applyFont="1" applyFill="1" applyBorder="1" applyProtection="1">
      <protection locked="0"/>
    </xf>
    <xf numFmtId="38" fontId="0" fillId="8" borderId="64" xfId="1" applyFont="1" applyFill="1" applyBorder="1" applyProtection="1">
      <protection locked="0"/>
    </xf>
    <xf numFmtId="176" fontId="0" fillId="8" borderId="49" xfId="0" applyNumberFormat="1" applyFill="1" applyBorder="1" applyProtection="1">
      <protection locked="0"/>
    </xf>
    <xf numFmtId="0" fontId="0" fillId="3" borderId="54" xfId="0" applyFill="1" applyBorder="1" applyProtection="1">
      <protection locked="0"/>
    </xf>
    <xf numFmtId="176" fontId="0" fillId="3" borderId="54" xfId="0" applyNumberFormat="1" applyFill="1" applyBorder="1" applyProtection="1">
      <protection locked="0"/>
    </xf>
    <xf numFmtId="176" fontId="0" fillId="3" borderId="64" xfId="0" applyNumberFormat="1" applyFill="1" applyBorder="1" applyProtection="1">
      <protection locked="0"/>
    </xf>
    <xf numFmtId="176" fontId="0" fillId="3" borderId="92" xfId="0" applyNumberFormat="1" applyFill="1" applyBorder="1" applyProtection="1">
      <protection locked="0"/>
    </xf>
    <xf numFmtId="176" fontId="0" fillId="3" borderId="93" xfId="0" applyNumberFormat="1" applyFill="1" applyBorder="1" applyProtection="1">
      <protection locked="0"/>
    </xf>
    <xf numFmtId="176" fontId="0" fillId="4" borderId="93" xfId="0" applyNumberFormat="1" applyFill="1" applyBorder="1" applyProtection="1"/>
    <xf numFmtId="176" fontId="0" fillId="3" borderId="49" xfId="0" applyNumberFormat="1" applyFill="1" applyBorder="1" applyProtection="1">
      <protection locked="0"/>
    </xf>
    <xf numFmtId="176" fontId="0" fillId="4" borderId="62" xfId="0" applyNumberFormat="1" applyFill="1" applyBorder="1" applyProtection="1"/>
    <xf numFmtId="176" fontId="0" fillId="5" borderId="94" xfId="0" applyNumberFormat="1" applyFill="1" applyBorder="1" applyProtection="1"/>
    <xf numFmtId="176" fontId="0" fillId="5" borderId="95" xfId="0" applyNumberFormat="1" applyFill="1" applyBorder="1" applyProtection="1"/>
    <xf numFmtId="176" fontId="0" fillId="4" borderId="96" xfId="0" applyNumberFormat="1" applyFill="1" applyBorder="1" applyProtection="1"/>
    <xf numFmtId="177" fontId="0" fillId="4" borderId="97" xfId="0" applyNumberFormat="1" applyFill="1" applyBorder="1" applyProtection="1"/>
    <xf numFmtId="176" fontId="0" fillId="4" borderId="98" xfId="0" applyNumberFormat="1" applyFill="1" applyBorder="1" applyProtection="1"/>
    <xf numFmtId="177" fontId="0" fillId="4" borderId="55" xfId="0" applyNumberFormat="1" applyFill="1" applyBorder="1" applyAlignment="1" applyProtection="1">
      <alignment horizontal="right"/>
    </xf>
    <xf numFmtId="176" fontId="0" fillId="4" borderId="55" xfId="0" applyNumberFormat="1" applyFill="1" applyBorder="1" applyProtection="1"/>
    <xf numFmtId="178" fontId="0" fillId="7" borderId="54" xfId="0" applyNumberFormat="1" applyFont="1" applyFill="1" applyBorder="1" applyAlignment="1" applyProtection="1">
      <alignment horizontal="right"/>
    </xf>
    <xf numFmtId="179" fontId="0" fillId="7" borderId="55" xfId="0" applyNumberFormat="1" applyFill="1" applyBorder="1" applyAlignment="1" applyProtection="1">
      <alignment horizontal="right"/>
    </xf>
    <xf numFmtId="38" fontId="5" fillId="3" borderId="65" xfId="1" applyFont="1" applyFill="1" applyBorder="1" applyProtection="1">
      <protection locked="0"/>
    </xf>
    <xf numFmtId="176" fontId="0" fillId="5" borderId="89" xfId="0" applyNumberFormat="1" applyFill="1" applyBorder="1" applyProtection="1"/>
    <xf numFmtId="176" fontId="0" fillId="5" borderId="93" xfId="0" applyNumberFormat="1" applyFill="1" applyBorder="1" applyProtection="1"/>
    <xf numFmtId="177" fontId="0" fillId="4" borderId="54" xfId="0" applyNumberFormat="1" applyFill="1" applyBorder="1" applyProtection="1"/>
    <xf numFmtId="176" fontId="0" fillId="4" borderId="99" xfId="0" applyNumberFormat="1" applyFill="1" applyBorder="1" applyProtection="1"/>
    <xf numFmtId="0" fontId="11" fillId="0" borderId="0" xfId="0" applyFont="1" applyProtection="1">
      <protection locked="0"/>
    </xf>
    <xf numFmtId="38" fontId="0" fillId="3" borderId="70" xfId="1" applyFont="1" applyFill="1" applyBorder="1" applyProtection="1">
      <protection locked="0"/>
    </xf>
    <xf numFmtId="38" fontId="0" fillId="3" borderId="67" xfId="1" applyFont="1" applyFill="1" applyBorder="1" applyProtection="1">
      <protection locked="0"/>
    </xf>
    <xf numFmtId="38" fontId="0" fillId="3" borderId="73" xfId="1" applyFont="1" applyFill="1" applyBorder="1" applyProtection="1">
      <protection locked="0"/>
    </xf>
    <xf numFmtId="38" fontId="0" fillId="8" borderId="67" xfId="1" applyFont="1" applyFill="1" applyBorder="1" applyProtection="1">
      <protection locked="0"/>
    </xf>
    <xf numFmtId="38" fontId="0" fillId="8" borderId="32" xfId="1" applyFont="1" applyFill="1" applyBorder="1" applyProtection="1">
      <protection locked="0"/>
    </xf>
    <xf numFmtId="176" fontId="0" fillId="8" borderId="67" xfId="0" applyNumberFormat="1" applyFill="1" applyBorder="1" applyProtection="1">
      <protection locked="0"/>
    </xf>
    <xf numFmtId="0" fontId="0" fillId="3" borderId="70" xfId="0" applyFill="1" applyBorder="1" applyProtection="1">
      <protection locked="0"/>
    </xf>
    <xf numFmtId="0" fontId="0" fillId="3" borderId="67" xfId="0" applyFill="1" applyBorder="1" applyProtection="1">
      <protection locked="0"/>
    </xf>
    <xf numFmtId="0" fontId="0" fillId="4" borderId="75" xfId="0" applyFill="1" applyBorder="1" applyProtection="1"/>
    <xf numFmtId="176" fontId="0" fillId="3" borderId="70" xfId="0" applyNumberFormat="1" applyFill="1" applyBorder="1" applyProtection="1">
      <protection locked="0"/>
    </xf>
    <xf numFmtId="176" fontId="0" fillId="3" borderId="32" xfId="0" applyNumberFormat="1" applyFill="1" applyBorder="1" applyProtection="1">
      <protection locked="0"/>
    </xf>
    <xf numFmtId="176" fontId="0" fillId="3" borderId="71" xfId="0" applyNumberFormat="1" applyFill="1" applyBorder="1" applyProtection="1">
      <protection locked="0"/>
    </xf>
    <xf numFmtId="176" fontId="0" fillId="3" borderId="33" xfId="0" applyNumberFormat="1" applyFill="1" applyBorder="1" applyProtection="1">
      <protection locked="0"/>
    </xf>
    <xf numFmtId="176" fontId="0" fillId="3" borderId="67" xfId="0" applyNumberFormat="1" applyFill="1" applyBorder="1" applyProtection="1">
      <protection locked="0"/>
    </xf>
    <xf numFmtId="176" fontId="0" fillId="5" borderId="73" xfId="0" applyNumberFormat="1" applyFill="1" applyBorder="1" applyProtection="1"/>
    <xf numFmtId="176" fontId="0" fillId="5" borderId="33" xfId="0" applyNumberFormat="1" applyFill="1" applyBorder="1" applyProtection="1"/>
    <xf numFmtId="176" fontId="0" fillId="4" borderId="75" xfId="0" applyNumberFormat="1" applyFill="1" applyBorder="1" applyProtection="1"/>
    <xf numFmtId="178" fontId="0" fillId="7" borderId="70" xfId="0" applyNumberFormat="1" applyFont="1" applyFill="1" applyBorder="1" applyAlignment="1" applyProtection="1">
      <alignment horizontal="right"/>
    </xf>
    <xf numFmtId="178" fontId="0" fillId="7" borderId="67" xfId="0" applyNumberFormat="1" applyFont="1" applyFill="1" applyBorder="1" applyAlignment="1" applyProtection="1">
      <alignment horizontal="right"/>
    </xf>
    <xf numFmtId="176" fontId="0" fillId="7" borderId="67" xfId="0" applyNumberFormat="1" applyFill="1" applyBorder="1" applyAlignment="1" applyProtection="1">
      <alignment horizontal="right"/>
    </xf>
    <xf numFmtId="179" fontId="0" fillId="7" borderId="75" xfId="0" applyNumberFormat="1" applyFill="1" applyBorder="1" applyAlignment="1" applyProtection="1">
      <alignment horizontal="right"/>
    </xf>
    <xf numFmtId="38" fontId="0" fillId="7" borderId="39" xfId="1" applyFont="1" applyFill="1" applyBorder="1" applyAlignment="1" applyProtection="1">
      <alignment horizontal="right"/>
    </xf>
    <xf numFmtId="38" fontId="0" fillId="7" borderId="25" xfId="1" applyFont="1" applyFill="1" applyBorder="1" applyAlignment="1" applyProtection="1">
      <alignment horizontal="right"/>
    </xf>
    <xf numFmtId="38" fontId="0" fillId="7" borderId="100" xfId="1" applyFont="1" applyFill="1" applyBorder="1" applyAlignment="1" applyProtection="1">
      <alignment horizontal="right"/>
    </xf>
    <xf numFmtId="38" fontId="5" fillId="3" borderId="101" xfId="1" applyFont="1" applyFill="1" applyBorder="1" applyProtection="1">
      <protection locked="0"/>
    </xf>
    <xf numFmtId="178" fontId="0" fillId="7" borderId="44" xfId="2" applyNumberFormat="1" applyFont="1" applyFill="1" applyBorder="1" applyAlignment="1" applyProtection="1">
      <alignment horizontal="right"/>
    </xf>
    <xf numFmtId="0" fontId="0" fillId="0" borderId="102" xfId="0" applyBorder="1" applyAlignment="1" applyProtection="1">
      <alignment horizontal="center"/>
      <protection locked="0"/>
    </xf>
    <xf numFmtId="38" fontId="0" fillId="7" borderId="3" xfId="1" applyFont="1" applyFill="1" applyBorder="1" applyAlignment="1" applyProtection="1">
      <alignment horizontal="right"/>
    </xf>
    <xf numFmtId="38" fontId="0" fillId="7" borderId="11" xfId="1" applyFont="1" applyFill="1" applyBorder="1" applyAlignment="1" applyProtection="1">
      <alignment horizontal="right"/>
    </xf>
    <xf numFmtId="38" fontId="0" fillId="7" borderId="56" xfId="1" applyFont="1" applyFill="1" applyBorder="1" applyAlignment="1" applyProtection="1">
      <alignment horizontal="right"/>
    </xf>
    <xf numFmtId="38" fontId="5" fillId="3" borderId="103" xfId="1" applyFont="1" applyFill="1" applyBorder="1" applyProtection="1">
      <protection locked="0"/>
    </xf>
    <xf numFmtId="178" fontId="0" fillId="7" borderId="12" xfId="2" applyNumberFormat="1" applyFont="1" applyFill="1" applyBorder="1" applyAlignment="1" applyProtection="1">
      <alignment horizontal="right"/>
    </xf>
    <xf numFmtId="38" fontId="0" fillId="7" borderId="72" xfId="1" applyFont="1" applyFill="1" applyBorder="1" applyAlignment="1" applyProtection="1">
      <alignment horizontal="right"/>
    </xf>
    <xf numFmtId="38" fontId="0" fillId="7" borderId="32" xfId="1" applyFont="1" applyFill="1" applyBorder="1" applyAlignment="1" applyProtection="1">
      <alignment horizontal="right"/>
    </xf>
    <xf numFmtId="38" fontId="5" fillId="3" borderId="81" xfId="1" applyFont="1" applyFill="1" applyBorder="1" applyProtection="1">
      <protection locked="0"/>
    </xf>
    <xf numFmtId="178" fontId="0" fillId="7" borderId="75" xfId="2" applyNumberFormat="1" applyFont="1" applyFill="1" applyBorder="1" applyAlignment="1" applyProtection="1">
      <alignment horizontal="right"/>
    </xf>
    <xf numFmtId="0" fontId="10" fillId="0" borderId="104" xfId="0" applyFont="1" applyBorder="1" applyAlignment="1" applyProtection="1">
      <alignment horizontal="center" vertical="center"/>
      <protection locked="0"/>
    </xf>
    <xf numFmtId="178" fontId="0" fillId="9" borderId="105" xfId="2" applyNumberFormat="1" applyFont="1" applyFill="1" applyBorder="1" applyAlignment="1" applyProtection="1">
      <alignment horizontal="right" vertical="center"/>
    </xf>
    <xf numFmtId="178" fontId="0" fillId="9" borderId="106" xfId="2" applyNumberFormat="1" applyFont="1" applyFill="1" applyBorder="1" applyAlignment="1" applyProtection="1">
      <alignment horizontal="right" vertical="center"/>
    </xf>
    <xf numFmtId="0" fontId="5" fillId="0" borderId="107" xfId="0" applyFont="1" applyFill="1" applyBorder="1" applyAlignment="1" applyProtection="1">
      <alignment horizontal="right" vertical="center" textRotation="255"/>
    </xf>
    <xf numFmtId="178" fontId="0" fillId="9" borderId="60" xfId="2" applyNumberFormat="1" applyFont="1" applyFill="1" applyBorder="1" applyAlignment="1" applyProtection="1">
      <alignment horizontal="right" vertical="center"/>
    </xf>
    <xf numFmtId="0" fontId="12" fillId="0" borderId="0" xfId="0" applyFont="1"/>
    <xf numFmtId="0" fontId="13" fillId="0" borderId="108" xfId="0" applyFont="1" applyBorder="1" applyAlignment="1"/>
    <xf numFmtId="0" fontId="13" fillId="0" borderId="109" xfId="0" applyFont="1" applyBorder="1" applyAlignment="1"/>
    <xf numFmtId="0" fontId="14" fillId="0" borderId="110" xfId="0" applyFont="1" applyBorder="1" applyAlignment="1">
      <alignment horizontal="left" vertical="center"/>
    </xf>
    <xf numFmtId="0" fontId="14" fillId="0" borderId="7" xfId="0" applyFont="1" applyBorder="1" applyAlignment="1">
      <alignment horizontal="left" vertical="center"/>
    </xf>
    <xf numFmtId="0" fontId="14" fillId="0" borderId="111" xfId="0" applyFont="1" applyBorder="1" applyAlignment="1">
      <alignment vertical="top" wrapText="1"/>
    </xf>
    <xf numFmtId="0" fontId="15" fillId="0" borderId="7" xfId="0" applyFont="1" applyBorder="1" applyAlignment="1">
      <alignment horizontal="left" vertical="center"/>
    </xf>
    <xf numFmtId="0" fontId="15" fillId="0" borderId="52" xfId="0" applyFont="1" applyBorder="1" applyAlignment="1">
      <alignment horizontal="left" vertical="center"/>
    </xf>
    <xf numFmtId="0" fontId="15" fillId="0" borderId="3" xfId="0" applyFont="1" applyBorder="1"/>
    <xf numFmtId="0" fontId="15" fillId="0" borderId="112" xfId="0" applyFont="1" applyBorder="1" applyAlignment="1">
      <alignment horizontal="left" vertical="center"/>
    </xf>
    <xf numFmtId="0" fontId="15" fillId="0" borderId="111" xfId="0" applyFont="1" applyBorder="1" applyAlignment="1">
      <alignment wrapText="1"/>
    </xf>
    <xf numFmtId="0" fontId="15" fillId="0" borderId="7" xfId="0" applyFont="1" applyBorder="1" applyAlignment="1">
      <alignment vertical="top" wrapText="1"/>
    </xf>
    <xf numFmtId="0" fontId="15" fillId="0" borderId="56" xfId="0" applyFont="1" applyBorder="1"/>
    <xf numFmtId="0" fontId="14" fillId="0" borderId="3" xfId="0" applyFont="1" applyBorder="1"/>
    <xf numFmtId="0" fontId="14" fillId="0" borderId="113" xfId="0" applyFont="1" applyBorder="1" applyAlignment="1">
      <alignment wrapText="1"/>
    </xf>
    <xf numFmtId="0" fontId="16" fillId="0" borderId="0" xfId="0" applyFont="1" applyAlignment="1">
      <alignment vertical="top" wrapText="1"/>
    </xf>
    <xf numFmtId="0" fontId="16" fillId="0" borderId="0" xfId="0" applyFont="1" applyAlignment="1"/>
    <xf numFmtId="0" fontId="17" fillId="0" borderId="0" xfId="0" applyFont="1"/>
    <xf numFmtId="0" fontId="14" fillId="0" borderId="114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14" fillId="0" borderId="115" xfId="0" applyFont="1" applyBorder="1" applyAlignment="1"/>
    <xf numFmtId="0" fontId="15" fillId="0" borderId="29" xfId="0" applyFont="1" applyBorder="1" applyAlignment="1">
      <alignment horizontal="left" vertical="center"/>
    </xf>
    <xf numFmtId="0" fontId="15" fillId="0" borderId="67" xfId="0" applyFont="1" applyBorder="1" applyAlignment="1">
      <alignment horizontal="left" vertical="center"/>
    </xf>
    <xf numFmtId="0" fontId="15" fillId="0" borderId="80" xfId="0" applyFont="1" applyBorder="1" applyAlignment="1">
      <alignment vertical="center" wrapText="1"/>
    </xf>
    <xf numFmtId="0" fontId="15" fillId="0" borderId="80" xfId="0" applyFont="1" applyBorder="1" applyAlignment="1">
      <alignment horizontal="left" vertical="center"/>
    </xf>
    <xf numFmtId="0" fontId="15" fillId="0" borderId="115" xfId="0" applyFont="1" applyBorder="1" applyAlignment="1"/>
    <xf numFmtId="0" fontId="15" fillId="0" borderId="29" xfId="0" applyFont="1" applyBorder="1" applyAlignment="1">
      <alignment vertical="top" wrapText="1"/>
    </xf>
    <xf numFmtId="0" fontId="15" fillId="0" borderId="67" xfId="0" applyFont="1" applyBorder="1" applyAlignment="1">
      <alignment horizontal="left" vertical="center" wrapText="1"/>
    </xf>
    <xf numFmtId="0" fontId="14" fillId="0" borderId="67" xfId="0" applyFont="1" applyBorder="1" applyAlignment="1">
      <alignment horizontal="left" vertical="center"/>
    </xf>
    <xf numFmtId="0" fontId="14" fillId="0" borderId="116" xfId="0" applyFont="1" applyBorder="1" applyAlignment="1"/>
    <xf numFmtId="0" fontId="0" fillId="0" borderId="0" xfId="0" applyAlignment="1">
      <alignment vertical="top"/>
    </xf>
    <xf numFmtId="0" fontId="16" fillId="0" borderId="0" xfId="0" applyFont="1" applyAlignment="1">
      <alignment horizontal="left" vertical="top" wrapText="1"/>
    </xf>
    <xf numFmtId="0" fontId="16" fillId="0" borderId="0" xfId="0" applyFont="1" applyAlignment="1">
      <alignment vertical="top"/>
    </xf>
    <xf numFmtId="0" fontId="14" fillId="0" borderId="102" xfId="0" applyFont="1" applyBorder="1" applyAlignment="1">
      <alignment horizontal="center"/>
    </xf>
    <xf numFmtId="0" fontId="18" fillId="0" borderId="63" xfId="0" applyFont="1" applyBorder="1" applyAlignment="1" applyProtection="1">
      <alignment horizontal="center" shrinkToFit="1"/>
      <protection locked="0"/>
    </xf>
    <xf numFmtId="176" fontId="19" fillId="0" borderId="54" xfId="0" applyNumberFormat="1" applyFont="1" applyBorder="1" applyAlignment="1">
      <alignment horizontal="right"/>
    </xf>
    <xf numFmtId="176" fontId="19" fillId="0" borderId="49" xfId="0" applyNumberFormat="1" applyFont="1" applyBorder="1" applyAlignment="1">
      <alignment horizontal="right"/>
    </xf>
    <xf numFmtId="176" fontId="19" fillId="0" borderId="117" xfId="0" applyNumberFormat="1" applyFont="1" applyBorder="1" applyAlignment="1">
      <alignment horizontal="center" vertical="center"/>
    </xf>
    <xf numFmtId="176" fontId="19" fillId="0" borderId="117" xfId="0" applyNumberFormat="1" applyFont="1" applyBorder="1" applyAlignment="1">
      <alignment horizontal="right"/>
    </xf>
    <xf numFmtId="176" fontId="19" fillId="0" borderId="117" xfId="0" applyNumberFormat="1" applyFont="1" applyBorder="1" applyAlignment="1"/>
    <xf numFmtId="176" fontId="19" fillId="0" borderId="118" xfId="0" applyNumberFormat="1" applyFont="1" applyBorder="1" applyAlignment="1">
      <alignment horizontal="right"/>
    </xf>
    <xf numFmtId="0" fontId="20" fillId="0" borderId="34" xfId="0" applyFont="1" applyBorder="1" applyAlignment="1" applyProtection="1">
      <protection locked="0"/>
    </xf>
    <xf numFmtId="176" fontId="19" fillId="0" borderId="119" xfId="0" applyNumberFormat="1" applyFont="1" applyBorder="1" applyAlignment="1">
      <alignment horizontal="right"/>
    </xf>
    <xf numFmtId="176" fontId="19" fillId="0" borderId="49" xfId="0" applyNumberFormat="1" applyFont="1" applyBorder="1" applyAlignment="1" applyProtection="1">
      <alignment horizontal="right"/>
      <protection locked="0"/>
    </xf>
    <xf numFmtId="176" fontId="19" fillId="0" borderId="120" xfId="0" applyNumberFormat="1" applyFont="1" applyBorder="1" applyAlignment="1">
      <alignment horizontal="right"/>
    </xf>
    <xf numFmtId="176" fontId="19" fillId="0" borderId="121" xfId="0" applyNumberFormat="1" applyFont="1" applyBorder="1" applyAlignment="1">
      <alignment horizontal="right"/>
    </xf>
    <xf numFmtId="176" fontId="19" fillId="0" borderId="64" xfId="0" applyNumberFormat="1" applyFont="1" applyBorder="1" applyAlignment="1">
      <alignment horizontal="right"/>
    </xf>
    <xf numFmtId="176" fontId="19" fillId="10" borderId="13" xfId="0" applyNumberFormat="1" applyFont="1" applyFill="1" applyBorder="1" applyAlignment="1">
      <alignment horizontal="right"/>
    </xf>
    <xf numFmtId="176" fontId="19" fillId="10" borderId="12" xfId="0" applyNumberFormat="1" applyFont="1" applyFill="1" applyBorder="1" applyAlignment="1">
      <alignment horizontal="right"/>
    </xf>
    <xf numFmtId="176" fontId="19" fillId="10" borderId="16" xfId="0" applyNumberFormat="1" applyFont="1" applyFill="1" applyBorder="1" applyAlignment="1">
      <alignment horizontal="right"/>
    </xf>
    <xf numFmtId="176" fontId="19" fillId="10" borderId="89" xfId="0" applyNumberFormat="1" applyFont="1" applyFill="1" applyBorder="1" applyAlignment="1">
      <alignment horizontal="right"/>
    </xf>
    <xf numFmtId="176" fontId="19" fillId="10" borderId="55" xfId="0" applyNumberFormat="1" applyFont="1" applyFill="1" applyBorder="1" applyAlignment="1">
      <alignment horizontal="right"/>
    </xf>
    <xf numFmtId="176" fontId="19" fillId="10" borderId="99" xfId="0" applyNumberFormat="1" applyFont="1" applyFill="1" applyBorder="1" applyAlignment="1">
      <alignment horizontal="right"/>
    </xf>
    <xf numFmtId="0" fontId="20" fillId="0" borderId="0" xfId="0" applyFont="1" applyAlignment="1">
      <alignment horizontal="center"/>
    </xf>
    <xf numFmtId="0" fontId="0" fillId="0" borderId="34" xfId="0" applyBorder="1"/>
    <xf numFmtId="0" fontId="21" fillId="0" borderId="0" xfId="0" applyFont="1" applyAlignment="1">
      <alignment horizontal="right"/>
    </xf>
    <xf numFmtId="0" fontId="14" fillId="0" borderId="122" xfId="0" applyFont="1" applyBorder="1" applyAlignment="1">
      <alignment horizontal="center"/>
    </xf>
    <xf numFmtId="0" fontId="18" fillId="0" borderId="78" xfId="0" applyFont="1" applyBorder="1" applyAlignment="1" applyProtection="1">
      <alignment horizontal="center" shrinkToFit="1"/>
      <protection locked="0"/>
    </xf>
    <xf numFmtId="176" fontId="19" fillId="0" borderId="70" xfId="0" applyNumberFormat="1" applyFont="1" applyBorder="1" applyAlignment="1">
      <alignment horizontal="right"/>
    </xf>
    <xf numFmtId="176" fontId="19" fillId="0" borderId="67" xfId="0" applyNumberFormat="1" applyFont="1" applyBorder="1" applyAlignment="1">
      <alignment horizontal="right"/>
    </xf>
    <xf numFmtId="176" fontId="19" fillId="0" borderId="32" xfId="0" applyNumberFormat="1" applyFont="1" applyBorder="1" applyAlignment="1">
      <alignment horizontal="right"/>
    </xf>
    <xf numFmtId="176" fontId="19" fillId="10" borderId="73" xfId="0" applyNumberFormat="1" applyFont="1" applyFill="1" applyBorder="1" applyAlignment="1">
      <alignment horizontal="right"/>
    </xf>
    <xf numFmtId="176" fontId="19" fillId="10" borderId="75" xfId="0" applyNumberFormat="1" applyFont="1" applyFill="1" applyBorder="1" applyAlignment="1">
      <alignment horizontal="right"/>
    </xf>
    <xf numFmtId="176" fontId="19" fillId="0" borderId="67" xfId="0" applyNumberFormat="1" applyFont="1" applyBorder="1" applyAlignment="1" applyProtection="1">
      <alignment horizontal="right"/>
      <protection locked="0"/>
    </xf>
    <xf numFmtId="176" fontId="19" fillId="10" borderId="74" xfId="0" applyNumberFormat="1" applyFont="1" applyFill="1" applyBorder="1" applyAlignment="1">
      <alignment horizontal="right"/>
    </xf>
    <xf numFmtId="0" fontId="22" fillId="0" borderId="110" xfId="0" applyFont="1" applyBorder="1" applyAlignment="1">
      <alignment horizontal="left" vertical="center"/>
    </xf>
    <xf numFmtId="0" fontId="22" fillId="0" borderId="7" xfId="0" applyFont="1" applyBorder="1" applyAlignment="1">
      <alignment horizontal="left" vertical="center"/>
    </xf>
    <xf numFmtId="0" fontId="22" fillId="0" borderId="111" xfId="0" applyFont="1" applyBorder="1" applyAlignment="1">
      <alignment vertical="center" wrapText="1"/>
    </xf>
    <xf numFmtId="0" fontId="23" fillId="0" borderId="7" xfId="0" applyFont="1" applyBorder="1" applyAlignment="1">
      <alignment horizontal="left" vertical="center"/>
    </xf>
    <xf numFmtId="0" fontId="23" fillId="0" borderId="52" xfId="0" applyFont="1" applyBorder="1" applyAlignment="1">
      <alignment horizontal="left" vertical="center"/>
    </xf>
    <xf numFmtId="0" fontId="23" fillId="0" borderId="3" xfId="0" applyFont="1" applyBorder="1"/>
    <xf numFmtId="0" fontId="23" fillId="0" borderId="112" xfId="0" applyFont="1" applyBorder="1" applyAlignment="1">
      <alignment horizontal="left" vertical="center"/>
    </xf>
    <xf numFmtId="0" fontId="24" fillId="0" borderId="7" xfId="0" applyFont="1" applyBorder="1" applyAlignment="1">
      <alignment vertical="center" wrapText="1"/>
    </xf>
    <xf numFmtId="0" fontId="22" fillId="0" borderId="56" xfId="0" applyFont="1" applyBorder="1" applyAlignment="1">
      <alignment vertical="center"/>
    </xf>
    <xf numFmtId="0" fontId="22" fillId="0" borderId="3" xfId="0" applyFont="1" applyBorder="1" applyAlignment="1">
      <alignment vertical="center"/>
    </xf>
    <xf numFmtId="0" fontId="22" fillId="0" borderId="113" xfId="0" applyFont="1" applyBorder="1" applyAlignment="1">
      <alignment vertical="center" wrapText="1"/>
    </xf>
    <xf numFmtId="0" fontId="22" fillId="0" borderId="114" xfId="0" applyFont="1" applyBorder="1" applyAlignment="1">
      <alignment horizontal="left" vertical="center"/>
    </xf>
    <xf numFmtId="0" fontId="22" fillId="0" borderId="29" xfId="0" applyFont="1" applyBorder="1" applyAlignment="1">
      <alignment horizontal="left" vertical="center"/>
    </xf>
    <xf numFmtId="0" fontId="22" fillId="0" borderId="115" xfId="0" applyFont="1" applyBorder="1" applyAlignment="1">
      <alignment vertical="center"/>
    </xf>
    <xf numFmtId="0" fontId="23" fillId="0" borderId="29" xfId="0" applyFont="1" applyBorder="1" applyAlignment="1">
      <alignment horizontal="left" vertical="center"/>
    </xf>
    <xf numFmtId="0" fontId="23" fillId="0" borderId="67" xfId="0" applyFont="1" applyBorder="1" applyAlignment="1">
      <alignment horizontal="left" vertical="center"/>
    </xf>
    <xf numFmtId="0" fontId="23" fillId="0" borderId="80" xfId="0" applyFont="1" applyBorder="1" applyAlignment="1">
      <alignment vertical="center" wrapText="1"/>
    </xf>
    <xf numFmtId="0" fontId="23" fillId="0" borderId="80" xfId="0" applyFont="1" applyBorder="1" applyAlignment="1">
      <alignment horizontal="left" vertical="center"/>
    </xf>
    <xf numFmtId="0" fontId="24" fillId="0" borderId="29" xfId="0" applyFont="1" applyBorder="1" applyAlignment="1">
      <alignment vertical="center" wrapText="1"/>
    </xf>
    <xf numFmtId="0" fontId="23" fillId="0" borderId="67" xfId="0" applyFont="1" applyBorder="1" applyAlignment="1">
      <alignment horizontal="left" vertical="center" wrapText="1"/>
    </xf>
    <xf numFmtId="0" fontId="22" fillId="0" borderId="67" xfId="0" applyFont="1" applyBorder="1" applyAlignment="1">
      <alignment horizontal="left" vertical="center"/>
    </xf>
    <xf numFmtId="0" fontId="22" fillId="0" borderId="116" xfId="0" applyFont="1" applyBorder="1" applyAlignment="1">
      <alignment vertical="center"/>
    </xf>
    <xf numFmtId="0" fontId="24" fillId="0" borderId="102" xfId="0" applyFont="1" applyBorder="1" applyAlignment="1">
      <alignment horizontal="center"/>
    </xf>
    <xf numFmtId="176" fontId="18" fillId="0" borderId="54" xfId="0" applyNumberFormat="1" applyFont="1" applyBorder="1" applyAlignment="1">
      <alignment horizontal="right"/>
    </xf>
    <xf numFmtId="176" fontId="18" fillId="0" borderId="49" xfId="0" applyNumberFormat="1" applyFont="1" applyBorder="1" applyAlignment="1">
      <alignment horizontal="right"/>
    </xf>
    <xf numFmtId="176" fontId="18" fillId="0" borderId="117" xfId="0" applyNumberFormat="1" applyFont="1" applyBorder="1" applyAlignment="1">
      <alignment horizontal="center" vertical="center"/>
    </xf>
    <xf numFmtId="176" fontId="18" fillId="0" borderId="117" xfId="0" applyNumberFormat="1" applyFont="1" applyBorder="1" applyAlignment="1">
      <alignment horizontal="right"/>
    </xf>
    <xf numFmtId="176" fontId="18" fillId="0" borderId="85" xfId="0" applyNumberFormat="1" applyFont="1" applyBorder="1" applyAlignment="1">
      <alignment horizontal="right"/>
    </xf>
    <xf numFmtId="176" fontId="18" fillId="0" borderId="49" xfId="0" applyNumberFormat="1" applyFont="1" applyBorder="1" applyAlignment="1" applyProtection="1">
      <alignment horizontal="right"/>
      <protection locked="0"/>
    </xf>
    <xf numFmtId="176" fontId="18" fillId="0" borderId="117" xfId="0" applyNumberFormat="1" applyFont="1" applyBorder="1" applyAlignment="1"/>
    <xf numFmtId="176" fontId="18" fillId="0" borderId="118" xfId="0" applyNumberFormat="1" applyFont="1" applyBorder="1" applyAlignment="1">
      <alignment horizontal="right"/>
    </xf>
    <xf numFmtId="176" fontId="18" fillId="0" borderId="119" xfId="0" applyNumberFormat="1" applyFont="1" applyBorder="1" applyAlignment="1">
      <alignment horizontal="right"/>
    </xf>
    <xf numFmtId="176" fontId="18" fillId="0" borderId="120" xfId="0" applyNumberFormat="1" applyFont="1" applyBorder="1" applyAlignment="1">
      <alignment horizontal="right"/>
    </xf>
    <xf numFmtId="176" fontId="18" fillId="0" borderId="121" xfId="0" applyNumberFormat="1" applyFont="1" applyBorder="1" applyAlignment="1">
      <alignment horizontal="right"/>
    </xf>
    <xf numFmtId="176" fontId="18" fillId="0" borderId="64" xfId="0" applyNumberFormat="1" applyFont="1" applyBorder="1" applyAlignment="1">
      <alignment horizontal="right"/>
    </xf>
    <xf numFmtId="176" fontId="18" fillId="10" borderId="13" xfId="0" applyNumberFormat="1" applyFont="1" applyFill="1" applyBorder="1" applyAlignment="1">
      <alignment horizontal="right"/>
    </xf>
    <xf numFmtId="176" fontId="18" fillId="10" borderId="12" xfId="0" applyNumberFormat="1" applyFont="1" applyFill="1" applyBorder="1" applyAlignment="1">
      <alignment horizontal="right"/>
    </xf>
    <xf numFmtId="176" fontId="18" fillId="0" borderId="62" xfId="0" applyNumberFormat="1" applyFont="1" applyFill="1" applyBorder="1" applyAlignment="1">
      <alignment horizontal="right"/>
    </xf>
    <xf numFmtId="176" fontId="18" fillId="10" borderId="16" xfId="0" applyNumberFormat="1" applyFont="1" applyFill="1" applyBorder="1" applyAlignment="1">
      <alignment horizontal="right"/>
    </xf>
    <xf numFmtId="176" fontId="18" fillId="10" borderId="89" xfId="0" applyNumberFormat="1" applyFont="1" applyFill="1" applyBorder="1" applyAlignment="1">
      <alignment horizontal="right"/>
    </xf>
    <xf numFmtId="176" fontId="18" fillId="10" borderId="55" xfId="0" applyNumberFormat="1" applyFont="1" applyFill="1" applyBorder="1" applyAlignment="1">
      <alignment horizontal="right"/>
    </xf>
    <xf numFmtId="176" fontId="18" fillId="10" borderId="99" xfId="0" applyNumberFormat="1" applyFont="1" applyFill="1" applyBorder="1" applyAlignment="1">
      <alignment horizontal="right"/>
    </xf>
    <xf numFmtId="0" fontId="0" fillId="0" borderId="0" xfId="0" applyAlignment="1"/>
    <xf numFmtId="0" fontId="20" fillId="0" borderId="0" xfId="0" applyFont="1" applyAlignment="1">
      <alignment horizontal="right" vertical="center"/>
    </xf>
    <xf numFmtId="0" fontId="24" fillId="0" borderId="66" xfId="0" applyFont="1" applyBorder="1" applyAlignment="1">
      <alignment horizontal="center"/>
    </xf>
    <xf numFmtId="0" fontId="18" fillId="0" borderId="123" xfId="0" applyFont="1" applyBorder="1" applyAlignment="1" applyProtection="1">
      <alignment horizontal="center" shrinkToFit="1"/>
      <protection locked="0"/>
    </xf>
    <xf numFmtId="176" fontId="18" fillId="0" borderId="70" xfId="0" applyNumberFormat="1" applyFont="1" applyBorder="1" applyAlignment="1">
      <alignment horizontal="right"/>
    </xf>
    <xf numFmtId="176" fontId="18" fillId="0" borderId="67" xfId="0" applyNumberFormat="1" applyFont="1" applyBorder="1" applyAlignment="1">
      <alignment horizontal="right"/>
    </xf>
    <xf numFmtId="176" fontId="18" fillId="0" borderId="32" xfId="0" applyNumberFormat="1" applyFont="1" applyBorder="1" applyAlignment="1">
      <alignment horizontal="right"/>
    </xf>
    <xf numFmtId="176" fontId="18" fillId="10" borderId="73" xfId="0" applyNumberFormat="1" applyFont="1" applyFill="1" applyBorder="1" applyAlignment="1">
      <alignment horizontal="right"/>
    </xf>
    <xf numFmtId="176" fontId="18" fillId="10" borderId="75" xfId="0" applyNumberFormat="1" applyFont="1" applyFill="1" applyBorder="1" applyAlignment="1">
      <alignment horizontal="right"/>
    </xf>
    <xf numFmtId="176" fontId="18" fillId="0" borderId="72" xfId="0" applyNumberFormat="1" applyFont="1" applyFill="1" applyBorder="1" applyAlignment="1">
      <alignment horizontal="right"/>
    </xf>
    <xf numFmtId="176" fontId="18" fillId="0" borderId="67" xfId="0" applyNumberFormat="1" applyFont="1" applyFill="1" applyBorder="1" applyAlignment="1" applyProtection="1">
      <alignment horizontal="right"/>
      <protection locked="0"/>
    </xf>
    <xf numFmtId="176" fontId="18" fillId="10" borderId="74" xfId="0" applyNumberFormat="1" applyFont="1" applyFill="1" applyBorder="1" applyAlignment="1">
      <alignment horizontal="right"/>
    </xf>
  </cellXfs>
  <cellStyles count="3">
    <cellStyle name="標準" xfId="0" builtinId="0"/>
    <cellStyle name="桁区切り" xfId="1" builtinId="6"/>
    <cellStyle name="パーセント" xfId="2" builtinId="5"/>
  </cellStyles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theme" Target="theme/theme1.xml" /><Relationship Id="rId5" Type="http://schemas.openxmlformats.org/officeDocument/2006/relationships/sharedStrings" Target="sharedStrings.xml" /><Relationship Id="rId6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spDef>
    <a:lnDef>
      <a:spPr>
        <a:xfrm>
          <a:off x="0" y="0"/>
          <a:ext cx="0" cy="0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a14:legacySpreadsheetColorIndex="9" mc:Ignorable="a14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a14:legacySpreadsheetColorIndex="64" mc:Ignorable="a1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horzOverflow="overflow" wrap="square" lIns="18288" tIns="0" rIns="0" bIns="0" upright="1"/>
      <a:lstStyle/>
    </a:ln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31">
    <pageSetUpPr fitToPage="1"/>
  </sheetPr>
  <dimension ref="B1:N102"/>
  <sheetViews>
    <sheetView showGridLines="0" tabSelected="1" zoomScaleSheetLayoutView="100" workbookViewId="0">
      <selection activeCell="B9" sqref="B9:B12"/>
    </sheetView>
  </sheetViews>
  <sheetFormatPr defaultColWidth="9" defaultRowHeight="13"/>
  <cols>
    <col min="1" max="1" width="1.44140625" style="1" customWidth="1"/>
    <col min="2" max="2" width="3.77734375" style="1" customWidth="1"/>
    <col min="3" max="3" width="27.21875" style="1" bestFit="1" customWidth="1"/>
    <col min="4" max="4" width="13.109375" style="1" customWidth="1"/>
    <col min="5" max="5" width="13.88671875" style="1" customWidth="1"/>
    <col min="6" max="6" width="12.77734375" style="1" customWidth="1"/>
    <col min="7" max="8" width="13" style="1" customWidth="1"/>
    <col min="9" max="9" width="12.88671875" style="1" customWidth="1"/>
    <col min="10" max="14" width="13.6640625" style="1" customWidth="1"/>
    <col min="15" max="16384" width="9" style="1"/>
  </cols>
  <sheetData>
    <row r="1" spans="2:13" ht="8.25" customHeight="1">
      <c r="D1" s="59"/>
      <c r="E1" s="121" t="s">
        <v>5</v>
      </c>
      <c r="F1" s="121"/>
      <c r="G1" s="121"/>
    </row>
    <row r="2" spans="2:13">
      <c r="D2" s="73"/>
      <c r="E2" s="121"/>
      <c r="F2" s="121"/>
      <c r="G2" s="121"/>
    </row>
    <row r="3" spans="2:13" ht="5.25" customHeight="1">
      <c r="D3" s="59"/>
      <c r="E3" s="122"/>
      <c r="F3" s="122"/>
      <c r="G3" s="122"/>
    </row>
    <row r="4" spans="2:13" ht="4.5" customHeight="1">
      <c r="D4" s="74"/>
      <c r="E4" s="123" t="s">
        <v>16</v>
      </c>
      <c r="F4" s="123"/>
      <c r="G4" s="123"/>
    </row>
    <row r="5" spans="2:13">
      <c r="D5" s="75"/>
      <c r="E5" s="123"/>
      <c r="F5" s="123"/>
      <c r="G5" s="123"/>
    </row>
    <row r="6" spans="2:13" ht="6.75" customHeight="1">
      <c r="D6" s="74"/>
      <c r="E6" s="122"/>
      <c r="F6" s="122"/>
      <c r="G6" s="122"/>
    </row>
    <row r="7" spans="2:13" ht="13.75">
      <c r="B7" s="2" t="s">
        <v>112</v>
      </c>
      <c r="D7" s="76" t="s">
        <v>20</v>
      </c>
    </row>
    <row r="8" spans="2:13" ht="13.75">
      <c r="B8" s="3" t="s">
        <v>1</v>
      </c>
      <c r="C8" s="34"/>
      <c r="D8" s="77" t="s">
        <v>3</v>
      </c>
      <c r="E8" s="124" t="s">
        <v>2</v>
      </c>
      <c r="F8" s="85" t="s">
        <v>30</v>
      </c>
      <c r="G8" s="111" t="s">
        <v>7</v>
      </c>
      <c r="H8" s="111" t="s">
        <v>36</v>
      </c>
      <c r="I8" s="111" t="s">
        <v>37</v>
      </c>
      <c r="J8" s="132" t="s">
        <v>38</v>
      </c>
      <c r="K8" s="85" t="s">
        <v>19</v>
      </c>
      <c r="L8" s="111" t="s">
        <v>123</v>
      </c>
      <c r="M8" s="132" t="s">
        <v>124</v>
      </c>
    </row>
    <row r="9" spans="2:13" ht="14.25" customHeight="1">
      <c r="B9" s="4" t="s">
        <v>49</v>
      </c>
      <c r="C9" s="35" t="s">
        <v>92</v>
      </c>
      <c r="D9" s="78"/>
      <c r="E9" s="125"/>
      <c r="F9" s="163"/>
      <c r="G9" s="193"/>
      <c r="H9" s="193"/>
      <c r="I9" s="193"/>
      <c r="J9" s="226"/>
      <c r="K9" s="163"/>
      <c r="L9" s="193"/>
      <c r="M9" s="226"/>
    </row>
    <row r="10" spans="2:13">
      <c r="B10" s="5"/>
      <c r="C10" s="36" t="s">
        <v>18</v>
      </c>
      <c r="D10" s="79"/>
      <c r="E10" s="126"/>
      <c r="F10" s="164"/>
      <c r="G10" s="194"/>
      <c r="H10" s="194"/>
      <c r="I10" s="194"/>
      <c r="J10" s="227"/>
      <c r="K10" s="164"/>
      <c r="L10" s="194"/>
      <c r="M10" s="227"/>
    </row>
    <row r="11" spans="2:13">
      <c r="B11" s="5"/>
      <c r="C11" s="37" t="s">
        <v>27</v>
      </c>
      <c r="D11" s="79"/>
      <c r="E11" s="126"/>
      <c r="F11" s="164"/>
      <c r="G11" s="194"/>
      <c r="H11" s="194"/>
      <c r="I11" s="194"/>
      <c r="J11" s="227"/>
      <c r="K11" s="164"/>
      <c r="L11" s="194"/>
      <c r="M11" s="227"/>
    </row>
    <row r="12" spans="2:13" ht="13.75">
      <c r="B12" s="6"/>
      <c r="C12" s="38" t="s">
        <v>52</v>
      </c>
      <c r="D12" s="80">
        <f t="shared" ref="D12:M12" si="0">SUM(D9:D11)</f>
        <v>0</v>
      </c>
      <c r="E12" s="127">
        <f t="shared" si="0"/>
        <v>0</v>
      </c>
      <c r="F12" s="165">
        <f t="shared" si="0"/>
        <v>0</v>
      </c>
      <c r="G12" s="195">
        <f t="shared" si="0"/>
        <v>0</v>
      </c>
      <c r="H12" s="195">
        <f t="shared" si="0"/>
        <v>0</v>
      </c>
      <c r="I12" s="195">
        <f t="shared" si="0"/>
        <v>0</v>
      </c>
      <c r="J12" s="127">
        <f t="shared" si="0"/>
        <v>0</v>
      </c>
      <c r="K12" s="165">
        <f t="shared" si="0"/>
        <v>0</v>
      </c>
      <c r="L12" s="195">
        <f t="shared" si="0"/>
        <v>0</v>
      </c>
      <c r="M12" s="127">
        <f t="shared" si="0"/>
        <v>0</v>
      </c>
    </row>
    <row r="13" spans="2:13" ht="14.25" customHeight="1">
      <c r="B13" s="4" t="s">
        <v>9</v>
      </c>
      <c r="C13" s="35" t="s">
        <v>4</v>
      </c>
      <c r="D13" s="78"/>
      <c r="E13" s="125"/>
      <c r="F13" s="166"/>
      <c r="G13" s="196"/>
      <c r="H13" s="196"/>
      <c r="I13" s="196"/>
      <c r="J13" s="228"/>
      <c r="K13" s="166"/>
      <c r="L13" s="196"/>
      <c r="M13" s="228"/>
    </row>
    <row r="14" spans="2:13">
      <c r="B14" s="5"/>
      <c r="C14" s="36" t="s">
        <v>47</v>
      </c>
      <c r="D14" s="79"/>
      <c r="E14" s="126"/>
      <c r="F14" s="164"/>
      <c r="G14" s="194"/>
      <c r="H14" s="194"/>
      <c r="I14" s="194"/>
      <c r="J14" s="227"/>
      <c r="K14" s="164"/>
      <c r="L14" s="194"/>
      <c r="M14" s="227"/>
    </row>
    <row r="15" spans="2:13">
      <c r="B15" s="5"/>
      <c r="C15" s="36" t="s">
        <v>18</v>
      </c>
      <c r="D15" s="79"/>
      <c r="E15" s="126"/>
      <c r="F15" s="164"/>
      <c r="G15" s="194"/>
      <c r="H15" s="194"/>
      <c r="I15" s="194"/>
      <c r="J15" s="227"/>
      <c r="K15" s="164"/>
      <c r="L15" s="194"/>
      <c r="M15" s="227"/>
    </row>
    <row r="16" spans="2:13">
      <c r="B16" s="5"/>
      <c r="C16" s="36" t="s">
        <v>27</v>
      </c>
      <c r="D16" s="81"/>
      <c r="E16" s="128"/>
      <c r="F16" s="164"/>
      <c r="G16" s="194"/>
      <c r="H16" s="194"/>
      <c r="I16" s="194"/>
      <c r="J16" s="227"/>
      <c r="K16" s="164"/>
      <c r="L16" s="194"/>
      <c r="M16" s="227"/>
    </row>
    <row r="17" spans="2:13" ht="13.75">
      <c r="B17" s="6"/>
      <c r="C17" s="39" t="s">
        <v>52</v>
      </c>
      <c r="D17" s="82">
        <f t="shared" ref="D17:M17" si="1">SUM(D13:D16)</f>
        <v>0</v>
      </c>
      <c r="E17" s="129">
        <f t="shared" si="1"/>
        <v>0</v>
      </c>
      <c r="F17" s="94">
        <f t="shared" si="1"/>
        <v>0</v>
      </c>
      <c r="G17" s="197">
        <f t="shared" si="1"/>
        <v>0</v>
      </c>
      <c r="H17" s="197">
        <f t="shared" si="1"/>
        <v>0</v>
      </c>
      <c r="I17" s="197">
        <f t="shared" si="1"/>
        <v>0</v>
      </c>
      <c r="J17" s="129">
        <f t="shared" si="1"/>
        <v>0</v>
      </c>
      <c r="K17" s="94">
        <f t="shared" si="1"/>
        <v>0</v>
      </c>
      <c r="L17" s="197">
        <f t="shared" si="1"/>
        <v>0</v>
      </c>
      <c r="M17" s="129">
        <f t="shared" si="1"/>
        <v>0</v>
      </c>
    </row>
    <row r="18" spans="2:13" ht="14.5">
      <c r="B18" s="7"/>
      <c r="C18" s="40" t="s">
        <v>29</v>
      </c>
      <c r="D18" s="83">
        <f t="shared" ref="D18:M18" si="2">+D12+D17</f>
        <v>0</v>
      </c>
      <c r="E18" s="130">
        <f t="shared" si="2"/>
        <v>0</v>
      </c>
      <c r="F18" s="97">
        <f t="shared" si="2"/>
        <v>0</v>
      </c>
      <c r="G18" s="198">
        <f t="shared" si="2"/>
        <v>0</v>
      </c>
      <c r="H18" s="198">
        <f t="shared" si="2"/>
        <v>0</v>
      </c>
      <c r="I18" s="198">
        <f t="shared" si="2"/>
        <v>0</v>
      </c>
      <c r="J18" s="130">
        <f t="shared" si="2"/>
        <v>0</v>
      </c>
      <c r="K18" s="97">
        <f t="shared" si="2"/>
        <v>0</v>
      </c>
      <c r="L18" s="198">
        <f t="shared" si="2"/>
        <v>0</v>
      </c>
      <c r="M18" s="130">
        <f t="shared" si="2"/>
        <v>0</v>
      </c>
    </row>
    <row r="19" spans="2:13" ht="15" customHeight="1"/>
    <row r="20" spans="2:13" ht="13.75">
      <c r="B20" s="2" t="s">
        <v>111</v>
      </c>
      <c r="D20" s="76" t="s">
        <v>20</v>
      </c>
    </row>
    <row r="21" spans="2:13" ht="13.75">
      <c r="B21" s="3" t="s">
        <v>1</v>
      </c>
      <c r="C21" s="34"/>
      <c r="D21" s="77" t="s">
        <v>3</v>
      </c>
      <c r="E21" s="124" t="s">
        <v>2</v>
      </c>
      <c r="F21" s="85" t="s">
        <v>30</v>
      </c>
      <c r="G21" s="111" t="s">
        <v>7</v>
      </c>
      <c r="H21" s="111" t="s">
        <v>36</v>
      </c>
      <c r="I21" s="111" t="s">
        <v>37</v>
      </c>
      <c r="J21" s="132" t="s">
        <v>38</v>
      </c>
      <c r="K21" s="252" t="s">
        <v>19</v>
      </c>
      <c r="L21" s="252" t="s">
        <v>123</v>
      </c>
      <c r="M21" s="124" t="s">
        <v>124</v>
      </c>
    </row>
    <row r="22" spans="2:13" ht="14.25" customHeight="1">
      <c r="B22" s="4" t="s">
        <v>49</v>
      </c>
      <c r="C22" s="35" t="s">
        <v>114</v>
      </c>
      <c r="D22" s="84">
        <f t="shared" ref="D22:M22" si="3">D12</f>
        <v>0</v>
      </c>
      <c r="E22" s="131">
        <f t="shared" si="3"/>
        <v>0</v>
      </c>
      <c r="F22" s="167">
        <f t="shared" si="3"/>
        <v>0</v>
      </c>
      <c r="G22" s="199">
        <f t="shared" si="3"/>
        <v>0</v>
      </c>
      <c r="H22" s="199">
        <f t="shared" si="3"/>
        <v>0</v>
      </c>
      <c r="I22" s="199">
        <f t="shared" si="3"/>
        <v>0</v>
      </c>
      <c r="J22" s="131">
        <f t="shared" si="3"/>
        <v>0</v>
      </c>
      <c r="K22" s="167">
        <f t="shared" si="3"/>
        <v>0</v>
      </c>
      <c r="L22" s="199">
        <f t="shared" si="3"/>
        <v>0</v>
      </c>
      <c r="M22" s="131">
        <f t="shared" si="3"/>
        <v>0</v>
      </c>
    </row>
    <row r="23" spans="2:13">
      <c r="B23" s="5"/>
      <c r="C23" s="36" t="s">
        <v>23</v>
      </c>
      <c r="D23" s="79"/>
      <c r="E23" s="126"/>
      <c r="F23" s="168"/>
      <c r="G23" s="200"/>
      <c r="H23" s="200"/>
      <c r="I23" s="200"/>
      <c r="J23" s="229"/>
      <c r="K23" s="168"/>
      <c r="L23" s="200"/>
      <c r="M23" s="229"/>
    </row>
    <row r="24" spans="2:13">
      <c r="B24" s="5"/>
      <c r="C24" s="36" t="s">
        <v>8</v>
      </c>
      <c r="D24" s="79"/>
      <c r="E24" s="126"/>
      <c r="F24" s="168"/>
      <c r="G24" s="200"/>
      <c r="H24" s="200"/>
      <c r="I24" s="200"/>
      <c r="J24" s="229"/>
      <c r="K24" s="168"/>
      <c r="L24" s="200"/>
      <c r="M24" s="229"/>
    </row>
    <row r="25" spans="2:13">
      <c r="B25" s="5"/>
      <c r="C25" s="37" t="s">
        <v>17</v>
      </c>
      <c r="D25" s="81"/>
      <c r="E25" s="128"/>
      <c r="F25" s="169"/>
      <c r="G25" s="201"/>
      <c r="H25" s="201"/>
      <c r="I25" s="201"/>
      <c r="J25" s="230"/>
      <c r="K25" s="169"/>
      <c r="L25" s="201"/>
      <c r="M25" s="230"/>
    </row>
    <row r="26" spans="2:13">
      <c r="B26" s="5"/>
      <c r="C26" s="37" t="s">
        <v>99</v>
      </c>
      <c r="D26" s="81"/>
      <c r="E26" s="128"/>
      <c r="F26" s="169"/>
      <c r="G26" s="201"/>
      <c r="H26" s="201"/>
      <c r="I26" s="201"/>
      <c r="J26" s="230"/>
      <c r="K26" s="169"/>
      <c r="L26" s="201"/>
      <c r="M26" s="230"/>
    </row>
    <row r="27" spans="2:13" ht="13.75">
      <c r="B27" s="6"/>
      <c r="C27" s="38" t="s">
        <v>52</v>
      </c>
      <c r="D27" s="80">
        <f t="shared" ref="D27:M27" si="4">SUM(D22:D26)</f>
        <v>0</v>
      </c>
      <c r="E27" s="127">
        <f t="shared" si="4"/>
        <v>0</v>
      </c>
      <c r="F27" s="165">
        <f t="shared" si="4"/>
        <v>0</v>
      </c>
      <c r="G27" s="195">
        <f t="shared" si="4"/>
        <v>0</v>
      </c>
      <c r="H27" s="195">
        <f t="shared" si="4"/>
        <v>0</v>
      </c>
      <c r="I27" s="195">
        <f t="shared" si="4"/>
        <v>0</v>
      </c>
      <c r="J27" s="127">
        <f t="shared" si="4"/>
        <v>0</v>
      </c>
      <c r="K27" s="165">
        <f t="shared" si="4"/>
        <v>0</v>
      </c>
      <c r="L27" s="195">
        <f t="shared" si="4"/>
        <v>0</v>
      </c>
      <c r="M27" s="127">
        <f t="shared" si="4"/>
        <v>0</v>
      </c>
    </row>
    <row r="28" spans="2:13" ht="14.25" customHeight="1">
      <c r="B28" s="4" t="s">
        <v>9</v>
      </c>
      <c r="C28" s="35" t="s">
        <v>114</v>
      </c>
      <c r="D28" s="84">
        <f t="shared" ref="D28:M28" si="5">D17</f>
        <v>0</v>
      </c>
      <c r="E28" s="131">
        <f t="shared" si="5"/>
        <v>0</v>
      </c>
      <c r="F28" s="167">
        <f t="shared" si="5"/>
        <v>0</v>
      </c>
      <c r="G28" s="199">
        <f t="shared" si="5"/>
        <v>0</v>
      </c>
      <c r="H28" s="199">
        <f t="shared" si="5"/>
        <v>0</v>
      </c>
      <c r="I28" s="199">
        <f t="shared" si="5"/>
        <v>0</v>
      </c>
      <c r="J28" s="131">
        <f t="shared" si="5"/>
        <v>0</v>
      </c>
      <c r="K28" s="167">
        <f t="shared" si="5"/>
        <v>0</v>
      </c>
      <c r="L28" s="199">
        <f t="shared" si="5"/>
        <v>0</v>
      </c>
      <c r="M28" s="131">
        <f t="shared" si="5"/>
        <v>0</v>
      </c>
    </row>
    <row r="29" spans="2:13">
      <c r="B29" s="5"/>
      <c r="C29" s="36" t="s">
        <v>127</v>
      </c>
      <c r="D29" s="79"/>
      <c r="E29" s="126"/>
      <c r="F29" s="170"/>
      <c r="G29" s="202"/>
      <c r="H29" s="202"/>
      <c r="I29" s="202"/>
      <c r="J29" s="231"/>
      <c r="K29" s="170"/>
      <c r="L29" s="202"/>
      <c r="M29" s="231"/>
    </row>
    <row r="30" spans="2:13">
      <c r="B30" s="5"/>
      <c r="C30" s="36" t="s">
        <v>8</v>
      </c>
      <c r="D30" s="79"/>
      <c r="E30" s="126"/>
      <c r="F30" s="170"/>
      <c r="G30" s="202"/>
      <c r="H30" s="202"/>
      <c r="I30" s="202"/>
      <c r="J30" s="231"/>
      <c r="K30" s="170"/>
      <c r="L30" s="202"/>
      <c r="M30" s="231"/>
    </row>
    <row r="31" spans="2:13">
      <c r="B31" s="5"/>
      <c r="C31" s="36" t="s">
        <v>17</v>
      </c>
      <c r="D31" s="79"/>
      <c r="E31" s="126"/>
      <c r="F31" s="170"/>
      <c r="G31" s="202"/>
      <c r="H31" s="202"/>
      <c r="I31" s="202"/>
      <c r="J31" s="231"/>
      <c r="K31" s="170"/>
      <c r="L31" s="202"/>
      <c r="M31" s="231"/>
    </row>
    <row r="32" spans="2:13">
      <c r="B32" s="5"/>
      <c r="C32" s="36" t="s">
        <v>99</v>
      </c>
      <c r="D32" s="79"/>
      <c r="E32" s="126"/>
      <c r="F32" s="170"/>
      <c r="G32" s="202"/>
      <c r="H32" s="202"/>
      <c r="I32" s="202"/>
      <c r="J32" s="231"/>
      <c r="K32" s="170"/>
      <c r="L32" s="202"/>
      <c r="M32" s="231"/>
    </row>
    <row r="33" spans="2:13" ht="13.75">
      <c r="B33" s="6"/>
      <c r="C33" s="39" t="s">
        <v>52</v>
      </c>
      <c r="D33" s="82">
        <f t="shared" ref="D33:M33" si="6">SUM(D28:D32)</f>
        <v>0</v>
      </c>
      <c r="E33" s="129">
        <f t="shared" si="6"/>
        <v>0</v>
      </c>
      <c r="F33" s="94">
        <f t="shared" si="6"/>
        <v>0</v>
      </c>
      <c r="G33" s="197">
        <f t="shared" si="6"/>
        <v>0</v>
      </c>
      <c r="H33" s="197">
        <f t="shared" si="6"/>
        <v>0</v>
      </c>
      <c r="I33" s="197">
        <f t="shared" si="6"/>
        <v>0</v>
      </c>
      <c r="J33" s="129">
        <f t="shared" si="6"/>
        <v>0</v>
      </c>
      <c r="K33" s="94">
        <f t="shared" si="6"/>
        <v>0</v>
      </c>
      <c r="L33" s="197">
        <f t="shared" si="6"/>
        <v>0</v>
      </c>
      <c r="M33" s="129">
        <f t="shared" si="6"/>
        <v>0</v>
      </c>
    </row>
    <row r="34" spans="2:13" ht="14.5">
      <c r="B34" s="7"/>
      <c r="C34" s="40" t="s">
        <v>29</v>
      </c>
      <c r="D34" s="83">
        <f t="shared" ref="D34:M34" si="7">+D27+D33</f>
        <v>0</v>
      </c>
      <c r="E34" s="130">
        <f t="shared" si="7"/>
        <v>0</v>
      </c>
      <c r="F34" s="97">
        <f t="shared" si="7"/>
        <v>0</v>
      </c>
      <c r="G34" s="198">
        <f t="shared" si="7"/>
        <v>0</v>
      </c>
      <c r="H34" s="198">
        <f t="shared" si="7"/>
        <v>0</v>
      </c>
      <c r="I34" s="198">
        <f t="shared" si="7"/>
        <v>0</v>
      </c>
      <c r="J34" s="130">
        <f t="shared" si="7"/>
        <v>0</v>
      </c>
      <c r="K34" s="97">
        <f t="shared" si="7"/>
        <v>0</v>
      </c>
      <c r="L34" s="198">
        <f t="shared" si="7"/>
        <v>0</v>
      </c>
      <c r="M34" s="130">
        <f t="shared" si="7"/>
        <v>0</v>
      </c>
    </row>
    <row r="35" spans="2:13" ht="15" customHeight="1"/>
    <row r="36" spans="2:13" ht="13.75">
      <c r="B36" s="2" t="s">
        <v>115</v>
      </c>
    </row>
    <row r="37" spans="2:13" ht="13.75">
      <c r="B37" s="8"/>
      <c r="C37" s="41"/>
      <c r="D37" s="85" t="s">
        <v>3</v>
      </c>
      <c r="E37" s="132" t="s">
        <v>2</v>
      </c>
      <c r="F37" s="85" t="s">
        <v>30</v>
      </c>
      <c r="G37" s="111" t="s">
        <v>7</v>
      </c>
      <c r="H37" s="111" t="s">
        <v>36</v>
      </c>
      <c r="I37" s="111" t="s">
        <v>37</v>
      </c>
      <c r="J37" s="132" t="s">
        <v>38</v>
      </c>
      <c r="K37" s="111" t="s">
        <v>19</v>
      </c>
      <c r="L37" s="111" t="s">
        <v>123</v>
      </c>
      <c r="M37" s="132" t="s">
        <v>124</v>
      </c>
    </row>
    <row r="38" spans="2:13" ht="13.75">
      <c r="B38" s="9" t="s">
        <v>31</v>
      </c>
      <c r="C38" s="42"/>
      <c r="D38" s="86"/>
      <c r="E38" s="133"/>
      <c r="F38" s="171"/>
      <c r="G38" s="203"/>
      <c r="H38" s="203"/>
      <c r="I38" s="203"/>
      <c r="J38" s="232"/>
      <c r="K38" s="203"/>
      <c r="L38" s="203"/>
      <c r="M38" s="232"/>
    </row>
    <row r="39" spans="2:13">
      <c r="B39" s="10" t="s">
        <v>101</v>
      </c>
      <c r="C39" s="43"/>
      <c r="D39" s="73"/>
      <c r="E39" s="134"/>
      <c r="F39" s="172"/>
      <c r="G39" s="75"/>
      <c r="H39" s="75"/>
      <c r="I39" s="75"/>
      <c r="J39" s="233"/>
      <c r="K39" s="75"/>
      <c r="L39" s="75"/>
      <c r="M39" s="233"/>
    </row>
    <row r="40" spans="2:13">
      <c r="B40" s="10" t="s">
        <v>102</v>
      </c>
      <c r="C40" s="43"/>
      <c r="D40" s="73"/>
      <c r="E40" s="134"/>
      <c r="F40" s="172"/>
      <c r="G40" s="75"/>
      <c r="H40" s="75"/>
      <c r="I40" s="75"/>
      <c r="J40" s="233"/>
      <c r="K40" s="75"/>
      <c r="L40" s="75"/>
      <c r="M40" s="233"/>
    </row>
    <row r="41" spans="2:13">
      <c r="B41" s="10" t="s">
        <v>64</v>
      </c>
      <c r="C41" s="43"/>
      <c r="D41" s="73"/>
      <c r="E41" s="134"/>
      <c r="F41" s="172"/>
      <c r="G41" s="75"/>
      <c r="H41" s="75"/>
      <c r="I41" s="75"/>
      <c r="J41" s="233"/>
      <c r="K41" s="75"/>
      <c r="L41" s="75"/>
      <c r="M41" s="233"/>
    </row>
    <row r="42" spans="2:13" ht="13.75">
      <c r="B42" s="11" t="s">
        <v>129</v>
      </c>
      <c r="C42" s="44"/>
      <c r="D42" s="87">
        <f t="shared" ref="D42:M42" si="8">ROUND(SUM(D38:D41),0)</f>
        <v>0</v>
      </c>
      <c r="E42" s="135">
        <f t="shared" si="8"/>
        <v>0</v>
      </c>
      <c r="F42" s="173">
        <f t="shared" si="8"/>
        <v>0</v>
      </c>
      <c r="G42" s="87">
        <f t="shared" si="8"/>
        <v>0</v>
      </c>
      <c r="H42" s="87">
        <f t="shared" si="8"/>
        <v>0</v>
      </c>
      <c r="I42" s="87">
        <f t="shared" si="8"/>
        <v>0</v>
      </c>
      <c r="J42" s="234">
        <f t="shared" si="8"/>
        <v>0</v>
      </c>
      <c r="K42" s="87">
        <f t="shared" si="8"/>
        <v>0</v>
      </c>
      <c r="L42" s="87">
        <f t="shared" si="8"/>
        <v>0</v>
      </c>
      <c r="M42" s="234">
        <f t="shared" si="8"/>
        <v>0</v>
      </c>
    </row>
    <row r="43" spans="2:13">
      <c r="B43" s="12"/>
    </row>
    <row r="44" spans="2:13" ht="13.75">
      <c r="B44" s="2" t="s">
        <v>69</v>
      </c>
      <c r="D44" s="76" t="s">
        <v>20</v>
      </c>
    </row>
    <row r="45" spans="2:13" ht="13.75">
      <c r="B45" s="8"/>
      <c r="C45" s="41"/>
      <c r="D45" s="85" t="s">
        <v>3</v>
      </c>
      <c r="E45" s="132" t="s">
        <v>2</v>
      </c>
      <c r="F45" s="85" t="s">
        <v>30</v>
      </c>
      <c r="G45" s="111" t="s">
        <v>7</v>
      </c>
      <c r="H45" s="111" t="s">
        <v>36</v>
      </c>
      <c r="I45" s="111" t="s">
        <v>37</v>
      </c>
      <c r="J45" s="132" t="s">
        <v>38</v>
      </c>
      <c r="K45" s="111" t="s">
        <v>19</v>
      </c>
      <c r="L45" s="111" t="s">
        <v>123</v>
      </c>
      <c r="M45" s="132" t="s">
        <v>124</v>
      </c>
    </row>
    <row r="46" spans="2:13" ht="13.75">
      <c r="B46" s="13" t="s">
        <v>131</v>
      </c>
      <c r="C46" s="45" t="s">
        <v>46</v>
      </c>
      <c r="D46" s="88"/>
      <c r="E46" s="136"/>
      <c r="F46" s="174"/>
      <c r="G46" s="204"/>
      <c r="H46" s="204"/>
      <c r="I46" s="204"/>
      <c r="J46" s="235"/>
      <c r="K46" s="204"/>
      <c r="L46" s="204"/>
      <c r="M46" s="235"/>
    </row>
    <row r="47" spans="2:13" ht="13.75">
      <c r="B47" s="14"/>
      <c r="C47" s="46" t="s">
        <v>130</v>
      </c>
      <c r="D47" s="89"/>
      <c r="E47" s="128"/>
      <c r="F47" s="175"/>
      <c r="G47" s="205"/>
      <c r="H47" s="205"/>
      <c r="I47" s="205"/>
      <c r="J47" s="236"/>
      <c r="K47" s="205"/>
      <c r="L47" s="205"/>
      <c r="M47" s="236"/>
    </row>
    <row r="48" spans="2:13" ht="13.75">
      <c r="B48" s="13" t="s">
        <v>113</v>
      </c>
      <c r="C48" s="45" t="s">
        <v>46</v>
      </c>
      <c r="D48" s="90"/>
      <c r="E48" s="137"/>
      <c r="F48" s="176"/>
      <c r="G48" s="206"/>
      <c r="H48" s="206"/>
      <c r="I48" s="206"/>
      <c r="J48" s="237"/>
      <c r="K48" s="206"/>
      <c r="L48" s="206"/>
      <c r="M48" s="237"/>
    </row>
    <row r="49" spans="2:13" ht="13.75">
      <c r="B49" s="14"/>
      <c r="C49" s="47" t="s">
        <v>130</v>
      </c>
      <c r="D49" s="91"/>
      <c r="E49" s="138"/>
      <c r="F49" s="177"/>
      <c r="G49" s="207"/>
      <c r="H49" s="207"/>
      <c r="I49" s="207"/>
      <c r="J49" s="238"/>
      <c r="K49" s="207"/>
      <c r="L49" s="207"/>
      <c r="M49" s="238"/>
    </row>
    <row r="50" spans="2:13" ht="14.25" customHeight="1">
      <c r="B50" s="9" t="s">
        <v>33</v>
      </c>
      <c r="C50" s="48"/>
      <c r="D50" s="88"/>
      <c r="E50" s="136"/>
      <c r="F50" s="174"/>
      <c r="G50" s="204"/>
      <c r="H50" s="204"/>
      <c r="I50" s="204"/>
      <c r="J50" s="235"/>
      <c r="K50" s="204"/>
      <c r="L50" s="204"/>
      <c r="M50" s="235"/>
    </row>
    <row r="51" spans="2:13" ht="13.75">
      <c r="B51" s="15" t="s">
        <v>70</v>
      </c>
      <c r="C51" s="49"/>
      <c r="D51" s="92">
        <f t="shared" ref="D51:M51" si="9">SUM(D46:D50)</f>
        <v>0</v>
      </c>
      <c r="E51" s="139">
        <f t="shared" si="9"/>
        <v>0</v>
      </c>
      <c r="F51" s="92">
        <f t="shared" si="9"/>
        <v>0</v>
      </c>
      <c r="G51" s="208">
        <f t="shared" si="9"/>
        <v>0</v>
      </c>
      <c r="H51" s="208">
        <f t="shared" si="9"/>
        <v>0</v>
      </c>
      <c r="I51" s="208">
        <f t="shared" si="9"/>
        <v>0</v>
      </c>
      <c r="J51" s="139">
        <f t="shared" si="9"/>
        <v>0</v>
      </c>
      <c r="K51" s="208">
        <f t="shared" si="9"/>
        <v>0</v>
      </c>
      <c r="L51" s="208">
        <f t="shared" si="9"/>
        <v>0</v>
      </c>
      <c r="M51" s="139">
        <f t="shared" si="9"/>
        <v>0</v>
      </c>
    </row>
    <row r="52" spans="2:13" ht="12.75" customHeight="1"/>
    <row r="53" spans="2:13" ht="13.75">
      <c r="B53" s="2" t="s">
        <v>142</v>
      </c>
      <c r="D53" s="76" t="s">
        <v>20</v>
      </c>
      <c r="I53" s="225" t="s">
        <v>40</v>
      </c>
    </row>
    <row r="54" spans="2:13" ht="13.75">
      <c r="B54" s="8"/>
      <c r="C54" s="50"/>
      <c r="D54" s="85" t="s">
        <v>3</v>
      </c>
      <c r="E54" s="132" t="s">
        <v>2</v>
      </c>
      <c r="F54" s="85" t="s">
        <v>30</v>
      </c>
      <c r="G54" s="111" t="s">
        <v>7</v>
      </c>
      <c r="H54" s="111" t="s">
        <v>36</v>
      </c>
      <c r="I54" s="111" t="s">
        <v>37</v>
      </c>
      <c r="J54" s="132" t="s">
        <v>38</v>
      </c>
      <c r="K54" s="111" t="s">
        <v>19</v>
      </c>
      <c r="L54" s="111" t="s">
        <v>123</v>
      </c>
      <c r="M54" s="132" t="s">
        <v>124</v>
      </c>
    </row>
    <row r="55" spans="2:13" ht="13.75">
      <c r="B55" s="16" t="s">
        <v>14</v>
      </c>
      <c r="C55" s="51" t="s">
        <v>42</v>
      </c>
      <c r="D55" s="88"/>
      <c r="E55" s="136"/>
      <c r="F55" s="174"/>
      <c r="G55" s="204"/>
      <c r="H55" s="204"/>
      <c r="I55" s="204"/>
      <c r="J55" s="235"/>
      <c r="K55" s="204"/>
      <c r="L55" s="204"/>
      <c r="M55" s="235"/>
    </row>
    <row r="56" spans="2:13">
      <c r="B56" s="17" t="s">
        <v>35</v>
      </c>
      <c r="C56" s="52" t="s">
        <v>26</v>
      </c>
      <c r="D56" s="93"/>
      <c r="E56" s="126"/>
      <c r="F56" s="178"/>
      <c r="G56" s="209"/>
      <c r="H56" s="209"/>
      <c r="I56" s="209"/>
      <c r="J56" s="239"/>
      <c r="K56" s="209"/>
      <c r="L56" s="209"/>
      <c r="M56" s="239"/>
    </row>
    <row r="57" spans="2:13">
      <c r="B57" s="17" t="s">
        <v>0</v>
      </c>
      <c r="C57" s="52" t="s">
        <v>55</v>
      </c>
      <c r="D57" s="94">
        <f t="shared" ref="D57:M57" si="10">+D55-D56</f>
        <v>0</v>
      </c>
      <c r="E57" s="129">
        <f t="shared" si="10"/>
        <v>0</v>
      </c>
      <c r="F57" s="94">
        <f t="shared" si="10"/>
        <v>0</v>
      </c>
      <c r="G57" s="197">
        <f t="shared" si="10"/>
        <v>0</v>
      </c>
      <c r="H57" s="197">
        <f t="shared" si="10"/>
        <v>0</v>
      </c>
      <c r="I57" s="197">
        <f t="shared" si="10"/>
        <v>0</v>
      </c>
      <c r="J57" s="129">
        <f t="shared" si="10"/>
        <v>0</v>
      </c>
      <c r="K57" s="197">
        <f t="shared" si="10"/>
        <v>0</v>
      </c>
      <c r="L57" s="197">
        <f t="shared" si="10"/>
        <v>0</v>
      </c>
      <c r="M57" s="129">
        <f t="shared" si="10"/>
        <v>0</v>
      </c>
    </row>
    <row r="58" spans="2:13">
      <c r="B58" s="17" t="s">
        <v>51</v>
      </c>
      <c r="C58" s="52" t="s">
        <v>43</v>
      </c>
      <c r="D58" s="93"/>
      <c r="E58" s="126"/>
      <c r="F58" s="178"/>
      <c r="G58" s="209"/>
      <c r="H58" s="209"/>
      <c r="I58" s="209"/>
      <c r="J58" s="239"/>
      <c r="K58" s="209"/>
      <c r="L58" s="209"/>
      <c r="M58" s="239"/>
    </row>
    <row r="59" spans="2:13">
      <c r="B59" s="17" t="s">
        <v>54</v>
      </c>
      <c r="C59" s="52" t="s">
        <v>44</v>
      </c>
      <c r="D59" s="94">
        <f t="shared" ref="D59:M59" si="11">+D55-D56-D58</f>
        <v>0</v>
      </c>
      <c r="E59" s="129">
        <f t="shared" si="11"/>
        <v>0</v>
      </c>
      <c r="F59" s="94">
        <f t="shared" si="11"/>
        <v>0</v>
      </c>
      <c r="G59" s="197">
        <f t="shared" si="11"/>
        <v>0</v>
      </c>
      <c r="H59" s="197">
        <f t="shared" si="11"/>
        <v>0</v>
      </c>
      <c r="I59" s="197">
        <f t="shared" si="11"/>
        <v>0</v>
      </c>
      <c r="J59" s="129">
        <f t="shared" si="11"/>
        <v>0</v>
      </c>
      <c r="K59" s="197">
        <f t="shared" si="11"/>
        <v>0</v>
      </c>
      <c r="L59" s="197">
        <f t="shared" si="11"/>
        <v>0</v>
      </c>
      <c r="M59" s="129">
        <f t="shared" si="11"/>
        <v>0</v>
      </c>
    </row>
    <row r="60" spans="2:13">
      <c r="B60" s="17"/>
      <c r="C60" s="52" t="s">
        <v>77</v>
      </c>
      <c r="D60" s="93"/>
      <c r="E60" s="126"/>
      <c r="F60" s="178"/>
      <c r="G60" s="209"/>
      <c r="H60" s="209"/>
      <c r="I60" s="209"/>
      <c r="J60" s="239"/>
      <c r="K60" s="209"/>
      <c r="L60" s="209"/>
      <c r="M60" s="239"/>
    </row>
    <row r="61" spans="2:13">
      <c r="B61" s="17"/>
      <c r="C61" s="52" t="s">
        <v>128</v>
      </c>
      <c r="D61" s="93"/>
      <c r="E61" s="126"/>
      <c r="F61" s="178"/>
      <c r="G61" s="209"/>
      <c r="H61" s="209"/>
      <c r="I61" s="209"/>
      <c r="J61" s="239"/>
      <c r="K61" s="209"/>
      <c r="L61" s="209"/>
      <c r="M61" s="239"/>
    </row>
    <row r="62" spans="2:13" ht="13.75">
      <c r="B62" s="18" t="s">
        <v>32</v>
      </c>
      <c r="C62" s="53" t="s">
        <v>116</v>
      </c>
      <c r="D62" s="95">
        <f t="shared" ref="D62:M62" si="12">+D59+D60-D61</f>
        <v>0</v>
      </c>
      <c r="E62" s="140">
        <f t="shared" si="12"/>
        <v>0</v>
      </c>
      <c r="F62" s="95">
        <f t="shared" si="12"/>
        <v>0</v>
      </c>
      <c r="G62" s="210">
        <f t="shared" si="12"/>
        <v>0</v>
      </c>
      <c r="H62" s="210">
        <f t="shared" si="12"/>
        <v>0</v>
      </c>
      <c r="I62" s="210">
        <f t="shared" si="12"/>
        <v>0</v>
      </c>
      <c r="J62" s="127">
        <f t="shared" si="12"/>
        <v>0</v>
      </c>
      <c r="K62" s="210">
        <f t="shared" si="12"/>
        <v>0</v>
      </c>
      <c r="L62" s="210">
        <f t="shared" si="12"/>
        <v>0</v>
      </c>
      <c r="M62" s="127">
        <f t="shared" si="12"/>
        <v>0</v>
      </c>
    </row>
    <row r="63" spans="2:13">
      <c r="B63" s="19" t="s">
        <v>22</v>
      </c>
      <c r="C63" s="54" t="s">
        <v>114</v>
      </c>
      <c r="D63" s="96">
        <f t="shared" ref="D63:M63" si="13">D18</f>
        <v>0</v>
      </c>
      <c r="E63" s="141">
        <f t="shared" si="13"/>
        <v>0</v>
      </c>
      <c r="F63" s="179">
        <f t="shared" si="13"/>
        <v>0</v>
      </c>
      <c r="G63" s="211">
        <f t="shared" si="13"/>
        <v>0</v>
      </c>
      <c r="H63" s="221">
        <f t="shared" si="13"/>
        <v>0</v>
      </c>
      <c r="I63" s="221">
        <f t="shared" si="13"/>
        <v>0</v>
      </c>
      <c r="J63" s="240">
        <f t="shared" si="13"/>
        <v>0</v>
      </c>
      <c r="K63" s="221">
        <f t="shared" si="13"/>
        <v>0</v>
      </c>
      <c r="L63" s="221">
        <f t="shared" si="13"/>
        <v>0</v>
      </c>
      <c r="M63" s="240">
        <f t="shared" si="13"/>
        <v>0</v>
      </c>
    </row>
    <row r="64" spans="2:13" ht="13.75">
      <c r="B64" s="20" t="s">
        <v>56</v>
      </c>
      <c r="C64" s="55" t="s">
        <v>45</v>
      </c>
      <c r="D64" s="92">
        <f t="shared" ref="D64:M64" si="14">D34</f>
        <v>0</v>
      </c>
      <c r="E64" s="139">
        <f t="shared" si="14"/>
        <v>0</v>
      </c>
      <c r="F64" s="180">
        <f t="shared" si="14"/>
        <v>0</v>
      </c>
      <c r="G64" s="212">
        <f t="shared" si="14"/>
        <v>0</v>
      </c>
      <c r="H64" s="222">
        <f t="shared" si="14"/>
        <v>0</v>
      </c>
      <c r="I64" s="222">
        <f t="shared" si="14"/>
        <v>0</v>
      </c>
      <c r="J64" s="241">
        <f t="shared" si="14"/>
        <v>0</v>
      </c>
      <c r="K64" s="222">
        <f t="shared" si="14"/>
        <v>0</v>
      </c>
      <c r="L64" s="222">
        <f t="shared" si="14"/>
        <v>0</v>
      </c>
      <c r="M64" s="241">
        <f t="shared" si="14"/>
        <v>0</v>
      </c>
    </row>
    <row r="65" spans="2:13" ht="14.5">
      <c r="B65" s="21" t="s">
        <v>11</v>
      </c>
      <c r="C65" s="56" t="s">
        <v>46</v>
      </c>
      <c r="D65" s="97">
        <f t="shared" ref="D65:M65" si="15">+D51</f>
        <v>0</v>
      </c>
      <c r="E65" s="130">
        <f t="shared" si="15"/>
        <v>0</v>
      </c>
      <c r="F65" s="97">
        <f t="shared" si="15"/>
        <v>0</v>
      </c>
      <c r="G65" s="213">
        <f t="shared" si="15"/>
        <v>0</v>
      </c>
      <c r="H65" s="198">
        <f t="shared" si="15"/>
        <v>0</v>
      </c>
      <c r="I65" s="198">
        <f t="shared" si="15"/>
        <v>0</v>
      </c>
      <c r="J65" s="130">
        <f t="shared" si="15"/>
        <v>0</v>
      </c>
      <c r="K65" s="198">
        <f t="shared" si="15"/>
        <v>0</v>
      </c>
      <c r="L65" s="198">
        <f t="shared" si="15"/>
        <v>0</v>
      </c>
      <c r="M65" s="130">
        <f t="shared" si="15"/>
        <v>0</v>
      </c>
    </row>
    <row r="66" spans="2:13" ht="13.75">
      <c r="B66" s="22" t="s">
        <v>60</v>
      </c>
      <c r="C66" s="51" t="s">
        <v>25</v>
      </c>
      <c r="D66" s="98">
        <f t="shared" ref="D66:M66" si="16">+D59+D64+D65</f>
        <v>0</v>
      </c>
      <c r="E66" s="142">
        <f t="shared" si="16"/>
        <v>0</v>
      </c>
      <c r="F66" s="98">
        <f t="shared" si="16"/>
        <v>0</v>
      </c>
      <c r="G66" s="214">
        <f t="shared" si="16"/>
        <v>0</v>
      </c>
      <c r="H66" s="223">
        <f t="shared" si="16"/>
        <v>0</v>
      </c>
      <c r="I66" s="223">
        <f t="shared" si="16"/>
        <v>0</v>
      </c>
      <c r="J66" s="142">
        <f t="shared" si="16"/>
        <v>0</v>
      </c>
      <c r="K66" s="223">
        <f t="shared" si="16"/>
        <v>0</v>
      </c>
      <c r="L66" s="223">
        <f t="shared" si="16"/>
        <v>0</v>
      </c>
      <c r="M66" s="142">
        <f t="shared" si="16"/>
        <v>0</v>
      </c>
    </row>
    <row r="67" spans="2:13" ht="13.75">
      <c r="B67" s="23" t="s">
        <v>61</v>
      </c>
      <c r="C67" s="57" t="s">
        <v>39</v>
      </c>
      <c r="D67" s="99">
        <f t="shared" ref="D67:M67" si="17">+D42</f>
        <v>0</v>
      </c>
      <c r="E67" s="143">
        <f t="shared" si="17"/>
        <v>0</v>
      </c>
      <c r="F67" s="99">
        <f t="shared" si="17"/>
        <v>0</v>
      </c>
      <c r="G67" s="215">
        <f t="shared" si="17"/>
        <v>0</v>
      </c>
      <c r="H67" s="224">
        <f t="shared" si="17"/>
        <v>0</v>
      </c>
      <c r="I67" s="224">
        <f t="shared" si="17"/>
        <v>0</v>
      </c>
      <c r="J67" s="143">
        <f t="shared" si="17"/>
        <v>0</v>
      </c>
      <c r="K67" s="224">
        <f t="shared" si="17"/>
        <v>0</v>
      </c>
      <c r="L67" s="224">
        <f t="shared" si="17"/>
        <v>0</v>
      </c>
      <c r="M67" s="143">
        <f t="shared" si="17"/>
        <v>0</v>
      </c>
    </row>
    <row r="68" spans="2:13" ht="13.75">
      <c r="B68" s="24" t="s">
        <v>62</v>
      </c>
      <c r="C68" s="58" t="s">
        <v>103</v>
      </c>
      <c r="D68" s="100">
        <f t="shared" ref="D68:M68" si="18">IF(D67=0,0,D66/D67)</f>
        <v>0</v>
      </c>
      <c r="E68" s="144">
        <f t="shared" si="18"/>
        <v>0</v>
      </c>
      <c r="F68" s="100">
        <f t="shared" si="18"/>
        <v>0</v>
      </c>
      <c r="G68" s="216">
        <f t="shared" si="18"/>
        <v>0</v>
      </c>
      <c r="H68" s="216">
        <f t="shared" si="18"/>
        <v>0</v>
      </c>
      <c r="I68" s="216">
        <f t="shared" si="18"/>
        <v>0</v>
      </c>
      <c r="J68" s="144">
        <f t="shared" si="18"/>
        <v>0</v>
      </c>
      <c r="K68" s="216">
        <f t="shared" si="18"/>
        <v>0</v>
      </c>
      <c r="L68" s="216">
        <f t="shared" si="18"/>
        <v>0</v>
      </c>
      <c r="M68" s="144">
        <f t="shared" si="18"/>
        <v>0</v>
      </c>
    </row>
    <row r="69" spans="2:13">
      <c r="B69" s="25"/>
      <c r="C69" s="59"/>
      <c r="D69" s="101"/>
      <c r="E69" s="101"/>
      <c r="F69" s="101"/>
      <c r="G69" s="101"/>
      <c r="H69" s="101"/>
      <c r="I69" s="101"/>
      <c r="J69" s="101"/>
    </row>
    <row r="70" spans="2:13" ht="13.75">
      <c r="B70" s="2" t="s">
        <v>143</v>
      </c>
      <c r="D70" s="76" t="s">
        <v>20</v>
      </c>
    </row>
    <row r="71" spans="2:13" ht="13.75">
      <c r="B71" s="26"/>
      <c r="C71" s="60" t="s">
        <v>59</v>
      </c>
      <c r="D71" s="85" t="s">
        <v>3</v>
      </c>
      <c r="E71" s="132" t="s">
        <v>2</v>
      </c>
      <c r="F71" s="85" t="s">
        <v>30</v>
      </c>
      <c r="G71" s="111" t="s">
        <v>7</v>
      </c>
      <c r="H71" s="111" t="s">
        <v>36</v>
      </c>
      <c r="I71" s="111" t="s">
        <v>37</v>
      </c>
      <c r="J71" s="132" t="s">
        <v>38</v>
      </c>
      <c r="K71" s="111" t="s">
        <v>19</v>
      </c>
      <c r="L71" s="111" t="s">
        <v>123</v>
      </c>
      <c r="M71" s="132" t="s">
        <v>124</v>
      </c>
    </row>
    <row r="72" spans="2:13" ht="13.75">
      <c r="B72" s="16" t="s">
        <v>34</v>
      </c>
      <c r="C72" s="51" t="s">
        <v>28</v>
      </c>
      <c r="D72" s="102" t="s">
        <v>10</v>
      </c>
      <c r="E72" s="145" t="s">
        <v>10</v>
      </c>
      <c r="F72" s="174"/>
      <c r="G72" s="204"/>
      <c r="H72" s="204"/>
      <c r="I72" s="204"/>
      <c r="J72" s="235"/>
      <c r="K72" s="204"/>
      <c r="L72" s="204"/>
      <c r="M72" s="235"/>
    </row>
    <row r="73" spans="2:13">
      <c r="B73" s="17" t="s">
        <v>6</v>
      </c>
      <c r="C73" s="52" t="s">
        <v>63</v>
      </c>
      <c r="D73" s="103" t="s">
        <v>10</v>
      </c>
      <c r="E73" s="146" t="s">
        <v>10</v>
      </c>
      <c r="F73" s="178"/>
      <c r="G73" s="209"/>
      <c r="H73" s="209"/>
      <c r="I73" s="209"/>
      <c r="J73" s="239"/>
      <c r="K73" s="209"/>
      <c r="L73" s="209"/>
      <c r="M73" s="239"/>
    </row>
    <row r="74" spans="2:13" ht="13.75">
      <c r="B74" s="20"/>
      <c r="C74" s="61" t="s">
        <v>68</v>
      </c>
      <c r="D74" s="104" t="s">
        <v>10</v>
      </c>
      <c r="E74" s="147" t="s">
        <v>10</v>
      </c>
      <c r="F74" s="92">
        <f t="shared" ref="F74:M74" si="19">+F72+F73</f>
        <v>0</v>
      </c>
      <c r="G74" s="208">
        <f t="shared" si="19"/>
        <v>0</v>
      </c>
      <c r="H74" s="208">
        <f t="shared" si="19"/>
        <v>0</v>
      </c>
      <c r="I74" s="208">
        <f t="shared" si="19"/>
        <v>0</v>
      </c>
      <c r="J74" s="139">
        <f t="shared" si="19"/>
        <v>0</v>
      </c>
      <c r="K74" s="208">
        <f t="shared" si="19"/>
        <v>0</v>
      </c>
      <c r="L74" s="208">
        <f t="shared" si="19"/>
        <v>0</v>
      </c>
      <c r="M74" s="139">
        <f t="shared" si="19"/>
        <v>0</v>
      </c>
    </row>
    <row r="75" spans="2:13" ht="13.75">
      <c r="B75" s="22" t="s">
        <v>21</v>
      </c>
      <c r="C75" s="51" t="s">
        <v>137</v>
      </c>
      <c r="D75" s="102" t="s">
        <v>10</v>
      </c>
      <c r="E75" s="145" t="s">
        <v>10</v>
      </c>
      <c r="F75" s="174"/>
      <c r="G75" s="204"/>
      <c r="H75" s="204"/>
      <c r="I75" s="204"/>
      <c r="J75" s="235"/>
      <c r="K75" s="204"/>
      <c r="L75" s="204"/>
      <c r="M75" s="235"/>
    </row>
    <row r="76" spans="2:13">
      <c r="B76" s="22"/>
      <c r="C76" s="52" t="s">
        <v>136</v>
      </c>
      <c r="D76" s="103" t="s">
        <v>10</v>
      </c>
      <c r="E76" s="146" t="s">
        <v>10</v>
      </c>
      <c r="F76" s="178"/>
      <c r="G76" s="209"/>
      <c r="H76" s="209"/>
      <c r="I76" s="209"/>
      <c r="J76" s="239"/>
      <c r="K76" s="209"/>
      <c r="L76" s="209"/>
      <c r="M76" s="239"/>
    </row>
    <row r="77" spans="2:13">
      <c r="B77" s="22"/>
      <c r="C77" s="52" t="s">
        <v>66</v>
      </c>
      <c r="D77" s="103" t="s">
        <v>10</v>
      </c>
      <c r="E77" s="146" t="s">
        <v>10</v>
      </c>
      <c r="F77" s="178"/>
      <c r="G77" s="209"/>
      <c r="H77" s="209"/>
      <c r="I77" s="209"/>
      <c r="J77" s="239"/>
      <c r="K77" s="209"/>
      <c r="L77" s="209"/>
      <c r="M77" s="239"/>
    </row>
    <row r="78" spans="2:13">
      <c r="B78" s="22"/>
      <c r="C78" s="52" t="s">
        <v>67</v>
      </c>
      <c r="D78" s="103" t="s">
        <v>10</v>
      </c>
      <c r="E78" s="146" t="s">
        <v>10</v>
      </c>
      <c r="F78" s="178"/>
      <c r="G78" s="209"/>
      <c r="H78" s="209"/>
      <c r="I78" s="209"/>
      <c r="J78" s="239"/>
      <c r="K78" s="209"/>
      <c r="L78" s="209"/>
      <c r="M78" s="239"/>
    </row>
    <row r="79" spans="2:13" ht="13.75">
      <c r="B79" s="27"/>
      <c r="C79" s="62" t="s">
        <v>65</v>
      </c>
      <c r="D79" s="105" t="s">
        <v>10</v>
      </c>
      <c r="E79" s="148" t="s">
        <v>10</v>
      </c>
      <c r="F79" s="181">
        <f t="shared" ref="F79:M79" si="20">+F75+F76+F77+F78</f>
        <v>0</v>
      </c>
      <c r="G79" s="217">
        <f t="shared" si="20"/>
        <v>0</v>
      </c>
      <c r="H79" s="217">
        <f t="shared" si="20"/>
        <v>0</v>
      </c>
      <c r="I79" s="217">
        <f t="shared" si="20"/>
        <v>0</v>
      </c>
      <c r="J79" s="242">
        <f t="shared" si="20"/>
        <v>0</v>
      </c>
      <c r="K79" s="217">
        <f t="shared" si="20"/>
        <v>0</v>
      </c>
      <c r="L79" s="217">
        <f t="shared" si="20"/>
        <v>0</v>
      </c>
      <c r="M79" s="242">
        <f t="shared" si="20"/>
        <v>0</v>
      </c>
    </row>
    <row r="80" spans="2:13">
      <c r="F80" s="1" t="str">
        <f t="shared" ref="F80:M80" si="21">IF(F74=F79,"OK","一致しません")</f>
        <v>OK</v>
      </c>
      <c r="G80" s="1" t="str">
        <f t="shared" si="21"/>
        <v>OK</v>
      </c>
      <c r="H80" s="1" t="str">
        <f t="shared" si="21"/>
        <v>OK</v>
      </c>
      <c r="I80" s="1" t="str">
        <f t="shared" si="21"/>
        <v>OK</v>
      </c>
      <c r="J80" s="1" t="str">
        <f t="shared" si="21"/>
        <v>OK</v>
      </c>
      <c r="K80" s="1" t="str">
        <f t="shared" si="21"/>
        <v>OK</v>
      </c>
      <c r="L80" s="1" t="str">
        <f t="shared" si="21"/>
        <v>OK</v>
      </c>
      <c r="M80" s="1" t="str">
        <f t="shared" si="21"/>
        <v>OK</v>
      </c>
    </row>
    <row r="81" spans="2:13" ht="13.75">
      <c r="B81" s="2" t="s">
        <v>125</v>
      </c>
    </row>
    <row r="82" spans="2:13" ht="13.75">
      <c r="B82" s="28"/>
      <c r="C82" s="63"/>
      <c r="D82" s="106" t="s">
        <v>98</v>
      </c>
      <c r="E82" s="149" t="s">
        <v>97</v>
      </c>
      <c r="F82" s="149" t="s">
        <v>126</v>
      </c>
    </row>
    <row r="83" spans="2:13" ht="13.75">
      <c r="B83" s="29">
        <v>1</v>
      </c>
      <c r="C83" s="64" t="s">
        <v>87</v>
      </c>
      <c r="D83" s="107">
        <f>+$E66</f>
        <v>0</v>
      </c>
      <c r="E83" s="150" t="str">
        <f>IF(ABS($D83)=0,"",(INDEX($F66:$M66,1,$F$83)-$D83)/ABS($D83))</f>
        <v/>
      </c>
      <c r="F83" s="182">
        <f>MATCH(TRUE,INDEX(F55:M55="",0),0)-1</f>
        <v>0</v>
      </c>
    </row>
    <row r="84" spans="2:13">
      <c r="B84" s="30">
        <v>2</v>
      </c>
      <c r="C84" s="36" t="s">
        <v>88</v>
      </c>
      <c r="D84" s="108">
        <f>+$E68</f>
        <v>0</v>
      </c>
      <c r="E84" s="151" t="str">
        <f>IF(ABS($D84)=0,"",(INDEX($F68:$M68,1,$F$83)-$D84)/ABS($D84))</f>
        <v/>
      </c>
    </row>
    <row r="85" spans="2:13" ht="13.75">
      <c r="B85" s="11">
        <v>3</v>
      </c>
      <c r="C85" s="65" t="s">
        <v>117</v>
      </c>
      <c r="D85" s="109">
        <f>+$E63</f>
        <v>0</v>
      </c>
      <c r="E85" s="152" t="str">
        <f>IF(ABS($D85)=0,"",(INDEX($F63:$M63,1,$F$83)-$D85)/ABS($D85))</f>
        <v/>
      </c>
    </row>
    <row r="86" spans="2:13">
      <c r="B86" s="25"/>
      <c r="C86" s="59"/>
      <c r="D86" s="110"/>
    </row>
    <row r="87" spans="2:13" ht="13.75">
      <c r="B87" s="2" t="s">
        <v>90</v>
      </c>
    </row>
    <row r="88" spans="2:13" ht="13.75">
      <c r="B88" s="8"/>
      <c r="C88" s="66"/>
      <c r="D88" s="111" t="s">
        <v>3</v>
      </c>
      <c r="E88" s="153" t="s">
        <v>2</v>
      </c>
      <c r="F88" s="85" t="s">
        <v>30</v>
      </c>
      <c r="G88" s="111" t="s">
        <v>7</v>
      </c>
      <c r="H88" s="111" t="s">
        <v>36</v>
      </c>
      <c r="I88" s="111" t="s">
        <v>37</v>
      </c>
      <c r="J88" s="132" t="s">
        <v>38</v>
      </c>
      <c r="K88" s="85" t="s">
        <v>19</v>
      </c>
      <c r="L88" s="111" t="s">
        <v>123</v>
      </c>
      <c r="M88" s="132" t="s">
        <v>124</v>
      </c>
    </row>
    <row r="89" spans="2:13" ht="13.75">
      <c r="B89" s="29"/>
      <c r="C89" s="67" t="s">
        <v>108</v>
      </c>
      <c r="D89" s="112" t="str">
        <f t="shared" ref="D89:M89" si="22">IF(ISERROR(D57/D55),"",+D57/D55)</f>
        <v/>
      </c>
      <c r="E89" s="154" t="str">
        <f t="shared" si="22"/>
        <v/>
      </c>
      <c r="F89" s="183" t="str">
        <f t="shared" si="22"/>
        <v/>
      </c>
      <c r="G89" s="218" t="str">
        <f t="shared" si="22"/>
        <v/>
      </c>
      <c r="H89" s="218" t="str">
        <f t="shared" si="22"/>
        <v/>
      </c>
      <c r="I89" s="218" t="str">
        <f t="shared" si="22"/>
        <v/>
      </c>
      <c r="J89" s="243" t="str">
        <f t="shared" si="22"/>
        <v/>
      </c>
      <c r="K89" s="218" t="str">
        <f t="shared" si="22"/>
        <v/>
      </c>
      <c r="L89" s="218" t="str">
        <f t="shared" si="22"/>
        <v/>
      </c>
      <c r="M89" s="243" t="str">
        <f t="shared" si="22"/>
        <v/>
      </c>
    </row>
    <row r="90" spans="2:13">
      <c r="B90" s="30"/>
      <c r="C90" s="68" t="s">
        <v>72</v>
      </c>
      <c r="D90" s="113" t="str">
        <f t="shared" ref="D90:M90" si="23">IF(ISERROR(D59/D55),"",+D59/D55)</f>
        <v/>
      </c>
      <c r="E90" s="155" t="str">
        <f t="shared" si="23"/>
        <v/>
      </c>
      <c r="F90" s="184" t="str">
        <f t="shared" si="23"/>
        <v/>
      </c>
      <c r="G90" s="113" t="str">
        <f t="shared" si="23"/>
        <v/>
      </c>
      <c r="H90" s="113" t="str">
        <f t="shared" si="23"/>
        <v/>
      </c>
      <c r="I90" s="113" t="str">
        <f t="shared" si="23"/>
        <v/>
      </c>
      <c r="J90" s="244" t="str">
        <f t="shared" si="23"/>
        <v/>
      </c>
      <c r="K90" s="113" t="str">
        <f t="shared" si="23"/>
        <v/>
      </c>
      <c r="L90" s="113" t="str">
        <f t="shared" si="23"/>
        <v/>
      </c>
      <c r="M90" s="244" t="str">
        <f t="shared" si="23"/>
        <v/>
      </c>
    </row>
    <row r="91" spans="2:13">
      <c r="B91" s="30"/>
      <c r="C91" s="68" t="s">
        <v>73</v>
      </c>
      <c r="D91" s="113" t="str">
        <f t="shared" ref="D91:M91" si="24">IF(ISERROR(D64/D55),"",+D64/D55)</f>
        <v/>
      </c>
      <c r="E91" s="155" t="str">
        <f t="shared" si="24"/>
        <v/>
      </c>
      <c r="F91" s="184" t="str">
        <f t="shared" si="24"/>
        <v/>
      </c>
      <c r="G91" s="113" t="str">
        <f t="shared" si="24"/>
        <v/>
      </c>
      <c r="H91" s="113" t="str">
        <f t="shared" si="24"/>
        <v/>
      </c>
      <c r="I91" s="113" t="str">
        <f t="shared" si="24"/>
        <v/>
      </c>
      <c r="J91" s="244" t="str">
        <f t="shared" si="24"/>
        <v/>
      </c>
      <c r="K91" s="113" t="str">
        <f t="shared" si="24"/>
        <v/>
      </c>
      <c r="L91" s="113" t="str">
        <f t="shared" si="24"/>
        <v/>
      </c>
      <c r="M91" s="244" t="str">
        <f t="shared" si="24"/>
        <v/>
      </c>
    </row>
    <row r="92" spans="2:13">
      <c r="B92" s="30"/>
      <c r="C92" s="68" t="s">
        <v>109</v>
      </c>
      <c r="D92" s="114" t="str">
        <f t="shared" ref="D92:M92" si="25">IF(ISERROR(D55/D67),"",D55/D67)</f>
        <v/>
      </c>
      <c r="E92" s="156" t="str">
        <f t="shared" si="25"/>
        <v/>
      </c>
      <c r="F92" s="185" t="str">
        <f t="shared" si="25"/>
        <v/>
      </c>
      <c r="G92" s="114" t="str">
        <f t="shared" si="25"/>
        <v/>
      </c>
      <c r="H92" s="114" t="str">
        <f t="shared" si="25"/>
        <v/>
      </c>
      <c r="I92" s="114" t="str">
        <f t="shared" si="25"/>
        <v/>
      </c>
      <c r="J92" s="245" t="str">
        <f t="shared" si="25"/>
        <v/>
      </c>
      <c r="K92" s="114" t="str">
        <f t="shared" si="25"/>
        <v/>
      </c>
      <c r="L92" s="114" t="str">
        <f t="shared" si="25"/>
        <v/>
      </c>
      <c r="M92" s="245" t="str">
        <f t="shared" si="25"/>
        <v/>
      </c>
    </row>
    <row r="93" spans="2:13">
      <c r="B93" s="30"/>
      <c r="C93" s="68" t="s">
        <v>110</v>
      </c>
      <c r="D93" s="114" t="str">
        <f t="shared" ref="D93:M93" si="26">IF(ISERROR(D64/D67),"",(D64/D67))</f>
        <v/>
      </c>
      <c r="E93" s="156" t="str">
        <f t="shared" si="26"/>
        <v/>
      </c>
      <c r="F93" s="185" t="str">
        <f t="shared" si="26"/>
        <v/>
      </c>
      <c r="G93" s="114" t="str">
        <f t="shared" si="26"/>
        <v/>
      </c>
      <c r="H93" s="114" t="str">
        <f t="shared" si="26"/>
        <v/>
      </c>
      <c r="I93" s="114" t="str">
        <f t="shared" si="26"/>
        <v/>
      </c>
      <c r="J93" s="245" t="str">
        <f t="shared" si="26"/>
        <v/>
      </c>
      <c r="K93" s="114" t="str">
        <f t="shared" si="26"/>
        <v/>
      </c>
      <c r="L93" s="114" t="str">
        <f t="shared" si="26"/>
        <v/>
      </c>
      <c r="M93" s="245" t="str">
        <f t="shared" si="26"/>
        <v/>
      </c>
    </row>
    <row r="94" spans="2:13" ht="13.75">
      <c r="B94" s="11"/>
      <c r="C94" s="69" t="s">
        <v>48</v>
      </c>
      <c r="D94" s="115" t="str">
        <f t="shared" ref="D94:M94" si="27">IF(ISERROR(D55*100/$E55),"",+D55*100/$E55)</f>
        <v/>
      </c>
      <c r="E94" s="157" t="str">
        <f t="shared" si="27"/>
        <v/>
      </c>
      <c r="F94" s="186" t="str">
        <f t="shared" si="27"/>
        <v/>
      </c>
      <c r="G94" s="219" t="str">
        <f t="shared" si="27"/>
        <v/>
      </c>
      <c r="H94" s="219" t="str">
        <f t="shared" si="27"/>
        <v/>
      </c>
      <c r="I94" s="219" t="str">
        <f t="shared" si="27"/>
        <v/>
      </c>
      <c r="J94" s="246" t="str">
        <f t="shared" si="27"/>
        <v/>
      </c>
      <c r="K94" s="219" t="str">
        <f t="shared" si="27"/>
        <v/>
      </c>
      <c r="L94" s="219" t="str">
        <f t="shared" si="27"/>
        <v/>
      </c>
      <c r="M94" s="246" t="str">
        <f t="shared" si="27"/>
        <v/>
      </c>
    </row>
    <row r="96" spans="2:13" ht="13.75">
      <c r="B96" s="2" t="s">
        <v>93</v>
      </c>
    </row>
    <row r="97" spans="2:14" ht="13.75">
      <c r="B97" s="8"/>
      <c r="C97" s="66"/>
      <c r="D97" s="111" t="s">
        <v>3</v>
      </c>
      <c r="E97" s="132" t="s">
        <v>2</v>
      </c>
      <c r="F97" s="187" t="s">
        <v>30</v>
      </c>
      <c r="G97" s="111" t="s">
        <v>7</v>
      </c>
      <c r="H97" s="111" t="s">
        <v>36</v>
      </c>
      <c r="I97" s="111" t="s">
        <v>37</v>
      </c>
      <c r="J97" s="153" t="s">
        <v>38</v>
      </c>
      <c r="K97" s="85" t="s">
        <v>19</v>
      </c>
      <c r="L97" s="111" t="s">
        <v>123</v>
      </c>
      <c r="M97" s="132" t="s">
        <v>124</v>
      </c>
      <c r="N97" s="262" t="s">
        <v>89</v>
      </c>
    </row>
    <row r="98" spans="2:14" ht="13.75">
      <c r="B98" s="9"/>
      <c r="C98" s="42" t="s">
        <v>94</v>
      </c>
      <c r="D98" s="116">
        <f t="shared" ref="D98:M98" si="28">D66</f>
        <v>0</v>
      </c>
      <c r="E98" s="158">
        <f t="shared" si="28"/>
        <v>0</v>
      </c>
      <c r="F98" s="188">
        <f t="shared" si="28"/>
        <v>0</v>
      </c>
      <c r="G98" s="116">
        <f t="shared" si="28"/>
        <v>0</v>
      </c>
      <c r="H98" s="116">
        <f t="shared" si="28"/>
        <v>0</v>
      </c>
      <c r="I98" s="116">
        <f t="shared" si="28"/>
        <v>0</v>
      </c>
      <c r="J98" s="247">
        <f t="shared" si="28"/>
        <v>0</v>
      </c>
      <c r="K98" s="253">
        <f t="shared" si="28"/>
        <v>0</v>
      </c>
      <c r="L98" s="116">
        <f t="shared" si="28"/>
        <v>0</v>
      </c>
      <c r="M98" s="258">
        <f t="shared" si="28"/>
        <v>0</v>
      </c>
      <c r="N98" s="263" t="str">
        <f>IF(ABS($E98)=0,"",(INDEX($F98:$M98,1,$F$83)-$E98)/ABS($E98))</f>
        <v/>
      </c>
    </row>
    <row r="99" spans="2:14">
      <c r="B99" s="10"/>
      <c r="C99" s="43" t="s">
        <v>95</v>
      </c>
      <c r="D99" s="117">
        <f t="shared" ref="D99:M99" si="29">D68</f>
        <v>0</v>
      </c>
      <c r="E99" s="159">
        <f t="shared" si="29"/>
        <v>0</v>
      </c>
      <c r="F99" s="189">
        <f t="shared" si="29"/>
        <v>0</v>
      </c>
      <c r="G99" s="117">
        <f t="shared" si="29"/>
        <v>0</v>
      </c>
      <c r="H99" s="117">
        <f t="shared" si="29"/>
        <v>0</v>
      </c>
      <c r="I99" s="117">
        <f t="shared" si="29"/>
        <v>0</v>
      </c>
      <c r="J99" s="248">
        <f t="shared" si="29"/>
        <v>0</v>
      </c>
      <c r="K99" s="254">
        <f t="shared" si="29"/>
        <v>0</v>
      </c>
      <c r="L99" s="117">
        <f t="shared" si="29"/>
        <v>0</v>
      </c>
      <c r="M99" s="160">
        <f t="shared" si="29"/>
        <v>0</v>
      </c>
      <c r="N99" s="264" t="str">
        <f>IF(ABS($E99)=0,"",(INDEX($F99:$M99,1,$F$83)-$E99)/ABS($E99))</f>
        <v/>
      </c>
    </row>
    <row r="100" spans="2:14">
      <c r="B100" s="31"/>
      <c r="C100" s="70" t="s">
        <v>15</v>
      </c>
      <c r="D100" s="118" t="str">
        <f t="shared" ref="D100:M100" si="30">IF(ISERROR(D99/(D67*D101)),"",D99/(D67*D101))</f>
        <v/>
      </c>
      <c r="E100" s="160" t="str">
        <f t="shared" si="30"/>
        <v/>
      </c>
      <c r="F100" s="190" t="str">
        <f t="shared" si="30"/>
        <v/>
      </c>
      <c r="G100" s="118" t="str">
        <f t="shared" si="30"/>
        <v/>
      </c>
      <c r="H100" s="118" t="str">
        <f t="shared" si="30"/>
        <v/>
      </c>
      <c r="I100" s="118" t="str">
        <f t="shared" si="30"/>
        <v/>
      </c>
      <c r="J100" s="249" t="str">
        <f t="shared" si="30"/>
        <v/>
      </c>
      <c r="K100" s="255" t="str">
        <f t="shared" si="30"/>
        <v/>
      </c>
      <c r="L100" s="118" t="str">
        <f t="shared" si="30"/>
        <v/>
      </c>
      <c r="M100" s="259" t="str">
        <f t="shared" si="30"/>
        <v/>
      </c>
      <c r="N100" s="264" t="str">
        <f>IF($E100="","",(INDEX($F100:$M100,1,$F$83)-$E100)/ABS($E100))</f>
        <v/>
      </c>
    </row>
    <row r="101" spans="2:14">
      <c r="B101" s="32"/>
      <c r="C101" s="71" t="s">
        <v>12</v>
      </c>
      <c r="D101" s="119"/>
      <c r="E101" s="161"/>
      <c r="F101" s="191"/>
      <c r="G101" s="220"/>
      <c r="H101" s="220"/>
      <c r="I101" s="220"/>
      <c r="J101" s="250"/>
      <c r="K101" s="256"/>
      <c r="L101" s="220"/>
      <c r="M101" s="260"/>
      <c r="N101" s="265"/>
    </row>
    <row r="102" spans="2:14" ht="13.75">
      <c r="B102" s="33"/>
      <c r="C102" s="72" t="s">
        <v>96</v>
      </c>
      <c r="D102" s="120" t="str">
        <f t="shared" ref="D102:M102" si="31">IF(ISERROR(D62/D55),"",D62/D55)</f>
        <v/>
      </c>
      <c r="E102" s="162" t="str">
        <f t="shared" si="31"/>
        <v/>
      </c>
      <c r="F102" s="192" t="str">
        <f t="shared" si="31"/>
        <v/>
      </c>
      <c r="G102" s="120" t="str">
        <f t="shared" si="31"/>
        <v/>
      </c>
      <c r="H102" s="120" t="str">
        <f t="shared" si="31"/>
        <v/>
      </c>
      <c r="I102" s="120" t="str">
        <f t="shared" si="31"/>
        <v/>
      </c>
      <c r="J102" s="251" t="str">
        <f t="shared" si="31"/>
        <v/>
      </c>
      <c r="K102" s="257" t="str">
        <f t="shared" si="31"/>
        <v/>
      </c>
      <c r="L102" s="120" t="str">
        <f t="shared" si="31"/>
        <v/>
      </c>
      <c r="M102" s="261" t="str">
        <f t="shared" si="31"/>
        <v/>
      </c>
      <c r="N102" s="266" t="str">
        <f>IF($E102="","",(INDEX($F102:$M102,1,$F$83)-$E102)/ABS($E102))</f>
        <v/>
      </c>
    </row>
  </sheetData>
  <sheetProtection sheet="1" objects="1" scenarios="1" formatColumns="0"/>
  <mergeCells count="17">
    <mergeCell ref="B8:C8"/>
    <mergeCell ref="B21:C21"/>
    <mergeCell ref="B38:C38"/>
    <mergeCell ref="B39:C39"/>
    <mergeCell ref="B40:C40"/>
    <mergeCell ref="B41:C41"/>
    <mergeCell ref="B42:C42"/>
    <mergeCell ref="B50:C50"/>
    <mergeCell ref="B51:C51"/>
    <mergeCell ref="E1:G2"/>
    <mergeCell ref="E4:G5"/>
    <mergeCell ref="B9:B12"/>
    <mergeCell ref="B13:B17"/>
    <mergeCell ref="B22:B27"/>
    <mergeCell ref="B28:B33"/>
    <mergeCell ref="B46:B47"/>
    <mergeCell ref="B48:B49"/>
  </mergeCells>
  <phoneticPr fontId="1"/>
  <pageMargins left="0.78740157480314965" right="0.39370078740157483" top="0.78740157480314965" bottom="0.39370078740157483" header="0.51181102362204722" footer="0.51181102362204722"/>
  <pageSetup paperSize="9" scale="51" fitToWidth="1" fitToHeight="1" orientation="portrait" usePrinterDefaults="1" r:id="rId1"/>
  <headerFooter alignWithMargins="0"/>
  <rowBreaks count="1" manualBreakCount="1">
    <brk id="68" max="1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1"/>
  <dimension ref="B1:J35"/>
  <sheetViews>
    <sheetView showGridLines="0" view="pageBreakPreview" zoomScale="130" zoomScaleSheetLayoutView="130" workbookViewId="0">
      <selection activeCell="C2" sqref="C2"/>
    </sheetView>
  </sheetViews>
  <sheetFormatPr defaultRowHeight="13"/>
  <cols>
    <col min="1" max="1" width="1.109375" customWidth="1"/>
    <col min="2" max="2" width="2.109375" customWidth="1"/>
    <col min="3" max="3" width="17.21875" customWidth="1"/>
    <col min="4" max="10" width="10.44140625" customWidth="1"/>
    <col min="11" max="11" width="2.77734375" customWidth="1"/>
  </cols>
  <sheetData>
    <row r="1" spans="2:10" ht="14">
      <c r="B1" s="267" t="s">
        <v>41</v>
      </c>
      <c r="I1" s="320" t="s">
        <v>141</v>
      </c>
      <c r="J1" s="320"/>
    </row>
    <row r="2" spans="2:10" ht="18" customHeight="1">
      <c r="C2" s="284"/>
      <c r="E2" s="308" t="s">
        <v>133</v>
      </c>
      <c r="F2" s="308"/>
      <c r="G2" s="64"/>
      <c r="H2" s="64"/>
      <c r="I2" s="64"/>
      <c r="J2" s="321"/>
    </row>
    <row r="3" spans="2:10" ht="20.55" customHeight="1">
      <c r="J3" s="322" t="s">
        <v>107</v>
      </c>
    </row>
    <row r="4" spans="2:10">
      <c r="B4" s="268"/>
      <c r="C4" s="268"/>
      <c r="D4" s="300" t="s">
        <v>74</v>
      </c>
      <c r="E4" s="300" t="s">
        <v>82</v>
      </c>
      <c r="F4" s="300" t="s">
        <v>58</v>
      </c>
      <c r="G4" s="300" t="s">
        <v>50</v>
      </c>
      <c r="H4" s="300" t="s">
        <v>57</v>
      </c>
      <c r="I4" s="300" t="s">
        <v>80</v>
      </c>
      <c r="J4" s="323" t="s">
        <v>24</v>
      </c>
    </row>
    <row r="5" spans="2:10" ht="13.75">
      <c r="B5" s="269"/>
      <c r="C5" s="269"/>
      <c r="D5" s="301" t="s">
        <v>91</v>
      </c>
      <c r="E5" s="301" t="s">
        <v>91</v>
      </c>
      <c r="F5" s="301" t="s">
        <v>91</v>
      </c>
      <c r="G5" s="301" t="s">
        <v>91</v>
      </c>
      <c r="H5" s="301" t="s">
        <v>91</v>
      </c>
      <c r="I5" s="301" t="s">
        <v>91</v>
      </c>
      <c r="J5" s="324" t="s">
        <v>81</v>
      </c>
    </row>
    <row r="6" spans="2:10" ht="30" customHeight="1">
      <c r="B6" s="270" t="s">
        <v>53</v>
      </c>
      <c r="C6" s="285"/>
      <c r="D6" s="302">
        <f>+入力用シート!D55/1000</f>
        <v>0</v>
      </c>
      <c r="E6" s="302">
        <f>+入力用シート!E55/1000</f>
        <v>0</v>
      </c>
      <c r="F6" s="302">
        <f>+入力用シート!F55/1000</f>
        <v>0</v>
      </c>
      <c r="G6" s="302">
        <f>+入力用シート!G55/1000</f>
        <v>0</v>
      </c>
      <c r="H6" s="302">
        <f>+入力用シート!H55/1000</f>
        <v>0</v>
      </c>
      <c r="I6" s="302">
        <f>+入力用シート!I55/1000</f>
        <v>0</v>
      </c>
      <c r="J6" s="325">
        <f>+入力用シート!J55/1000</f>
        <v>0</v>
      </c>
    </row>
    <row r="7" spans="2:10" ht="30" customHeight="1">
      <c r="B7" s="271" t="s">
        <v>83</v>
      </c>
      <c r="C7" s="286"/>
      <c r="D7" s="303">
        <f>+入力用シート!D56/1000</f>
        <v>0</v>
      </c>
      <c r="E7" s="303">
        <f>+入力用シート!E56/1000</f>
        <v>0</v>
      </c>
      <c r="F7" s="303">
        <f>+入力用シート!F56/1000</f>
        <v>0</v>
      </c>
      <c r="G7" s="303">
        <f>+入力用シート!G56/1000</f>
        <v>0</v>
      </c>
      <c r="H7" s="303">
        <f>+入力用シート!H56/1000</f>
        <v>0</v>
      </c>
      <c r="I7" s="303">
        <f>+入力用シート!I56/1000</f>
        <v>0</v>
      </c>
      <c r="J7" s="326">
        <f>+入力用シート!J56/1000</f>
        <v>0</v>
      </c>
    </row>
    <row r="8" spans="2:10" ht="30" customHeight="1">
      <c r="B8" s="272" t="s">
        <v>86</v>
      </c>
      <c r="C8" s="287"/>
      <c r="D8" s="303">
        <f>+入力用シート!D57/1000</f>
        <v>0</v>
      </c>
      <c r="E8" s="303">
        <f>+入力用シート!E57/1000</f>
        <v>0</v>
      </c>
      <c r="F8" s="303">
        <f>+入力用シート!F57/1000</f>
        <v>0</v>
      </c>
      <c r="G8" s="303">
        <f>+入力用シート!G57/1000</f>
        <v>0</v>
      </c>
      <c r="H8" s="303">
        <f>+入力用シート!H57/1000</f>
        <v>0</v>
      </c>
      <c r="I8" s="303">
        <f>+入力用シート!I57/1000</f>
        <v>0</v>
      </c>
      <c r="J8" s="326">
        <f>+入力用シート!J57/1000</f>
        <v>0</v>
      </c>
    </row>
    <row r="9" spans="2:10" ht="30" customHeight="1">
      <c r="B9" s="272" t="s">
        <v>75</v>
      </c>
      <c r="C9" s="287"/>
      <c r="D9" s="303">
        <f>+入力用シート!D58/1000</f>
        <v>0</v>
      </c>
      <c r="E9" s="303">
        <f>+入力用シート!E58/1000</f>
        <v>0</v>
      </c>
      <c r="F9" s="303">
        <f>+入力用シート!F58/1000</f>
        <v>0</v>
      </c>
      <c r="G9" s="303">
        <f>+入力用シート!G58/1000</f>
        <v>0</v>
      </c>
      <c r="H9" s="303">
        <f>+入力用シート!H58/1000</f>
        <v>0</v>
      </c>
      <c r="I9" s="303">
        <f>+入力用シート!I58/1000</f>
        <v>0</v>
      </c>
      <c r="J9" s="326">
        <f>+入力用シート!J58/1000</f>
        <v>0</v>
      </c>
    </row>
    <row r="10" spans="2:10" ht="30" customHeight="1">
      <c r="B10" s="271" t="s">
        <v>78</v>
      </c>
      <c r="C10" s="286"/>
      <c r="D10" s="303">
        <f>+入力用シート!D59/1000</f>
        <v>0</v>
      </c>
      <c r="E10" s="303">
        <f>+入力用シート!E59/1000</f>
        <v>0</v>
      </c>
      <c r="F10" s="303">
        <f>+入力用シート!F59/1000</f>
        <v>0</v>
      </c>
      <c r="G10" s="303">
        <f>+入力用シート!G59/1000</f>
        <v>0</v>
      </c>
      <c r="H10" s="303">
        <f>+入力用シート!H59/1000</f>
        <v>0</v>
      </c>
      <c r="I10" s="303">
        <f>+入力用シート!I59/1000</f>
        <v>0</v>
      </c>
      <c r="J10" s="326">
        <f>+入力用シート!J59/1000</f>
        <v>0</v>
      </c>
    </row>
    <row r="11" spans="2:10" ht="30" customHeight="1">
      <c r="B11" s="271" t="s">
        <v>71</v>
      </c>
      <c r="C11" s="286"/>
      <c r="D11" s="303">
        <f>+入力用シート!D62/1000</f>
        <v>0</v>
      </c>
      <c r="E11" s="303">
        <f>+入力用シート!E62/1000</f>
        <v>0</v>
      </c>
      <c r="F11" s="303">
        <f>+入力用シート!F62/1000</f>
        <v>0</v>
      </c>
      <c r="G11" s="303">
        <f>+入力用シート!G62/1000</f>
        <v>0</v>
      </c>
      <c r="H11" s="303">
        <f>+入力用シート!H62/1000</f>
        <v>0</v>
      </c>
      <c r="I11" s="303">
        <f>+入力用シート!I62/1000</f>
        <v>0</v>
      </c>
      <c r="J11" s="326">
        <f>+入力用シート!J62/1000</f>
        <v>0</v>
      </c>
    </row>
    <row r="12" spans="2:10" ht="30" customHeight="1">
      <c r="B12" s="271" t="s">
        <v>118</v>
      </c>
      <c r="C12" s="286"/>
      <c r="D12" s="303">
        <f>+入力用シート!D63/1000</f>
        <v>0</v>
      </c>
      <c r="E12" s="303">
        <f>+入力用シート!E63/1000</f>
        <v>0</v>
      </c>
      <c r="F12" s="303">
        <f>+入力用シート!F63/1000</f>
        <v>0</v>
      </c>
      <c r="G12" s="303">
        <f>+入力用シート!G63/1000</f>
        <v>0</v>
      </c>
      <c r="H12" s="303">
        <f>+入力用シート!H63/1000</f>
        <v>0</v>
      </c>
      <c r="I12" s="303">
        <f>+入力用シート!I63/1000</f>
        <v>0</v>
      </c>
      <c r="J12" s="326">
        <f>+入力用シート!J63/1000</f>
        <v>0</v>
      </c>
    </row>
    <row r="13" spans="2:10" ht="30" customHeight="1">
      <c r="B13" s="271" t="s">
        <v>84</v>
      </c>
      <c r="C13" s="286"/>
      <c r="D13" s="303">
        <f>+入力用シート!D64/1000</f>
        <v>0</v>
      </c>
      <c r="E13" s="303">
        <f>+入力用シート!E64/1000</f>
        <v>0</v>
      </c>
      <c r="F13" s="313">
        <f>+入力用シート!F64/1000</f>
        <v>0</v>
      </c>
      <c r="G13" s="313">
        <f>+入力用シート!G64/1000</f>
        <v>0</v>
      </c>
      <c r="H13" s="313">
        <f>+入力用シート!H64/1000</f>
        <v>0</v>
      </c>
      <c r="I13" s="313">
        <f>+入力用シート!I64/1000</f>
        <v>0</v>
      </c>
      <c r="J13" s="327">
        <f>+入力用シート!J64/1000</f>
        <v>0</v>
      </c>
    </row>
    <row r="14" spans="2:10" ht="30.75" customHeight="1">
      <c r="B14" s="271" t="s">
        <v>85</v>
      </c>
      <c r="C14" s="286"/>
      <c r="D14" s="304"/>
      <c r="E14" s="309"/>
      <c r="F14" s="314">
        <f>+入力用シート!F72/1000</f>
        <v>0</v>
      </c>
      <c r="G14" s="317">
        <f>+入力用シート!G72/1000</f>
        <v>0</v>
      </c>
      <c r="H14" s="317">
        <f>+入力用シート!H72/1000</f>
        <v>0</v>
      </c>
      <c r="I14" s="317">
        <f>+入力用シート!I72/1000</f>
        <v>0</v>
      </c>
      <c r="J14" s="328">
        <f>+入力用シート!J72/1000</f>
        <v>0</v>
      </c>
    </row>
    <row r="15" spans="2:10" ht="30" customHeight="1">
      <c r="B15" s="273" t="s">
        <v>76</v>
      </c>
      <c r="C15" s="288"/>
      <c r="D15" s="305"/>
      <c r="E15" s="309"/>
      <c r="F15" s="315">
        <f>+入力用シート!F73/1000</f>
        <v>0</v>
      </c>
      <c r="G15" s="318">
        <f>+入力用シート!G73/1000</f>
        <v>0</v>
      </c>
      <c r="H15" s="318">
        <f>+入力用シート!H73/1000</f>
        <v>0</v>
      </c>
      <c r="I15" s="318">
        <f>+入力用シート!I73/1000</f>
        <v>0</v>
      </c>
      <c r="J15" s="329">
        <f>+入力用シート!J73/1000</f>
        <v>0</v>
      </c>
    </row>
    <row r="16" spans="2:10" ht="26" customHeight="1">
      <c r="B16" s="274"/>
      <c r="C16" s="289" t="s">
        <v>138</v>
      </c>
      <c r="D16" s="303">
        <f>SUM(入力用シート!D46:D49)/1000</f>
        <v>0</v>
      </c>
      <c r="E16" s="303">
        <f>SUM(入力用シート!E46:E49)/1000</f>
        <v>0</v>
      </c>
      <c r="F16" s="302">
        <f>SUM(入力用シート!F46:F49)/1000</f>
        <v>0</v>
      </c>
      <c r="G16" s="302">
        <f>SUM(入力用シート!G46:G49)/1000</f>
        <v>0</v>
      </c>
      <c r="H16" s="302">
        <f>SUM(入力用シート!H46:H49)/1000</f>
        <v>0</v>
      </c>
      <c r="I16" s="302">
        <f>SUM(入力用シート!I46:I49)/1000</f>
        <v>0</v>
      </c>
      <c r="J16" s="325">
        <f>SUM(入力用シート!J46:J49)/1000</f>
        <v>0</v>
      </c>
    </row>
    <row r="17" spans="2:10" ht="26" customHeight="1">
      <c r="B17" s="275"/>
      <c r="C17" s="290" t="s">
        <v>139</v>
      </c>
      <c r="D17" s="303">
        <f>+入力用シート!D50/1000</f>
        <v>0</v>
      </c>
      <c r="E17" s="310">
        <f>+入力用シート!E50/1000</f>
        <v>0</v>
      </c>
      <c r="F17" s="310">
        <f>+入力用シート!F50/1000</f>
        <v>0</v>
      </c>
      <c r="G17" s="310">
        <f>+入力用シート!G50/1000</f>
        <v>0</v>
      </c>
      <c r="H17" s="310">
        <f>+入力用シート!H50/1000</f>
        <v>0</v>
      </c>
      <c r="I17" s="310">
        <f>+入力用シート!I50/1000</f>
        <v>0</v>
      </c>
      <c r="J17" s="330">
        <f>+入力用シート!J50/1000</f>
        <v>0</v>
      </c>
    </row>
    <row r="18" spans="2:10" ht="30" customHeight="1">
      <c r="B18" s="276" t="s">
        <v>13</v>
      </c>
      <c r="C18" s="291"/>
      <c r="D18" s="303">
        <f>+入力用シート!D51/1000</f>
        <v>0</v>
      </c>
      <c r="E18" s="303">
        <f>+入力用シート!E51/1000</f>
        <v>0</v>
      </c>
      <c r="F18" s="302">
        <f>+入力用シート!F51/1000</f>
        <v>0</v>
      </c>
      <c r="G18" s="302">
        <f>+入力用シート!G51/1000</f>
        <v>0</v>
      </c>
      <c r="H18" s="302">
        <f>+入力用シート!H51/1000</f>
        <v>0</v>
      </c>
      <c r="I18" s="302">
        <f>+入力用シート!I51/1000</f>
        <v>0</v>
      </c>
      <c r="J18" s="325">
        <f>+入力用シート!J51/1000</f>
        <v>0</v>
      </c>
    </row>
    <row r="19" spans="2:10" ht="30" customHeight="1">
      <c r="B19" s="277" t="s">
        <v>106</v>
      </c>
      <c r="C19" s="292"/>
      <c r="D19" s="303">
        <f>+入力用シート!D66/1000</f>
        <v>0</v>
      </c>
      <c r="E19" s="303">
        <f>+入力用シート!E66/1000</f>
        <v>0</v>
      </c>
      <c r="F19" s="303">
        <f>+入力用シート!F66/1000</f>
        <v>0</v>
      </c>
      <c r="G19" s="303">
        <f>+入力用シート!G66/1000</f>
        <v>0</v>
      </c>
      <c r="H19" s="303">
        <f>+入力用シート!H66/1000</f>
        <v>0</v>
      </c>
      <c r="I19" s="303">
        <f>+入力用シート!I66/1000</f>
        <v>0</v>
      </c>
      <c r="J19" s="326">
        <f>+入力用シート!J66/1000</f>
        <v>0</v>
      </c>
    </row>
    <row r="20" spans="2:10" ht="28.5" customHeight="1">
      <c r="B20" s="273" t="s">
        <v>79</v>
      </c>
      <c r="C20" s="288"/>
      <c r="D20" s="303">
        <f>+入力用シート!D67</f>
        <v>0</v>
      </c>
      <c r="E20" s="303">
        <f>+入力用シート!E67</f>
        <v>0</v>
      </c>
      <c r="F20" s="303">
        <f>+入力用シート!F67</f>
        <v>0</v>
      </c>
      <c r="G20" s="303">
        <f>+入力用シート!G67</f>
        <v>0</v>
      </c>
      <c r="H20" s="303">
        <f>+入力用シート!H67</f>
        <v>0</v>
      </c>
      <c r="I20" s="303">
        <f>+入力用シート!I67</f>
        <v>0</v>
      </c>
      <c r="J20" s="326">
        <f>+入力用シート!J67</f>
        <v>0</v>
      </c>
    </row>
    <row r="21" spans="2:10" ht="28.2" customHeight="1">
      <c r="B21" s="278" t="s">
        <v>105</v>
      </c>
      <c r="C21" s="293"/>
      <c r="D21" s="303">
        <f>+入力用シート!D68/1000</f>
        <v>0</v>
      </c>
      <c r="E21" s="303">
        <f>+入力用シート!E68/1000</f>
        <v>0</v>
      </c>
      <c r="F21" s="303">
        <f>+入力用シート!F68/1000</f>
        <v>0</v>
      </c>
      <c r="G21" s="303">
        <f>+入力用シート!G68/1000</f>
        <v>0</v>
      </c>
      <c r="H21" s="303">
        <f>+入力用シート!H68/1000</f>
        <v>0</v>
      </c>
      <c r="I21" s="303">
        <f>+入力用シート!I68/1000</f>
        <v>0</v>
      </c>
      <c r="J21" s="326">
        <f>+入力用シート!J68/1000</f>
        <v>0</v>
      </c>
    </row>
    <row r="22" spans="2:10" ht="30" customHeight="1">
      <c r="B22" s="279"/>
      <c r="C22" s="294" t="s">
        <v>100</v>
      </c>
      <c r="D22" s="305"/>
      <c r="E22" s="311"/>
      <c r="F22" s="303">
        <f>+入力用シート!F75/1000</f>
        <v>0</v>
      </c>
      <c r="G22" s="303">
        <f>+入力用シート!G75/1000</f>
        <v>0</v>
      </c>
      <c r="H22" s="303">
        <f>+入力用シート!H75/1000</f>
        <v>0</v>
      </c>
      <c r="I22" s="303">
        <f>+入力用シート!I75/1000</f>
        <v>0</v>
      </c>
      <c r="J22" s="326">
        <f>+入力用シート!J75/1000</f>
        <v>0</v>
      </c>
    </row>
    <row r="23" spans="2:10" ht="30" customHeight="1">
      <c r="B23" s="275"/>
      <c r="C23" s="294" t="s">
        <v>135</v>
      </c>
      <c r="D23" s="306"/>
      <c r="E23" s="311"/>
      <c r="F23" s="303">
        <f>+入力用シート!F76/1000</f>
        <v>0</v>
      </c>
      <c r="G23" s="303">
        <f>+入力用シート!G76/1000</f>
        <v>0</v>
      </c>
      <c r="H23" s="303">
        <f>+入力用シート!H76/1000</f>
        <v>0</v>
      </c>
      <c r="I23" s="303">
        <f>+入力用シート!I76/1000</f>
        <v>0</v>
      </c>
      <c r="J23" s="326">
        <f>+入力用シート!J76/1000</f>
        <v>0</v>
      </c>
    </row>
    <row r="24" spans="2:10" ht="30" customHeight="1">
      <c r="B24" s="280"/>
      <c r="C24" s="295" t="s">
        <v>66</v>
      </c>
      <c r="D24" s="305"/>
      <c r="E24" s="311"/>
      <c r="F24" s="303">
        <f>+入力用シート!F77/1000</f>
        <v>0</v>
      </c>
      <c r="G24" s="303">
        <f>+入力用シート!G77/1000</f>
        <v>0</v>
      </c>
      <c r="H24" s="303">
        <f>+入力用シート!H77/1000</f>
        <v>0</v>
      </c>
      <c r="I24" s="303">
        <f>+入力用シート!I77/1000</f>
        <v>0</v>
      </c>
      <c r="J24" s="326">
        <f>+入力用シート!J77/1000</f>
        <v>0</v>
      </c>
    </row>
    <row r="25" spans="2:10" ht="30" customHeight="1">
      <c r="B25" s="280"/>
      <c r="C25" s="295" t="s">
        <v>67</v>
      </c>
      <c r="D25" s="305"/>
      <c r="E25" s="311"/>
      <c r="F25" s="313">
        <f>+入力用シート!F78/1000</f>
        <v>0</v>
      </c>
      <c r="G25" s="313">
        <f>+入力用シート!G78/1000</f>
        <v>0</v>
      </c>
      <c r="H25" s="313">
        <f>+入力用シート!H78/1000</f>
        <v>0</v>
      </c>
      <c r="I25" s="313">
        <f>+入力用シート!I78/1000</f>
        <v>0</v>
      </c>
      <c r="J25" s="327">
        <f>+入力用シート!J78/1000</f>
        <v>0</v>
      </c>
    </row>
    <row r="26" spans="2:10" ht="30" customHeight="1">
      <c r="B26" s="281" t="s">
        <v>104</v>
      </c>
      <c r="C26" s="296"/>
      <c r="D26" s="307"/>
      <c r="E26" s="312"/>
      <c r="F26" s="316">
        <f>+入力用シート!F79/1000</f>
        <v>0</v>
      </c>
      <c r="G26" s="319">
        <f>+入力用シート!G79/1000</f>
        <v>0</v>
      </c>
      <c r="H26" s="319">
        <f>+入力用シート!H79/1000</f>
        <v>0</v>
      </c>
      <c r="I26" s="319">
        <f>+入力用シート!I79/1000</f>
        <v>0</v>
      </c>
      <c r="J26" s="331">
        <f>+入力用シート!J79/1000</f>
        <v>0</v>
      </c>
    </row>
    <row r="27" spans="2:10" ht="4.95" customHeight="1">
      <c r="C27" s="297"/>
    </row>
    <row r="28" spans="2:10" ht="13.5" customHeight="1">
      <c r="B28" s="282" t="s">
        <v>119</v>
      </c>
      <c r="C28" s="298" t="s">
        <v>134</v>
      </c>
      <c r="D28" s="298"/>
      <c r="E28" s="298"/>
      <c r="F28" s="298"/>
      <c r="G28" s="298"/>
      <c r="H28" s="298"/>
      <c r="I28" s="298"/>
      <c r="J28" s="298"/>
    </row>
    <row r="29" spans="2:10" ht="12" customHeight="1">
      <c r="B29" s="283"/>
      <c r="C29" s="298"/>
      <c r="D29" s="298"/>
      <c r="E29" s="298"/>
      <c r="F29" s="298"/>
      <c r="G29" s="298"/>
      <c r="H29" s="298"/>
      <c r="I29" s="298"/>
      <c r="J29" s="298"/>
    </row>
    <row r="30" spans="2:10" ht="12.75" customHeight="1">
      <c r="B30" s="283"/>
      <c r="C30" s="298"/>
      <c r="D30" s="298"/>
      <c r="E30" s="298"/>
      <c r="F30" s="298"/>
      <c r="G30" s="298"/>
      <c r="H30" s="298"/>
      <c r="I30" s="298"/>
      <c r="J30" s="298"/>
    </row>
    <row r="31" spans="2:10">
      <c r="B31" s="283"/>
      <c r="C31" s="298"/>
      <c r="D31" s="298"/>
      <c r="E31" s="298"/>
      <c r="F31" s="298"/>
      <c r="G31" s="298"/>
      <c r="H31" s="298"/>
      <c r="I31" s="298"/>
      <c r="J31" s="298"/>
    </row>
    <row r="32" spans="2:10">
      <c r="B32" s="283"/>
      <c r="C32" s="298"/>
      <c r="D32" s="298"/>
      <c r="E32" s="298"/>
      <c r="F32" s="298"/>
      <c r="G32" s="298"/>
      <c r="H32" s="298"/>
      <c r="I32" s="298"/>
      <c r="J32" s="298"/>
    </row>
    <row r="33" spans="2:10">
      <c r="B33" s="283"/>
      <c r="C33" s="298"/>
      <c r="D33" s="298"/>
      <c r="E33" s="298"/>
      <c r="F33" s="298"/>
      <c r="G33" s="298"/>
      <c r="H33" s="298"/>
      <c r="I33" s="298"/>
      <c r="J33" s="298"/>
    </row>
    <row r="34" spans="2:10" ht="14.55" customHeight="1">
      <c r="B34" s="283"/>
      <c r="C34" s="298"/>
      <c r="D34" s="298"/>
      <c r="E34" s="298"/>
      <c r="F34" s="298"/>
      <c r="G34" s="298"/>
      <c r="H34" s="298"/>
      <c r="I34" s="298"/>
      <c r="J34" s="298"/>
    </row>
    <row r="35" spans="2:10">
      <c r="C35" s="299"/>
      <c r="D35" s="299"/>
      <c r="E35" s="299"/>
      <c r="F35" s="299"/>
      <c r="G35" s="299"/>
      <c r="H35" s="299"/>
      <c r="I35" s="299"/>
      <c r="J35" s="299"/>
    </row>
  </sheetData>
  <mergeCells count="18">
    <mergeCell ref="I1:J1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8:C18"/>
    <mergeCell ref="B19:C19"/>
    <mergeCell ref="B20:C20"/>
    <mergeCell ref="B21:C21"/>
    <mergeCell ref="B26:C26"/>
    <mergeCell ref="B4:C5"/>
    <mergeCell ref="C28:J34"/>
  </mergeCells>
  <phoneticPr fontId="1"/>
  <pageMargins left="0.39370078740157483" right="0.39370078740157483" top="0.78740157480314965" bottom="0.59055118110236227" header="0.51181102362204722" footer="0.51181102362204722"/>
  <pageSetup paperSize="9" scale="99" fitToWidth="0" fitToHeight="1" orientation="portrait" usePrinterDefaults="1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2"/>
  <dimension ref="B1:M35"/>
  <sheetViews>
    <sheetView showGridLines="0" view="pageBreakPreview" zoomScale="130" zoomScaleSheetLayoutView="130" workbookViewId="0">
      <selection activeCell="M2" sqref="M2"/>
    </sheetView>
  </sheetViews>
  <sheetFormatPr defaultRowHeight="13"/>
  <cols>
    <col min="1" max="2" width="2.109375" customWidth="1"/>
    <col min="3" max="3" width="12.88671875" customWidth="1"/>
    <col min="4" max="13" width="7.6640625" customWidth="1"/>
  </cols>
  <sheetData>
    <row r="1" spans="2:13" ht="14">
      <c r="B1" s="267" t="s">
        <v>132</v>
      </c>
      <c r="M1" s="375" t="s">
        <v>140</v>
      </c>
    </row>
    <row r="2" spans="2:13" ht="18" customHeight="1">
      <c r="C2" s="284"/>
      <c r="H2" s="308" t="s">
        <v>133</v>
      </c>
      <c r="I2" s="308"/>
      <c r="J2" s="64"/>
      <c r="K2" s="64"/>
      <c r="L2" s="64"/>
      <c r="M2" s="321"/>
    </row>
    <row r="3" spans="2:13" ht="20.55" customHeight="1">
      <c r="M3" s="322" t="s">
        <v>107</v>
      </c>
    </row>
    <row r="4" spans="2:13">
      <c r="B4" s="268"/>
      <c r="C4" s="268"/>
      <c r="D4" s="354" t="s">
        <v>74</v>
      </c>
      <c r="E4" s="354" t="s">
        <v>82</v>
      </c>
      <c r="F4" s="354" t="s">
        <v>58</v>
      </c>
      <c r="G4" s="354" t="s">
        <v>50</v>
      </c>
      <c r="H4" s="354" t="s">
        <v>57</v>
      </c>
      <c r="I4" s="354" t="s">
        <v>80</v>
      </c>
      <c r="J4" s="354" t="s">
        <v>24</v>
      </c>
      <c r="K4" s="354" t="s">
        <v>120</v>
      </c>
      <c r="L4" s="354" t="s">
        <v>121</v>
      </c>
      <c r="M4" s="376" t="s">
        <v>122</v>
      </c>
    </row>
    <row r="5" spans="2:13" ht="13.75">
      <c r="B5" s="269"/>
      <c r="C5" s="269"/>
      <c r="D5" s="301" t="s">
        <v>91</v>
      </c>
      <c r="E5" s="301" t="s">
        <v>91</v>
      </c>
      <c r="F5" s="301" t="s">
        <v>91</v>
      </c>
      <c r="G5" s="301" t="s">
        <v>91</v>
      </c>
      <c r="H5" s="301" t="s">
        <v>91</v>
      </c>
      <c r="I5" s="301" t="s">
        <v>91</v>
      </c>
      <c r="J5" s="301" t="s">
        <v>81</v>
      </c>
      <c r="K5" s="301" t="s">
        <v>91</v>
      </c>
      <c r="L5" s="301" t="s">
        <v>91</v>
      </c>
      <c r="M5" s="377" t="s">
        <v>91</v>
      </c>
    </row>
    <row r="6" spans="2:13" ht="30" customHeight="1">
      <c r="B6" s="332" t="s">
        <v>53</v>
      </c>
      <c r="C6" s="343"/>
      <c r="D6" s="355">
        <f>+入力用シート!D55/1000</f>
        <v>0</v>
      </c>
      <c r="E6" s="355">
        <f>+入力用シート!E55/1000</f>
        <v>0</v>
      </c>
      <c r="F6" s="355">
        <f>+入力用シート!F55/1000</f>
        <v>0</v>
      </c>
      <c r="G6" s="355">
        <f>+入力用シート!G55/1000</f>
        <v>0</v>
      </c>
      <c r="H6" s="355">
        <f>+入力用シート!H55/1000</f>
        <v>0</v>
      </c>
      <c r="I6" s="355">
        <f>+入力用シート!I55/1000</f>
        <v>0</v>
      </c>
      <c r="J6" s="355">
        <f>+入力用シート!J55/1000</f>
        <v>0</v>
      </c>
      <c r="K6" s="355">
        <f>+入力用シート!K55/1000</f>
        <v>0</v>
      </c>
      <c r="L6" s="355">
        <f>+入力用シート!L55/1000</f>
        <v>0</v>
      </c>
      <c r="M6" s="378">
        <f>+入力用シート!M55/1000</f>
        <v>0</v>
      </c>
    </row>
    <row r="7" spans="2:13" ht="30" customHeight="1">
      <c r="B7" s="333" t="s">
        <v>83</v>
      </c>
      <c r="C7" s="344"/>
      <c r="D7" s="356">
        <f>+入力用シート!D56/1000</f>
        <v>0</v>
      </c>
      <c r="E7" s="356">
        <f>+入力用シート!E56/1000</f>
        <v>0</v>
      </c>
      <c r="F7" s="356">
        <f>+入力用シート!F56/1000</f>
        <v>0</v>
      </c>
      <c r="G7" s="356">
        <f>+入力用シート!G56/1000</f>
        <v>0</v>
      </c>
      <c r="H7" s="356">
        <f>+入力用シート!H56/1000</f>
        <v>0</v>
      </c>
      <c r="I7" s="356">
        <f>+入力用シート!I56/1000</f>
        <v>0</v>
      </c>
      <c r="J7" s="356">
        <f>+入力用シート!J56/1000</f>
        <v>0</v>
      </c>
      <c r="K7" s="356">
        <f>+入力用シート!K56/1000</f>
        <v>0</v>
      </c>
      <c r="L7" s="356">
        <f>+入力用シート!L56/1000</f>
        <v>0</v>
      </c>
      <c r="M7" s="379">
        <f>+入力用シート!M56/1000</f>
        <v>0</v>
      </c>
    </row>
    <row r="8" spans="2:13" ht="30" customHeight="1">
      <c r="B8" s="334" t="s">
        <v>86</v>
      </c>
      <c r="C8" s="345"/>
      <c r="D8" s="356">
        <f>+入力用シート!D57/1000</f>
        <v>0</v>
      </c>
      <c r="E8" s="356">
        <f>+入力用シート!E57/1000</f>
        <v>0</v>
      </c>
      <c r="F8" s="356">
        <f>+入力用シート!F57/1000</f>
        <v>0</v>
      </c>
      <c r="G8" s="356">
        <f>+入力用シート!G57/1000</f>
        <v>0</v>
      </c>
      <c r="H8" s="356">
        <f>+入力用シート!H57/1000</f>
        <v>0</v>
      </c>
      <c r="I8" s="356">
        <f>+入力用シート!I57/1000</f>
        <v>0</v>
      </c>
      <c r="J8" s="356">
        <f>+入力用シート!J57/1000</f>
        <v>0</v>
      </c>
      <c r="K8" s="356">
        <f>+入力用シート!K57/1000</f>
        <v>0</v>
      </c>
      <c r="L8" s="356">
        <f>+入力用シート!L57/1000</f>
        <v>0</v>
      </c>
      <c r="M8" s="379">
        <f>+入力用シート!M57/1000</f>
        <v>0</v>
      </c>
    </row>
    <row r="9" spans="2:13" ht="30" customHeight="1">
      <c r="B9" s="334" t="s">
        <v>75</v>
      </c>
      <c r="C9" s="345"/>
      <c r="D9" s="356">
        <f>+入力用シート!D58/1000</f>
        <v>0</v>
      </c>
      <c r="E9" s="356">
        <f>+入力用シート!E58/1000</f>
        <v>0</v>
      </c>
      <c r="F9" s="356">
        <f>+入力用シート!F58/1000</f>
        <v>0</v>
      </c>
      <c r="G9" s="356">
        <f>+入力用シート!G58/1000</f>
        <v>0</v>
      </c>
      <c r="H9" s="356">
        <f>+入力用シート!H58/1000</f>
        <v>0</v>
      </c>
      <c r="I9" s="356">
        <f>+入力用シート!I58/1000</f>
        <v>0</v>
      </c>
      <c r="J9" s="356">
        <f>+入力用シート!J58/1000</f>
        <v>0</v>
      </c>
      <c r="K9" s="356">
        <f>+入力用シート!K58/1000</f>
        <v>0</v>
      </c>
      <c r="L9" s="356">
        <f>+入力用シート!L58/1000</f>
        <v>0</v>
      </c>
      <c r="M9" s="379">
        <f>+入力用シート!M58/1000</f>
        <v>0</v>
      </c>
    </row>
    <row r="10" spans="2:13" ht="30" customHeight="1">
      <c r="B10" s="333" t="s">
        <v>78</v>
      </c>
      <c r="C10" s="344"/>
      <c r="D10" s="356">
        <f>+入力用シート!D59/1000</f>
        <v>0</v>
      </c>
      <c r="E10" s="356">
        <f>+入力用シート!E59/1000</f>
        <v>0</v>
      </c>
      <c r="F10" s="356">
        <f>+入力用シート!F59/1000</f>
        <v>0</v>
      </c>
      <c r="G10" s="356">
        <f>+入力用シート!G59/1000</f>
        <v>0</v>
      </c>
      <c r="H10" s="356">
        <f>+入力用シート!H59/1000</f>
        <v>0</v>
      </c>
      <c r="I10" s="356">
        <f>+入力用シート!I59/1000</f>
        <v>0</v>
      </c>
      <c r="J10" s="356">
        <f>+入力用シート!J59/1000</f>
        <v>0</v>
      </c>
      <c r="K10" s="356">
        <f>+入力用シート!K59/1000</f>
        <v>0</v>
      </c>
      <c r="L10" s="356">
        <f>+入力用シート!L59/1000</f>
        <v>0</v>
      </c>
      <c r="M10" s="379">
        <f>+入力用シート!M59/1000</f>
        <v>0</v>
      </c>
    </row>
    <row r="11" spans="2:13" ht="30" customHeight="1">
      <c r="B11" s="333" t="s">
        <v>71</v>
      </c>
      <c r="C11" s="344"/>
      <c r="D11" s="356">
        <f>+入力用シート!D62/1000</f>
        <v>0</v>
      </c>
      <c r="E11" s="356">
        <f>+入力用シート!E62/1000</f>
        <v>0</v>
      </c>
      <c r="F11" s="356">
        <f>+入力用シート!F62/1000</f>
        <v>0</v>
      </c>
      <c r="G11" s="356">
        <f>+入力用シート!G62/1000</f>
        <v>0</v>
      </c>
      <c r="H11" s="356">
        <f>+入力用シート!H62/1000</f>
        <v>0</v>
      </c>
      <c r="I11" s="356">
        <f>+入力用シート!I62/1000</f>
        <v>0</v>
      </c>
      <c r="J11" s="356">
        <f>+入力用シート!J62/1000</f>
        <v>0</v>
      </c>
      <c r="K11" s="356">
        <f>+入力用シート!K62/1000</f>
        <v>0</v>
      </c>
      <c r="L11" s="356">
        <f>+入力用シート!L62/1000</f>
        <v>0</v>
      </c>
      <c r="M11" s="379">
        <f>+入力用シート!M62/1000</f>
        <v>0</v>
      </c>
    </row>
    <row r="12" spans="2:13" ht="30" customHeight="1">
      <c r="B12" s="333" t="s">
        <v>118</v>
      </c>
      <c r="C12" s="344"/>
      <c r="D12" s="356">
        <f>+入力用シート!D63/1000</f>
        <v>0</v>
      </c>
      <c r="E12" s="356">
        <f>+入力用シート!E63/1000</f>
        <v>0</v>
      </c>
      <c r="F12" s="356">
        <f>+入力用シート!F63/1000</f>
        <v>0</v>
      </c>
      <c r="G12" s="356">
        <f>+入力用シート!G63/1000</f>
        <v>0</v>
      </c>
      <c r="H12" s="356">
        <f>+入力用シート!H63/1000</f>
        <v>0</v>
      </c>
      <c r="I12" s="356">
        <f>+入力用シート!I63/1000</f>
        <v>0</v>
      </c>
      <c r="J12" s="356">
        <f>+入力用シート!J63/1000</f>
        <v>0</v>
      </c>
      <c r="K12" s="356">
        <f>+入力用シート!K63/1000</f>
        <v>0</v>
      </c>
      <c r="L12" s="356">
        <f>+入力用シート!L63/1000</f>
        <v>0</v>
      </c>
      <c r="M12" s="379">
        <f>+入力用シート!M63/1000</f>
        <v>0</v>
      </c>
    </row>
    <row r="13" spans="2:13" ht="30" customHeight="1">
      <c r="B13" s="333" t="s">
        <v>84</v>
      </c>
      <c r="C13" s="344"/>
      <c r="D13" s="356">
        <f>+入力用シート!D64/1000</f>
        <v>0</v>
      </c>
      <c r="E13" s="356">
        <f>+入力用シート!E64/1000</f>
        <v>0</v>
      </c>
      <c r="F13" s="366">
        <f>+入力用シート!F64/1000</f>
        <v>0</v>
      </c>
      <c r="G13" s="366">
        <f>+入力用シート!G64/1000</f>
        <v>0</v>
      </c>
      <c r="H13" s="366">
        <f>+入力用シート!H64/1000</f>
        <v>0</v>
      </c>
      <c r="I13" s="366">
        <f>+入力用シート!I64/1000</f>
        <v>0</v>
      </c>
      <c r="J13" s="366">
        <f>+入力用シート!J64/1000</f>
        <v>0</v>
      </c>
      <c r="K13" s="366">
        <f>+入力用シート!K64/1000</f>
        <v>0</v>
      </c>
      <c r="L13" s="366">
        <f>+入力用シート!L64/1000</f>
        <v>0</v>
      </c>
      <c r="M13" s="380">
        <f>+入力用シート!M64/1000</f>
        <v>0</v>
      </c>
    </row>
    <row r="14" spans="2:13" ht="30.75" customHeight="1">
      <c r="B14" s="335" t="s">
        <v>85</v>
      </c>
      <c r="C14" s="346"/>
      <c r="D14" s="357"/>
      <c r="E14" s="363"/>
      <c r="F14" s="367">
        <f>+入力用シート!F72/1000</f>
        <v>0</v>
      </c>
      <c r="G14" s="371">
        <f>+入力用シート!G72/1000</f>
        <v>0</v>
      </c>
      <c r="H14" s="371">
        <f>+入力用シート!H72/1000</f>
        <v>0</v>
      </c>
      <c r="I14" s="371">
        <f>+入力用シート!I72/1000</f>
        <v>0</v>
      </c>
      <c r="J14" s="371">
        <f>+入力用シート!J72/1000</f>
        <v>0</v>
      </c>
      <c r="K14" s="371">
        <f>+入力用シート!K72/1000</f>
        <v>0</v>
      </c>
      <c r="L14" s="371">
        <f>+入力用シート!L72/1000</f>
        <v>0</v>
      </c>
      <c r="M14" s="381">
        <f>+入力用シート!M72/1000</f>
        <v>0</v>
      </c>
    </row>
    <row r="15" spans="2:13" ht="30" customHeight="1">
      <c r="B15" s="335" t="s">
        <v>76</v>
      </c>
      <c r="C15" s="346"/>
      <c r="D15" s="358"/>
      <c r="E15" s="363"/>
      <c r="F15" s="368">
        <f>+入力用シート!F73/1000</f>
        <v>0</v>
      </c>
      <c r="G15" s="372">
        <f>+入力用シート!G73/1000</f>
        <v>0</v>
      </c>
      <c r="H15" s="372">
        <f>+入力用シート!H73/1000</f>
        <v>0</v>
      </c>
      <c r="I15" s="372">
        <f>+入力用シート!I73/1000</f>
        <v>0</v>
      </c>
      <c r="J15" s="372">
        <f>+入力用シート!J73/1000</f>
        <v>0</v>
      </c>
      <c r="K15" s="372">
        <f>+入力用シート!K73/1000</f>
        <v>0</v>
      </c>
      <c r="L15" s="372">
        <f>+入力用シート!L73/1000</f>
        <v>0</v>
      </c>
      <c r="M15" s="382">
        <f>+入力用シート!M73/1000</f>
        <v>0</v>
      </c>
    </row>
    <row r="16" spans="2:13" ht="26" customHeight="1">
      <c r="B16" s="336"/>
      <c r="C16" s="347" t="s">
        <v>138</v>
      </c>
      <c r="D16" s="359">
        <f>SUM(入力用シート!D46:D49)/1000</f>
        <v>0</v>
      </c>
      <c r="E16" s="356">
        <f>SUM(入力用シート!E46:E49)/1000</f>
        <v>0</v>
      </c>
      <c r="F16" s="369">
        <f>SUM(入力用シート!F46:F49)/1000</f>
        <v>0</v>
      </c>
      <c r="G16" s="369">
        <f>SUM(入力用シート!G46:G49)/1000</f>
        <v>0</v>
      </c>
      <c r="H16" s="369">
        <f>SUM(入力用シート!H46:H49)/1000</f>
        <v>0</v>
      </c>
      <c r="I16" s="369">
        <f>SUM(入力用シート!I46:I49)/1000</f>
        <v>0</v>
      </c>
      <c r="J16" s="369">
        <f>SUM(入力用シート!J46:J49)/1000</f>
        <v>0</v>
      </c>
      <c r="K16" s="369">
        <f>SUM(入力用シート!K46:K49)/1000</f>
        <v>0</v>
      </c>
      <c r="L16" s="369">
        <f>SUM(入力用シート!L46:L49)/1000</f>
        <v>0</v>
      </c>
      <c r="M16" s="383">
        <f>SUM(入力用シート!M46:M49)/1000</f>
        <v>0</v>
      </c>
    </row>
    <row r="17" spans="2:13" ht="26" customHeight="1">
      <c r="B17" s="337"/>
      <c r="C17" s="348" t="s">
        <v>139</v>
      </c>
      <c r="D17" s="360">
        <f>+入力用シート!D50/1000</f>
        <v>0</v>
      </c>
      <c r="E17" s="360">
        <f>+入力用シート!E50/1000</f>
        <v>0</v>
      </c>
      <c r="F17" s="360">
        <f>+入力用シート!F50/1000</f>
        <v>0</v>
      </c>
      <c r="G17" s="360">
        <f>+入力用シート!G50/1000</f>
        <v>0</v>
      </c>
      <c r="H17" s="360">
        <f>+入力用シート!H50/1000</f>
        <v>0</v>
      </c>
      <c r="I17" s="360">
        <f>+入力用シート!I50/1000</f>
        <v>0</v>
      </c>
      <c r="J17" s="360">
        <f>+入力用シート!J50/1000</f>
        <v>0</v>
      </c>
      <c r="K17" s="360">
        <f>+入力用シート!K50/1000</f>
        <v>0</v>
      </c>
      <c r="L17" s="360">
        <f>+入力用シート!L50/1000</f>
        <v>0</v>
      </c>
      <c r="M17" s="384">
        <f>+入力用シート!M50/1000</f>
        <v>0</v>
      </c>
    </row>
    <row r="18" spans="2:13" ht="30" customHeight="1">
      <c r="B18" s="338" t="s">
        <v>13</v>
      </c>
      <c r="C18" s="349"/>
      <c r="D18" s="356">
        <f>+入力用シート!D51/1000</f>
        <v>0</v>
      </c>
      <c r="E18" s="356">
        <f>+入力用シート!E51/1000</f>
        <v>0</v>
      </c>
      <c r="F18" s="355">
        <f>+入力用シート!F51/1000</f>
        <v>0</v>
      </c>
      <c r="G18" s="355">
        <f>+入力用シート!G51/1000</f>
        <v>0</v>
      </c>
      <c r="H18" s="355">
        <f>+入力用シート!H51/1000</f>
        <v>0</v>
      </c>
      <c r="I18" s="355">
        <f>+入力用シート!I51/1000</f>
        <v>0</v>
      </c>
      <c r="J18" s="355">
        <f>+入力用シート!J51/1000</f>
        <v>0</v>
      </c>
      <c r="K18" s="355">
        <f>+入力用シート!K51/1000</f>
        <v>0</v>
      </c>
      <c r="L18" s="355">
        <f>+入力用シート!L51/1000</f>
        <v>0</v>
      </c>
      <c r="M18" s="378">
        <f>+入力用シート!M51/1000</f>
        <v>0</v>
      </c>
    </row>
    <row r="19" spans="2:13" ht="30" customHeight="1">
      <c r="B19" s="334" t="s">
        <v>106</v>
      </c>
      <c r="C19" s="345"/>
      <c r="D19" s="356">
        <f>+入力用シート!D66/1000</f>
        <v>0</v>
      </c>
      <c r="E19" s="356">
        <f>+入力用シート!E66/1000</f>
        <v>0</v>
      </c>
      <c r="F19" s="356">
        <f>+入力用シート!F66/1000</f>
        <v>0</v>
      </c>
      <c r="G19" s="356">
        <f>+入力用シート!G66/1000</f>
        <v>0</v>
      </c>
      <c r="H19" s="356">
        <f>+入力用シート!H66/1000</f>
        <v>0</v>
      </c>
      <c r="I19" s="356">
        <f>+入力用シート!I66/1000</f>
        <v>0</v>
      </c>
      <c r="J19" s="356">
        <f>+入力用シート!J66/1000</f>
        <v>0</v>
      </c>
      <c r="K19" s="356">
        <f>+入力用シート!K66/1000</f>
        <v>0</v>
      </c>
      <c r="L19" s="356">
        <f>+入力用シート!L66/1000</f>
        <v>0</v>
      </c>
      <c r="M19" s="379">
        <f>+入力用シート!M66/1000</f>
        <v>0</v>
      </c>
    </row>
    <row r="20" spans="2:13" ht="28.5" customHeight="1">
      <c r="B20" s="333" t="s">
        <v>79</v>
      </c>
      <c r="C20" s="344"/>
      <c r="D20" s="356">
        <f>+入力用シート!D67</f>
        <v>0</v>
      </c>
      <c r="E20" s="356">
        <f>+入力用シート!E67</f>
        <v>0</v>
      </c>
      <c r="F20" s="356">
        <f>+入力用シート!F67</f>
        <v>0</v>
      </c>
      <c r="G20" s="356">
        <f>+入力用シート!G67</f>
        <v>0</v>
      </c>
      <c r="H20" s="356">
        <f>+入力用シート!H67</f>
        <v>0</v>
      </c>
      <c r="I20" s="356">
        <f>+入力用シート!I67</f>
        <v>0</v>
      </c>
      <c r="J20" s="356">
        <f>+入力用シート!J67</f>
        <v>0</v>
      </c>
      <c r="K20" s="356">
        <f>+入力用シート!K67</f>
        <v>0</v>
      </c>
      <c r="L20" s="356">
        <f>+入力用シート!L67</f>
        <v>0</v>
      </c>
      <c r="M20" s="379">
        <f>+入力用シート!M67</f>
        <v>0</v>
      </c>
    </row>
    <row r="21" spans="2:13" ht="28.2" customHeight="1">
      <c r="B21" s="339" t="s">
        <v>105</v>
      </c>
      <c r="C21" s="350"/>
      <c r="D21" s="356">
        <f>+入力用シート!D68/1000</f>
        <v>0</v>
      </c>
      <c r="E21" s="356">
        <f>+入力用シート!E68/1000</f>
        <v>0</v>
      </c>
      <c r="F21" s="356">
        <f>+入力用シート!F68/1000</f>
        <v>0</v>
      </c>
      <c r="G21" s="356">
        <f>+入力用シート!G68/1000</f>
        <v>0</v>
      </c>
      <c r="H21" s="356">
        <f>+入力用シート!H68/1000</f>
        <v>0</v>
      </c>
      <c r="I21" s="356">
        <f>+入力用シート!I68/1000</f>
        <v>0</v>
      </c>
      <c r="J21" s="356">
        <f>+入力用シート!J68/1000</f>
        <v>0</v>
      </c>
      <c r="K21" s="356">
        <f>+入力用シート!K68/1000</f>
        <v>0</v>
      </c>
      <c r="L21" s="356">
        <f>+入力用シート!L68/1000</f>
        <v>0</v>
      </c>
      <c r="M21" s="379">
        <f>+入力用シート!M68/1000</f>
        <v>0</v>
      </c>
    </row>
    <row r="22" spans="2:13" ht="30" customHeight="1">
      <c r="B22" s="340"/>
      <c r="C22" s="351" t="s">
        <v>100</v>
      </c>
      <c r="D22" s="358"/>
      <c r="E22" s="364"/>
      <c r="F22" s="356">
        <f>+入力用シート!F75/1000</f>
        <v>0</v>
      </c>
      <c r="G22" s="356">
        <f>+入力用シート!G75/1000</f>
        <v>0</v>
      </c>
      <c r="H22" s="356">
        <f>+入力用シート!H75/1000</f>
        <v>0</v>
      </c>
      <c r="I22" s="356">
        <f>+入力用シート!I75/1000</f>
        <v>0</v>
      </c>
      <c r="J22" s="356">
        <f>+入力用シート!J75/1000</f>
        <v>0</v>
      </c>
      <c r="K22" s="356">
        <f>+入力用シート!K75/1000</f>
        <v>0</v>
      </c>
      <c r="L22" s="356">
        <f>+入力用シート!L75/1000</f>
        <v>0</v>
      </c>
      <c r="M22" s="379">
        <f>+入力用シート!M75/1000</f>
        <v>0</v>
      </c>
    </row>
    <row r="23" spans="2:13" ht="30" customHeight="1">
      <c r="B23" s="341"/>
      <c r="C23" s="351" t="s">
        <v>135</v>
      </c>
      <c r="D23" s="361"/>
      <c r="E23" s="364"/>
      <c r="F23" s="356">
        <f>+入力用シート!F76/1000</f>
        <v>0</v>
      </c>
      <c r="G23" s="356">
        <f>+入力用シート!G76/1000</f>
        <v>0</v>
      </c>
      <c r="H23" s="356">
        <f>+入力用シート!H76/1000</f>
        <v>0</v>
      </c>
      <c r="I23" s="356">
        <f>+入力用シート!I76/1000</f>
        <v>0</v>
      </c>
      <c r="J23" s="356">
        <f>+入力用シート!J76/1000</f>
        <v>0</v>
      </c>
      <c r="K23" s="356">
        <f>+入力用シート!K76/1000</f>
        <v>0</v>
      </c>
      <c r="L23" s="356">
        <f>+入力用シート!L76/1000</f>
        <v>0</v>
      </c>
      <c r="M23" s="379">
        <f>+入力用シート!M76/1000</f>
        <v>0</v>
      </c>
    </row>
    <row r="24" spans="2:13" ht="30" customHeight="1">
      <c r="B24" s="341"/>
      <c r="C24" s="347" t="s">
        <v>66</v>
      </c>
      <c r="D24" s="358"/>
      <c r="E24" s="364"/>
      <c r="F24" s="356">
        <f>+入力用シート!F77/1000</f>
        <v>0</v>
      </c>
      <c r="G24" s="356">
        <f>+入力用シート!G77/1000</f>
        <v>0</v>
      </c>
      <c r="H24" s="356">
        <f>+入力用シート!H77/1000</f>
        <v>0</v>
      </c>
      <c r="I24" s="356">
        <f>+入力用シート!I77/1000</f>
        <v>0</v>
      </c>
      <c r="J24" s="356">
        <f>+入力用シート!J77/1000</f>
        <v>0</v>
      </c>
      <c r="K24" s="356">
        <f>+入力用シート!K77/1000</f>
        <v>0</v>
      </c>
      <c r="L24" s="356">
        <f>+入力用シート!L77/1000</f>
        <v>0</v>
      </c>
      <c r="M24" s="379">
        <f>+入力用シート!M77/1000</f>
        <v>0</v>
      </c>
    </row>
    <row r="25" spans="2:13" ht="30" customHeight="1">
      <c r="B25" s="341"/>
      <c r="C25" s="352" t="s">
        <v>67</v>
      </c>
      <c r="D25" s="358"/>
      <c r="E25" s="364"/>
      <c r="F25" s="366">
        <f>+入力用シート!F78/1000</f>
        <v>0</v>
      </c>
      <c r="G25" s="366">
        <f>+入力用シート!G78/1000</f>
        <v>0</v>
      </c>
      <c r="H25" s="366">
        <f>+入力用シート!H78/1000</f>
        <v>0</v>
      </c>
      <c r="I25" s="366">
        <f>+入力用シート!I78/1000</f>
        <v>0</v>
      </c>
      <c r="J25" s="366">
        <f>+入力用シート!J78/1000</f>
        <v>0</v>
      </c>
      <c r="K25" s="366">
        <f>+入力用シート!K78/1000</f>
        <v>0</v>
      </c>
      <c r="L25" s="366">
        <f>+入力用シート!L78/1000</f>
        <v>0</v>
      </c>
      <c r="M25" s="380">
        <f>+入力用シート!M78/1000</f>
        <v>0</v>
      </c>
    </row>
    <row r="26" spans="2:13" ht="30" customHeight="1">
      <c r="B26" s="342" t="s">
        <v>104</v>
      </c>
      <c r="C26" s="353"/>
      <c r="D26" s="362"/>
      <c r="E26" s="365"/>
      <c r="F26" s="370">
        <f>+入力用シート!F79/1000</f>
        <v>0</v>
      </c>
      <c r="G26" s="373">
        <f>+入力用シート!G79/1000</f>
        <v>0</v>
      </c>
      <c r="H26" s="373">
        <f>+入力用シート!H79/1000</f>
        <v>0</v>
      </c>
      <c r="I26" s="373">
        <f>+入力用シート!I79/1000</f>
        <v>0</v>
      </c>
      <c r="J26" s="373">
        <f>+入力用シート!J79/1000</f>
        <v>0</v>
      </c>
      <c r="K26" s="373">
        <f>+入力用シート!K79/1000</f>
        <v>0</v>
      </c>
      <c r="L26" s="373">
        <f>+入力用シート!L79/1000</f>
        <v>0</v>
      </c>
      <c r="M26" s="385">
        <f>+入力用シート!M79/1000</f>
        <v>0</v>
      </c>
    </row>
    <row r="27" spans="2:13" ht="4.95" customHeight="1">
      <c r="C27" s="297"/>
    </row>
    <row r="28" spans="2:13" ht="13.5" customHeight="1">
      <c r="B28" s="282" t="s">
        <v>119</v>
      </c>
      <c r="C28" s="298" t="s">
        <v>134</v>
      </c>
      <c r="D28" s="298"/>
      <c r="E28" s="298"/>
      <c r="F28" s="298"/>
      <c r="G28" s="298"/>
      <c r="H28" s="298"/>
      <c r="I28" s="298"/>
      <c r="J28" s="298"/>
      <c r="K28" s="374"/>
      <c r="L28" s="374"/>
      <c r="M28" s="374"/>
    </row>
    <row r="29" spans="2:13" ht="12" customHeight="1">
      <c r="B29" s="283"/>
      <c r="C29" s="298"/>
      <c r="D29" s="298"/>
      <c r="E29" s="298"/>
      <c r="F29" s="298"/>
      <c r="G29" s="298"/>
      <c r="H29" s="298"/>
      <c r="I29" s="298"/>
      <c r="J29" s="298"/>
      <c r="K29" s="374"/>
      <c r="L29" s="374"/>
      <c r="M29" s="374"/>
    </row>
    <row r="30" spans="2:13" ht="12.75" customHeight="1">
      <c r="B30" s="283"/>
      <c r="C30" s="298"/>
      <c r="D30" s="298"/>
      <c r="E30" s="298"/>
      <c r="F30" s="298"/>
      <c r="G30" s="298"/>
      <c r="H30" s="298"/>
      <c r="I30" s="298"/>
      <c r="J30" s="298"/>
      <c r="K30" s="374"/>
      <c r="L30" s="374"/>
      <c r="M30" s="374"/>
    </row>
    <row r="31" spans="2:13">
      <c r="B31" s="283"/>
      <c r="C31" s="298"/>
      <c r="D31" s="298"/>
      <c r="E31" s="298"/>
      <c r="F31" s="298"/>
      <c r="G31" s="298"/>
      <c r="H31" s="298"/>
      <c r="I31" s="298"/>
      <c r="J31" s="298"/>
      <c r="K31" s="374"/>
      <c r="L31" s="374"/>
      <c r="M31" s="374"/>
    </row>
    <row r="32" spans="2:13">
      <c r="B32" s="283"/>
      <c r="C32" s="298"/>
      <c r="D32" s="298"/>
      <c r="E32" s="298"/>
      <c r="F32" s="298"/>
      <c r="G32" s="298"/>
      <c r="H32" s="298"/>
      <c r="I32" s="298"/>
      <c r="J32" s="298"/>
      <c r="K32" s="374"/>
      <c r="L32" s="374"/>
      <c r="M32" s="374"/>
    </row>
    <row r="33" spans="2:13">
      <c r="B33" s="283"/>
      <c r="C33" s="298"/>
      <c r="D33" s="298"/>
      <c r="E33" s="298"/>
      <c r="F33" s="298"/>
      <c r="G33" s="298"/>
      <c r="H33" s="298"/>
      <c r="I33" s="298"/>
      <c r="J33" s="298"/>
      <c r="K33" s="374"/>
      <c r="L33" s="374"/>
      <c r="M33" s="374"/>
    </row>
    <row r="34" spans="2:13" ht="14" customHeight="1">
      <c r="B34" s="283"/>
      <c r="C34" s="298"/>
      <c r="D34" s="298"/>
      <c r="E34" s="298"/>
      <c r="F34" s="298"/>
      <c r="G34" s="298"/>
      <c r="H34" s="298"/>
      <c r="I34" s="298"/>
      <c r="J34" s="298"/>
      <c r="K34" s="374"/>
      <c r="L34" s="374"/>
      <c r="M34" s="374"/>
    </row>
    <row r="35" spans="2:13" ht="4.5" customHeight="1">
      <c r="C35" s="299"/>
      <c r="D35" s="299"/>
      <c r="E35" s="299"/>
      <c r="F35" s="299"/>
      <c r="G35" s="299"/>
      <c r="H35" s="299"/>
      <c r="I35" s="299"/>
      <c r="J35" s="299"/>
    </row>
  </sheetData>
  <mergeCells count="17"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8:C18"/>
    <mergeCell ref="B19:C19"/>
    <mergeCell ref="B20:C20"/>
    <mergeCell ref="B21:C21"/>
    <mergeCell ref="B26:C26"/>
    <mergeCell ref="B4:C5"/>
    <mergeCell ref="C28:M34"/>
  </mergeCells>
  <phoneticPr fontId="1"/>
  <pageMargins left="0.39370078740157483" right="0.39370078740157483" top="0.78740157480314965" bottom="0.59055118110236227" header="0.51181102362204722" footer="0.51181102362204722"/>
  <pageSetup paperSize="9" scale="97" fitToWidth="1" fitToHeight="0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入力用シート</vt:lpstr>
      <vt:lpstr>別表３（1～5年後）</vt:lpstr>
      <vt:lpstr>別表３（1～8年後）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2020-12-06T01:03:00Z</dcterms:created>
  <dcterms:modified xsi:type="dcterms:W3CDTF">2026-03-05T08:53:57Z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2026-03-05T08:53:57Z</vt:filetime>
  </property>
</Properties>
</file>