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80" yWindow="-80" windowWidth="21760" windowHeight="13840" activeTab="1"/>
  </bookViews>
  <sheets>
    <sheet name="様式第3号（提出用）" sheetId="2" r:id="rId1"/>
    <sheet name="様式代３号（記入例）" sheetId="5" r:id="rId2"/>
    <sheet name="経費一覧表（提出用）" sheetId="3" r:id="rId3"/>
    <sheet name="経費一覧表（記入例）" sheetId="7" r:id="rId4"/>
    <sheet name="見積書等貼付用" sheetId="1" r:id="rId5"/>
  </sheets>
  <definedNames>
    <definedName name="_xlnm.Print_Area" localSheetId="0">'様式第3号（提出用）'!$A$1:$H$40</definedName>
    <definedName name="_xlnm.Print_Area" localSheetId="2">'経費一覧表（提出用）'!$A$1:$P$24</definedName>
    <definedName name="_xlnm.Print_Area" localSheetId="1">'様式代３号（記入例）'!$A$1:$H$43</definedName>
    <definedName name="_xlnm.Print_Area" localSheetId="3">'経費一覧表（記入例）'!$A$1:$P$19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藤田 暁子</author>
  </authors>
  <commentList>
    <comment ref="E26" authorId="0">
      <text>
        <r>
          <rPr>
            <b/>
            <sz val="9"/>
            <color indexed="81"/>
            <rFont val="MS P ゴシック"/>
          </rPr>
          <t>見積書と合わせる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<sst xmlns="http://schemas.openxmlformats.org/spreadsheetml/2006/main" xmlns:r="http://schemas.openxmlformats.org/officeDocument/2006/relationships" count="121" uniqueCount="121">
  <si>
    <t>２　支出の部</t>
  </si>
  <si>
    <t>枚分</t>
    <rPh sb="0" eb="2">
      <t>マイ</t>
    </rPh>
    <phoneticPr fontId="1"/>
  </si>
  <si>
    <t>別記様式第３号</t>
  </si>
  <si>
    <t>芝刈機（品番：）</t>
    <rPh sb="0" eb="2">
      <t>シバカリ</t>
    </rPh>
    <rPh sb="2" eb="3">
      <t>キ</t>
    </rPh>
    <rPh sb="4" eb="6">
      <t>ヒンバン</t>
    </rPh>
    <phoneticPr fontId="1"/>
  </si>
  <si>
    <t>金　　額</t>
  </si>
  <si>
    <t>区　　分</t>
  </si>
  <si>
    <t>事　業　予　算　書</t>
  </si>
  <si>
    <t>１　収入の部</t>
  </si>
  <si>
    <t>内訳・商品名等</t>
    <rPh sb="0" eb="2">
      <t>ウチワケ</t>
    </rPh>
    <rPh sb="3" eb="5">
      <t>ショウヒン</t>
    </rPh>
    <rPh sb="6" eb="7">
      <t>トウ</t>
    </rPh>
    <phoneticPr fontId="10"/>
  </si>
  <si>
    <t>備　　考</t>
  </si>
  <si>
    <t>県補助金</t>
    <rPh sb="0" eb="1">
      <t>ケン</t>
    </rPh>
    <rPh sb="1" eb="4">
      <t>ホジョキン</t>
    </rPh>
    <phoneticPr fontId="1"/>
  </si>
  <si>
    <t>計</t>
  </si>
  <si>
    <t>交付申請額（Ａ）</t>
    <rPh sb="0" eb="2">
      <t>コウフ</t>
    </rPh>
    <rPh sb="2" eb="5">
      <t>シンセイガク</t>
    </rPh>
    <phoneticPr fontId="1"/>
  </si>
  <si>
    <t>はさみ、油性ペン</t>
    <rPh sb="4" eb="6">
      <t>ユセイ</t>
    </rPh>
    <phoneticPr fontId="1"/>
  </si>
  <si>
    <t>「備考」の欄には、収入及び支出毎の概要（収入：補助金、支出：講師謝金など）を記載すること。</t>
  </si>
  <si>
    <t>旅費</t>
    <rPh sb="0" eb="2">
      <t>リョヒ</t>
    </rPh>
    <phoneticPr fontId="1"/>
  </si>
  <si>
    <t>昼食（お弁当）</t>
    <rPh sb="0" eb="2">
      <t>チュウショク</t>
    </rPh>
    <rPh sb="4" eb="6">
      <t>ベントウ</t>
    </rPh>
    <phoneticPr fontId="1"/>
  </si>
  <si>
    <t>　金額の根拠となる書類（カタログ、見積書等）を添付すること。</t>
  </si>
  <si>
    <t>①</t>
  </si>
  <si>
    <t>※必要に応じて、行を追加してください。</t>
    <rPh sb="1" eb="3">
      <t>ヒツヨウ</t>
    </rPh>
    <rPh sb="4" eb="5">
      <t>オウ</t>
    </rPh>
    <rPh sb="8" eb="9">
      <t>ギョウ</t>
    </rPh>
    <rPh sb="10" eb="12">
      <t>ツイカ</t>
    </rPh>
    <phoneticPr fontId="1"/>
  </si>
  <si>
    <t>実績報告時に記載するため、申請時は記入不要</t>
    <rPh sb="0" eb="2">
      <t>ジッセキ</t>
    </rPh>
    <rPh sb="2" eb="4">
      <t>ホウコク</t>
    </rPh>
    <rPh sb="4" eb="5">
      <t>ジ</t>
    </rPh>
    <rPh sb="6" eb="8">
      <t>キサイ</t>
    </rPh>
    <rPh sb="13" eb="16">
      <t>シンセイジ</t>
    </rPh>
    <rPh sb="17" eb="19">
      <t>キニュウ</t>
    </rPh>
    <rPh sb="19" eb="21">
      <t>フヨウ</t>
    </rPh>
    <phoneticPr fontId="1"/>
  </si>
  <si>
    <t>⑪</t>
  </si>
  <si>
    <t>②</t>
  </si>
  <si>
    <t>③</t>
  </si>
  <si>
    <t>旅 費</t>
  </si>
  <si>
    <t>（注）「区分」の欄には、講師等謝金、旅費、印刷製本費、委託料、備品購入費などを記載すること。</t>
  </si>
  <si>
    <t>（2時間×3名分）</t>
    <rPh sb="2" eb="4">
      <t>ジカン</t>
    </rPh>
    <rPh sb="6" eb="8">
      <t>メイブン</t>
    </rPh>
    <phoneticPr fontId="1"/>
  </si>
  <si>
    <t>Ａ講師・Ｂ登壇者旅費</t>
    <rPh sb="1" eb="3">
      <t>コウシ</t>
    </rPh>
    <rPh sb="5" eb="8">
      <t>トウダンシャ</t>
    </rPh>
    <rPh sb="8" eb="10">
      <t>リョヒ</t>
    </rPh>
    <phoneticPr fontId="1"/>
  </si>
  <si>
    <t>自己資金</t>
    <rPh sb="0" eb="2">
      <t>ジコ</t>
    </rPh>
    <rPh sb="2" eb="4">
      <t>シキン</t>
    </rPh>
    <phoneticPr fontId="1"/>
  </si>
  <si>
    <t>見積参照</t>
    <rPh sb="0" eb="2">
      <t>ミツ</t>
    </rPh>
    <rPh sb="2" eb="3">
      <t>サン</t>
    </rPh>
    <rPh sb="3" eb="4">
      <t>アキラ</t>
    </rPh>
    <phoneticPr fontId="1"/>
  </si>
  <si>
    <r>
      <rPr>
        <sz val="11"/>
        <color theme="1"/>
        <rFont val="Yu Gothic"/>
      </rPr>
      <t>ただし</t>
    </r>
    <r>
      <rPr>
        <b/>
        <u/>
        <sz val="11"/>
        <color theme="1"/>
        <rFont val="Yu Gothic"/>
      </rPr>
      <t>増額</t>
    </r>
    <r>
      <rPr>
        <sz val="11"/>
        <color theme="1"/>
        <rFont val="Yu Gothic"/>
      </rPr>
      <t>の場合は金額に関わらず変更申請が必要</t>
    </r>
    <rPh sb="3" eb="5">
      <t>ゾウガク</t>
    </rPh>
    <rPh sb="6" eb="8">
      <t>バアイ</t>
    </rPh>
    <rPh sb="9" eb="11">
      <t>キンガク</t>
    </rPh>
    <rPh sb="12" eb="13">
      <t>カカ</t>
    </rPh>
    <rPh sb="16" eb="18">
      <t>ヘンコウ</t>
    </rPh>
    <rPh sb="18" eb="20">
      <t>シンセイ</t>
    </rPh>
    <rPh sb="21" eb="23">
      <t>ヒツヨウ</t>
    </rPh>
    <phoneticPr fontId="1"/>
  </si>
  <si>
    <t>単位</t>
    <rPh sb="0" eb="2">
      <t>タンイ</t>
    </rPh>
    <phoneticPr fontId="1"/>
  </si>
  <si>
    <t>需用費（消耗品費）</t>
    <rPh sb="0" eb="3">
      <t>ジュヨウヒ</t>
    </rPh>
    <rPh sb="4" eb="7">
      <t>ショウモウヒン</t>
    </rPh>
    <rPh sb="7" eb="8">
      <t>ヒ</t>
    </rPh>
    <phoneticPr fontId="1"/>
  </si>
  <si>
    <t>④</t>
  </si>
  <si>
    <t>変更理由
（申請時との乖離要因）</t>
    <rPh sb="0" eb="2">
      <t>ヘンコウ</t>
    </rPh>
    <rPh sb="2" eb="4">
      <t>リユウ</t>
    </rPh>
    <rPh sb="6" eb="9">
      <t>シンセイジ</t>
    </rPh>
    <rPh sb="11" eb="13">
      <t>カイリ</t>
    </rPh>
    <rPh sb="13" eb="15">
      <t>ヨウイン</t>
    </rPh>
    <phoneticPr fontId="10"/>
  </si>
  <si>
    <t>報償費</t>
  </si>
  <si>
    <t>実績報告時（事業決算書）</t>
    <rPh sb="0" eb="2">
      <t>ジッセキ</t>
    </rPh>
    <rPh sb="2" eb="4">
      <t>ホウコク</t>
    </rPh>
    <rPh sb="4" eb="5">
      <t>ジ</t>
    </rPh>
    <rPh sb="6" eb="8">
      <t>ジギョウ</t>
    </rPh>
    <rPh sb="8" eb="11">
      <t>ケッサンショ</t>
    </rPh>
    <phoneticPr fontId="10"/>
  </si>
  <si>
    <t>経費区分</t>
    <rPh sb="0" eb="2">
      <t>ケイヒ</t>
    </rPh>
    <rPh sb="2" eb="4">
      <t>クブン</t>
    </rPh>
    <phoneticPr fontId="10"/>
  </si>
  <si>
    <t>賃 金</t>
  </si>
  <si>
    <t>購入先等</t>
    <rPh sb="0" eb="2">
      <t>コウニュウ</t>
    </rPh>
    <rPh sb="2" eb="3">
      <t>サキ</t>
    </rPh>
    <rPh sb="3" eb="4">
      <t>トウ</t>
    </rPh>
    <phoneticPr fontId="10"/>
  </si>
  <si>
    <t>B-A</t>
  </si>
  <si>
    <t>金額（B)</t>
    <rPh sb="0" eb="2">
      <t>キンガク</t>
    </rPh>
    <phoneticPr fontId="10"/>
  </si>
  <si>
    <t>交付申請時（事業予算書）</t>
    <rPh sb="0" eb="2">
      <t>コウフ</t>
    </rPh>
    <rPh sb="2" eb="5">
      <t>シンセイジ</t>
    </rPh>
    <rPh sb="6" eb="8">
      <t>ジギョウ</t>
    </rPh>
    <rPh sb="8" eb="11">
      <t>ヨサンショ</t>
    </rPh>
    <phoneticPr fontId="10"/>
  </si>
  <si>
    <t>単価</t>
    <rPh sb="0" eb="2">
      <t>タンカ</t>
    </rPh>
    <phoneticPr fontId="10"/>
  </si>
  <si>
    <t>数量</t>
    <rPh sb="0" eb="2">
      <t>スウリョウ</t>
    </rPh>
    <phoneticPr fontId="10"/>
  </si>
  <si>
    <t>No.</t>
  </si>
  <si>
    <t>需用費（食糧費）</t>
    <rPh sb="0" eb="3">
      <t>ジュヨウヒ</t>
    </rPh>
    <rPh sb="4" eb="6">
      <t>ショクリョウ</t>
    </rPh>
    <rPh sb="6" eb="7">
      <t>ヒ</t>
    </rPh>
    <phoneticPr fontId="1"/>
  </si>
  <si>
    <t>金額（A）</t>
    <rPh sb="0" eb="2">
      <t>キンガク</t>
    </rPh>
    <phoneticPr fontId="10"/>
  </si>
  <si>
    <t>購入先等</t>
    <rPh sb="0" eb="3">
      <t>コウニュウサキ</t>
    </rPh>
    <rPh sb="3" eb="4">
      <t>トウ</t>
    </rPh>
    <phoneticPr fontId="10"/>
  </si>
  <si>
    <t>Ａさん（○月○日：講師）</t>
    <rPh sb="5" eb="6">
      <t>ガツ</t>
    </rPh>
    <rPh sb="7" eb="8">
      <t>ニチ</t>
    </rPh>
    <rPh sb="9" eb="11">
      <t>コウシ</t>
    </rPh>
    <phoneticPr fontId="1"/>
  </si>
  <si>
    <t>差額</t>
    <rPh sb="0" eb="2">
      <t>サガク</t>
    </rPh>
    <phoneticPr fontId="10"/>
  </si>
  <si>
    <t>アンケート用紙</t>
    <rPh sb="5" eb="7">
      <t>ヨウシ</t>
    </rPh>
    <phoneticPr fontId="1"/>
  </si>
  <si>
    <t>【経費一覧表】</t>
    <rPh sb="1" eb="3">
      <t>ケイヒ</t>
    </rPh>
    <rPh sb="3" eb="6">
      <t>イチランヒョウ</t>
    </rPh>
    <phoneticPr fontId="1"/>
  </si>
  <si>
    <t>はさみ　３本</t>
    <rPh sb="5" eb="6">
      <t>ホン</t>
    </rPh>
    <phoneticPr fontId="1"/>
  </si>
  <si>
    <t>Ｂさん（○月○日：イベント登壇者）</t>
    <rPh sb="13" eb="16">
      <t>トウダンシャ</t>
    </rPh>
    <phoneticPr fontId="1"/>
  </si>
  <si>
    <t>時間</t>
    <rPh sb="0" eb="2">
      <t>ジカン</t>
    </rPh>
    <phoneticPr fontId="1"/>
  </si>
  <si>
    <t>（2時間×2回分）</t>
    <rPh sb="2" eb="4">
      <t>ジカン</t>
    </rPh>
    <rPh sb="6" eb="8">
      <t>カイブン</t>
    </rPh>
    <phoneticPr fontId="1"/>
  </si>
  <si>
    <t>申請時</t>
    <rPh sb="0" eb="3">
      <t>シンセイジ</t>
    </rPh>
    <phoneticPr fontId="1"/>
  </si>
  <si>
    <t>イベント実施補助（大学生Ｃ.Ｄ.Ｅさん）</t>
    <rPh sb="4" eb="6">
      <t>ジッシ</t>
    </rPh>
    <rPh sb="6" eb="8">
      <t>ホジョ</t>
    </rPh>
    <rPh sb="9" eb="12">
      <t>ダイガクセイ</t>
    </rPh>
    <phoneticPr fontId="1"/>
  </si>
  <si>
    <t>広島県最低賃金（R7.11.1時点）</t>
    <rPh sb="0" eb="3">
      <t>ヒロシマケン</t>
    </rPh>
    <rPh sb="3" eb="5">
      <t>サイテイ</t>
    </rPh>
    <rPh sb="5" eb="7">
      <t>チンギン</t>
    </rPh>
    <rPh sb="15" eb="17">
      <t>ジテン</t>
    </rPh>
    <phoneticPr fontId="1"/>
  </si>
  <si>
    <t>賃金</t>
    <rPh sb="0" eb="2">
      <t>チンギン</t>
    </rPh>
    <phoneticPr fontId="1"/>
  </si>
  <si>
    <t>アンケート</t>
  </si>
  <si>
    <t>名分</t>
    <rPh sb="0" eb="2">
      <t>メイブン</t>
    </rPh>
    <phoneticPr fontId="1"/>
  </si>
  <si>
    <t>団体規定の謝金支出基準参照</t>
    <rPh sb="0" eb="2">
      <t>ダンタイ</t>
    </rPh>
    <rPh sb="2" eb="4">
      <t>キテイ</t>
    </rPh>
    <rPh sb="5" eb="7">
      <t>シャキン</t>
    </rPh>
    <rPh sb="7" eb="9">
      <t>シシュツ</t>
    </rPh>
    <rPh sb="9" eb="11">
      <t>キジュン</t>
    </rPh>
    <rPh sb="11" eb="13">
      <t>サンショウ</t>
    </rPh>
    <phoneticPr fontId="1"/>
  </si>
  <si>
    <t>イベント実施補助（1,085円×2時間×3名分）</t>
    <rPh sb="4" eb="6">
      <t>ジッシ</t>
    </rPh>
    <rPh sb="6" eb="8">
      <t>ホジョ</t>
    </rPh>
    <rPh sb="14" eb="15">
      <t>エン</t>
    </rPh>
    <phoneticPr fontId="1"/>
  </si>
  <si>
    <t>報償費</t>
    <rPh sb="0" eb="2">
      <t>ホウショウ</t>
    </rPh>
    <rPh sb="2" eb="3">
      <t>ヒ</t>
    </rPh>
    <phoneticPr fontId="1"/>
  </si>
  <si>
    <t>②③</t>
  </si>
  <si>
    <t>Aさん（2,500円×2時間×2回分）Bさん（5,000円×2時間）</t>
    <rPh sb="9" eb="10">
      <t>エン</t>
    </rPh>
    <rPh sb="28" eb="29">
      <t>エン</t>
    </rPh>
    <phoneticPr fontId="1"/>
  </si>
  <si>
    <t>Ａ講師・Ｂ登壇者旅費（ＪR○○駅～○○駅）</t>
  </si>
  <si>
    <t>経路参照（ＪR○○駅～○○駅）</t>
    <rPh sb="0" eb="2">
      <t>ケイロ</t>
    </rPh>
    <rPh sb="2" eb="4">
      <t>サンショウ</t>
    </rPh>
    <rPh sb="9" eb="10">
      <t>エキ</t>
    </rPh>
    <rPh sb="13" eb="14">
      <t>エキ</t>
    </rPh>
    <phoneticPr fontId="1"/>
  </si>
  <si>
    <t>油性ペン（１０色セット×５）</t>
    <rPh sb="0" eb="2">
      <t>ユセイ</t>
    </rPh>
    <rPh sb="4" eb="8">
      <t>(10ショク</t>
    </rPh>
    <phoneticPr fontId="1"/>
  </si>
  <si>
    <t>ダイソー</t>
  </si>
  <si>
    <t>amazon</t>
  </si>
  <si>
    <t>⑤⑥</t>
  </si>
  <si>
    <t>合計</t>
    <rPh sb="0" eb="2">
      <t>ゴウケイ</t>
    </rPh>
    <phoneticPr fontId="1"/>
  </si>
  <si>
    <t>草刈機燃料</t>
    <rPh sb="0" eb="2">
      <t>クサカ</t>
    </rPh>
    <rPh sb="3" eb="5">
      <t>ネンリョウ</t>
    </rPh>
    <phoneticPr fontId="1"/>
  </si>
  <si>
    <t>ジュンテンドー</t>
  </si>
  <si>
    <t>日分</t>
    <rPh sb="0" eb="2">
      <t>ニチ</t>
    </rPh>
    <phoneticPr fontId="1"/>
  </si>
  <si>
    <t>需用費（燃料費）</t>
    <rPh sb="0" eb="3">
      <t>ジュヨウヒ</t>
    </rPh>
    <rPh sb="4" eb="6">
      <t>ネンリョウ</t>
    </rPh>
    <rPh sb="6" eb="7">
      <t>ヒ</t>
    </rPh>
    <phoneticPr fontId="1"/>
  </si>
  <si>
    <t>⑦</t>
  </si>
  <si>
    <t>草刈機燃料</t>
    <rPh sb="0" eb="2">
      <t>クサカ</t>
    </rPh>
    <rPh sb="2" eb="5">
      <t>キネ</t>
    </rPh>
    <phoneticPr fontId="1"/>
  </si>
  <si>
    <t>参加者用お茶</t>
    <rPh sb="0" eb="6">
      <t>サンカシャヨ</t>
    </rPh>
    <phoneticPr fontId="1"/>
  </si>
  <si>
    <t>楽天</t>
    <rPh sb="0" eb="2">
      <t>ラクテン</t>
    </rPh>
    <phoneticPr fontId="1"/>
  </si>
  <si>
    <t>本</t>
    <rPh sb="0" eb="1">
      <t>ホン</t>
    </rPh>
    <phoneticPr fontId="1"/>
  </si>
  <si>
    <t>○○弁当屋</t>
    <rPh sb="2" eb="5">
      <t>ベントウヤ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</si>
  <si>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</si>
  <si>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</si>
  <si>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お茶、お弁当</t>
    <rPh sb="1" eb="2">
      <t>チャ</t>
    </rPh>
    <rPh sb="4" eb="6">
      <t>ベントウ</t>
    </rPh>
    <phoneticPr fontId="1"/>
  </si>
  <si>
    <t>○○印刷</t>
    <rPh sb="2" eb="4">
      <t>インサツ</t>
    </rPh>
    <phoneticPr fontId="1"/>
  </si>
  <si>
    <t>枚</t>
    <rPh sb="0" eb="1">
      <t>マイ</t>
    </rPh>
    <phoneticPr fontId="1"/>
  </si>
  <si>
    <t>印刷製本費</t>
    <rPh sb="0" eb="4">
      <t>インサツセイホン</t>
    </rPh>
    <rPh sb="4" eb="5">
      <t>ヒ</t>
    </rPh>
    <phoneticPr fontId="1"/>
  </si>
  <si>
    <t>イベントチラシ</t>
  </si>
  <si>
    <t>⑧⑨</t>
  </si>
  <si>
    <t>⑩</t>
  </si>
  <si>
    <t>参加者保険加入</t>
    <rPh sb="0" eb="5">
      <t>サンカシャ</t>
    </rPh>
    <rPh sb="5" eb="7">
      <t>カニュウ</t>
    </rPh>
    <phoneticPr fontId="1"/>
  </si>
  <si>
    <t>○○保険</t>
    <rPh sb="2" eb="4">
      <t>ホケン</t>
    </rPh>
    <phoneticPr fontId="1"/>
  </si>
  <si>
    <t>役務費（手数料）</t>
    <rPh sb="0" eb="3">
      <t>エキムヒ</t>
    </rPh>
    <rPh sb="4" eb="7">
      <t>テスウリョウ</t>
    </rPh>
    <phoneticPr fontId="1"/>
  </si>
  <si>
    <t>参加者保険料</t>
    <rPh sb="0" eb="6">
      <t>サンカシャホ</t>
    </rPh>
    <phoneticPr fontId="1"/>
  </si>
  <si>
    <t>○○会社</t>
    <rPh sb="0" eb="4">
      <t>マルマル</t>
    </rPh>
    <phoneticPr fontId="1"/>
  </si>
  <si>
    <t>○○会社</t>
    <rPh sb="2" eb="4">
      <t>ガイシャ</t>
    </rPh>
    <phoneticPr fontId="1"/>
  </si>
  <si>
    <t>SNS運用（インスタグラム５投稿）</t>
    <rPh sb="3" eb="5">
      <t>ウンヨウ</t>
    </rPh>
    <rPh sb="14" eb="16">
      <t>トウコウ</t>
    </rPh>
    <phoneticPr fontId="1"/>
  </si>
  <si>
    <t>⑫⑬</t>
  </si>
  <si>
    <t>備品購入費</t>
    <rPh sb="0" eb="5">
      <t>ビヒンコ</t>
    </rPh>
    <phoneticPr fontId="1"/>
  </si>
  <si>
    <t>チラシ、SNS運用</t>
    <rPh sb="7" eb="9">
      <t>ウンヨウ</t>
    </rPh>
    <phoneticPr fontId="1"/>
  </si>
  <si>
    <t>委託料</t>
    <rPh sb="0" eb="3">
      <t>イタクリョウ</t>
    </rPh>
    <phoneticPr fontId="1"/>
  </si>
  <si>
    <t>芝刈機</t>
    <rPh sb="0" eb="2">
      <t>シバカリ</t>
    </rPh>
    <rPh sb="2" eb="3">
      <t>キ</t>
    </rPh>
    <phoneticPr fontId="1"/>
  </si>
  <si>
    <t>機</t>
    <rPh sb="0" eb="1">
      <t>キ</t>
    </rPh>
    <phoneticPr fontId="1"/>
  </si>
  <si>
    <t>⑭</t>
  </si>
  <si>
    <t>需用費（消耗品費）</t>
    <rPh sb="0" eb="3">
      <t>ジュヨウヒ</t>
    </rPh>
    <rPh sb="4" eb="8">
      <t>ショウモ</t>
    </rPh>
    <phoneticPr fontId="1"/>
  </si>
  <si>
    <t>需用費（印刷製本費）</t>
    <rPh sb="0" eb="3">
      <t>ジュヨウヒ</t>
    </rPh>
    <rPh sb="4" eb="8">
      <t>インサツ</t>
    </rPh>
    <rPh sb="8" eb="9">
      <t>ヒ</t>
    </rPh>
    <phoneticPr fontId="1"/>
  </si>
  <si>
    <t>需用費（光熱水費）</t>
    <rPh sb="0" eb="3">
      <t>ジュヨウヒ</t>
    </rPh>
    <rPh sb="4" eb="7">
      <t>コウネツスイ</t>
    </rPh>
    <rPh sb="7" eb="8">
      <t>ヒ</t>
    </rPh>
    <phoneticPr fontId="1"/>
  </si>
  <si>
    <t>需用費（修繕料）</t>
    <rPh sb="0" eb="3">
      <t>ジュヨウヒ</t>
    </rPh>
    <rPh sb="4" eb="6">
      <t>シュウゼン</t>
    </rPh>
    <rPh sb="6" eb="7">
      <t>リョウ</t>
    </rPh>
    <phoneticPr fontId="1"/>
  </si>
  <si>
    <t>役務費（通信運搬費）</t>
    <rPh sb="0" eb="3">
      <t>エキムヒ</t>
    </rPh>
    <rPh sb="4" eb="9">
      <t>ツウシンウ</t>
    </rPh>
    <phoneticPr fontId="1"/>
  </si>
  <si>
    <t>役務費（広告料）</t>
    <rPh sb="0" eb="3">
      <t>エキムヒ</t>
    </rPh>
    <rPh sb="4" eb="7">
      <t>コウコクリョウ</t>
    </rPh>
    <phoneticPr fontId="1"/>
  </si>
  <si>
    <t>役務費（筆耕翻訳料）</t>
    <rPh sb="0" eb="3">
      <t>エキムヒ</t>
    </rPh>
    <rPh sb="4" eb="8">
      <t>ヒッコウ</t>
    </rPh>
    <rPh sb="8" eb="9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</si>
  <si>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</si>
  <si>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工事請負費</t>
    <rPh sb="0" eb="5">
      <t>コウジウ</t>
    </rPh>
    <phoneticPr fontId="1"/>
  </si>
  <si>
    <t>原材料費</t>
    <rPh sb="0" eb="4">
      <t>ゲンザ</t>
    </rPh>
    <phoneticPr fontId="1"/>
  </si>
  <si>
    <t>負担金、補助及び交付金（負担金）</t>
    <rPh sb="0" eb="3">
      <t>フタンキン</t>
    </rPh>
    <rPh sb="4" eb="7">
      <t>ホジョオヨ</t>
    </rPh>
    <rPh sb="12" eb="15">
      <t>フタンキン</t>
    </rPh>
    <phoneticPr fontId="1"/>
  </si>
  <si>
    <t>委託料</t>
    <rPh sb="0" eb="2">
      <t>イタク</t>
    </rPh>
    <rPh sb="2" eb="3">
      <t>リョウ</t>
    </rPh>
    <phoneticPr fontId="1"/>
  </si>
  <si>
    <r>
      <t>←この金額を下回る</t>
    </r>
    <r>
      <rPr>
        <b/>
        <u/>
        <sz val="11"/>
        <color theme="1"/>
        <rFont val="Yu Gothic"/>
      </rPr>
      <t>減額</t>
    </r>
    <r>
      <rPr>
        <sz val="11"/>
        <color theme="1"/>
        <rFont val="Yu Gothic"/>
      </rPr>
      <t>は変更申請が必要</t>
    </r>
    <rPh sb="3" eb="5">
      <t>キン</t>
    </rPh>
    <rPh sb="6" eb="8">
      <t>シタマワ</t>
    </rPh>
    <rPh sb="9" eb="11">
      <t>ゲンガク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</si>
</sst>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ＭＳ 明朝"/>
      <family val="1"/>
    </font>
    <font>
      <sz val="10.5"/>
      <color theme="1"/>
      <name val="Times New Roman"/>
      <family val="1"/>
    </font>
    <font>
      <sz val="11"/>
      <color theme="1"/>
      <name val="Yu Gothic"/>
      <family val="3"/>
      <scheme val="minor"/>
    </font>
    <font>
      <sz val="11"/>
      <color rgb="FFFF0000"/>
      <name val="ＭＳ 明朝"/>
      <family val="1"/>
    </font>
    <font>
      <sz val="11"/>
      <color rgb="FFFF0000"/>
      <name val="Yu Gothic"/>
      <family val="3"/>
      <scheme val="minor"/>
    </font>
    <font>
      <b/>
      <u/>
      <sz val="11"/>
      <color theme="1"/>
      <name val="Yu Gothic"/>
      <family val="3"/>
      <scheme val="minor"/>
    </font>
    <font>
      <sz val="11"/>
      <color theme="1"/>
      <name val="游ゴシック"/>
      <family val="3"/>
    </font>
    <font>
      <b/>
      <sz val="11"/>
      <color theme="1"/>
      <name val="游ゴシック"/>
      <family val="3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9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textRotation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vertical="center" wrapText="1"/>
    </xf>
    <xf numFmtId="38" fontId="2" fillId="2" borderId="2" xfId="1" applyFont="1" applyFill="1" applyBorder="1" applyAlignment="1">
      <alignment vertical="center" wrapText="1"/>
    </xf>
    <xf numFmtId="38" fontId="2" fillId="2" borderId="3" xfId="1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vertical="center" shrinkToFit="1"/>
    </xf>
    <xf numFmtId="38" fontId="6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38" fontId="6" fillId="2" borderId="5" xfId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0" fontId="0" fillId="2" borderId="23" xfId="0" applyFont="1" applyFill="1" applyBorder="1" applyAlignment="1">
      <alignment vertical="center" shrinkToFit="1"/>
    </xf>
    <xf numFmtId="0" fontId="0" fillId="2" borderId="19" xfId="0" applyFont="1" applyFill="1" applyBorder="1" applyAlignment="1">
      <alignment vertical="center" shrinkToFit="1"/>
    </xf>
    <xf numFmtId="0" fontId="0" fillId="2" borderId="24" xfId="0" applyFont="1" applyFill="1" applyBorder="1" applyAlignment="1">
      <alignment vertical="center" shrinkToFit="1"/>
    </xf>
    <xf numFmtId="0" fontId="0" fillId="2" borderId="25" xfId="0" applyFont="1" applyFill="1" applyBorder="1" applyAlignment="1">
      <alignment vertical="center" shrinkToFit="1"/>
    </xf>
    <xf numFmtId="0" fontId="0" fillId="3" borderId="23" xfId="0" applyFill="1" applyBorder="1" applyAlignment="1">
      <alignment horizontal="center" vertical="center"/>
    </xf>
    <xf numFmtId="0" fontId="0" fillId="2" borderId="26" xfId="0" applyFont="1" applyFill="1" applyBorder="1" applyAlignment="1">
      <alignment vertical="center" shrinkToFit="1"/>
    </xf>
    <xf numFmtId="38" fontId="0" fillId="2" borderId="0" xfId="1" applyFont="1" applyFill="1">
      <alignment vertical="center"/>
    </xf>
    <xf numFmtId="0" fontId="0" fillId="3" borderId="27" xfId="0" applyFill="1" applyBorder="1" applyAlignment="1">
      <alignment horizontal="center" vertical="center"/>
    </xf>
    <xf numFmtId="38" fontId="0" fillId="3" borderId="23" xfId="1" applyFont="1" applyFill="1" applyBorder="1" applyAlignment="1">
      <alignment horizontal="center" vertical="center"/>
    </xf>
    <xf numFmtId="38" fontId="0" fillId="2" borderId="23" xfId="1" applyFont="1" applyFill="1" applyBorder="1">
      <alignment vertical="center"/>
    </xf>
    <xf numFmtId="38" fontId="0" fillId="2" borderId="24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3" borderId="27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2" borderId="26" xfId="1" applyFont="1" applyFill="1" applyBorder="1" applyAlignment="1">
      <alignment horizontal="right" vertical="center"/>
    </xf>
    <xf numFmtId="38" fontId="0" fillId="2" borderId="27" xfId="1" applyFont="1" applyFill="1" applyBorder="1" applyAlignment="1">
      <alignment vertical="center" shrinkToFit="1"/>
    </xf>
    <xf numFmtId="38" fontId="0" fillId="2" borderId="27" xfId="1" applyFont="1" applyFill="1" applyBorder="1" applyAlignment="1">
      <alignment vertical="center"/>
    </xf>
    <xf numFmtId="38" fontId="0" fillId="2" borderId="28" xfId="1" applyFont="1" applyFill="1" applyBorder="1" applyAlignment="1">
      <alignment vertical="center"/>
    </xf>
    <xf numFmtId="38" fontId="0" fillId="2" borderId="26" xfId="1" applyFont="1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38" fontId="0" fillId="3" borderId="21" xfId="1" applyFont="1" applyFill="1" applyBorder="1" applyAlignment="1">
      <alignment horizontal="center" vertical="center"/>
    </xf>
    <xf numFmtId="38" fontId="0" fillId="2" borderId="21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2" borderId="13" xfId="1" applyFont="1" applyFill="1" applyBorder="1">
      <alignment vertical="center"/>
    </xf>
    <xf numFmtId="0" fontId="9" fillId="4" borderId="0" xfId="0" applyFont="1" applyFill="1" applyAlignment="1">
      <alignment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vertical="center" shrinkToFit="1"/>
    </xf>
    <xf numFmtId="0" fontId="0" fillId="4" borderId="19" xfId="0" applyFont="1" applyFill="1" applyBorder="1" applyAlignment="1">
      <alignment vertical="center" shrinkToFit="1"/>
    </xf>
    <xf numFmtId="0" fontId="0" fillId="4" borderId="22" xfId="0" applyFont="1" applyFill="1" applyBorder="1" applyAlignment="1">
      <alignment vertical="center" shrinkToFit="1"/>
    </xf>
    <xf numFmtId="0" fontId="0" fillId="4" borderId="9" xfId="0" applyFont="1" applyFill="1" applyBorder="1" applyAlignment="1">
      <alignment vertical="center" shrinkToFit="1"/>
    </xf>
    <xf numFmtId="38" fontId="0" fillId="4" borderId="0" xfId="1" applyFont="1" applyFill="1">
      <alignment vertical="center"/>
    </xf>
    <xf numFmtId="0" fontId="0" fillId="4" borderId="27" xfId="0" applyFont="1" applyFill="1" applyBorder="1" applyAlignment="1">
      <alignment horizontal="center" vertical="center"/>
    </xf>
    <xf numFmtId="38" fontId="0" fillId="4" borderId="27" xfId="1" applyFont="1" applyFill="1" applyBorder="1" applyAlignment="1">
      <alignment horizontal="center" vertical="center"/>
    </xf>
    <xf numFmtId="38" fontId="0" fillId="4" borderId="27" xfId="1" applyFont="1" applyFill="1" applyBorder="1" applyAlignment="1">
      <alignment vertical="center"/>
    </xf>
    <xf numFmtId="38" fontId="0" fillId="4" borderId="23" xfId="1" applyFont="1" applyFill="1" applyBorder="1" applyAlignment="1">
      <alignment vertical="center"/>
    </xf>
    <xf numFmtId="38" fontId="0" fillId="4" borderId="28" xfId="1" applyFont="1" applyFill="1" applyBorder="1" applyAlignment="1">
      <alignment vertical="center"/>
    </xf>
    <xf numFmtId="38" fontId="0" fillId="4" borderId="26" xfId="1" applyFont="1" applyFill="1" applyBorder="1" applyAlignment="1">
      <alignment vertical="center"/>
    </xf>
    <xf numFmtId="38" fontId="0" fillId="4" borderId="27" xfId="1" applyFont="1" applyFill="1" applyBorder="1" applyAlignment="1">
      <alignment horizontal="left" vertical="center"/>
    </xf>
    <xf numFmtId="38" fontId="0" fillId="4" borderId="28" xfId="1" applyFont="1" applyFill="1" applyBorder="1" applyAlignment="1">
      <alignment horizontal="left" vertical="center"/>
    </xf>
    <xf numFmtId="38" fontId="0" fillId="4" borderId="26" xfId="1" applyFont="1" applyFill="1" applyBorder="1" applyAlignment="1">
      <alignment horizontal="left" vertical="center"/>
    </xf>
    <xf numFmtId="38" fontId="0" fillId="4" borderId="21" xfId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0" fillId="4" borderId="17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vertical="center"/>
    </xf>
    <xf numFmtId="0" fontId="0" fillId="4" borderId="29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20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vertical="center" shrinkToFit="1"/>
    </xf>
    <xf numFmtId="0" fontId="0" fillId="4" borderId="20" xfId="0" applyFont="1" applyFill="1" applyBorder="1" applyAlignment="1">
      <alignment vertical="center" shrinkToFit="1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9" xfId="0" applyFont="1" applyFill="1" applyBorder="1" applyAlignment="1">
      <alignment vertical="center" shrinkToFit="1"/>
    </xf>
    <xf numFmtId="38" fontId="0" fillId="2" borderId="8" xfId="1" applyFont="1" applyFill="1" applyBorder="1">
      <alignment vertical="center"/>
    </xf>
    <xf numFmtId="38" fontId="0" fillId="2" borderId="7" xfId="1" applyFont="1" applyFill="1" applyBorder="1">
      <alignment vertical="center"/>
    </xf>
    <xf numFmtId="38" fontId="0" fillId="2" borderId="9" xfId="1" applyFont="1" applyFill="1" applyBorder="1">
      <alignment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vertical="center" shrinkToFit="1"/>
    </xf>
    <xf numFmtId="38" fontId="0" fillId="2" borderId="0" xfId="1" applyFont="1" applyFill="1" applyBorder="1" applyAlignment="1">
      <alignment vertical="center"/>
    </xf>
    <xf numFmtId="38" fontId="0" fillId="2" borderId="31" xfId="1" applyFont="1" applyFill="1" applyBorder="1" applyAlignment="1">
      <alignment vertical="center"/>
    </xf>
    <xf numFmtId="38" fontId="0" fillId="2" borderId="12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0" fillId="4" borderId="12" xfId="0" applyFont="1" applyFill="1" applyBorder="1" applyAlignment="1">
      <alignment vertical="center" shrinkToFit="1"/>
    </xf>
    <xf numFmtId="0" fontId="0" fillId="4" borderId="11" xfId="0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shrinkToFit="1"/>
    </xf>
    <xf numFmtId="38" fontId="0" fillId="4" borderId="0" xfId="1" applyFont="1" applyFill="1" applyBorder="1" applyAlignment="1">
      <alignment vertical="center"/>
    </xf>
    <xf numFmtId="38" fontId="0" fillId="4" borderId="31" xfId="1" applyFont="1" applyFill="1" applyBorder="1" applyAlignment="1">
      <alignment vertical="center"/>
    </xf>
    <xf numFmtId="38" fontId="0" fillId="4" borderId="0" xfId="1" applyFont="1" applyFill="1" applyBorder="1" applyAlignment="1">
      <alignment horizontal="left" vertical="center"/>
    </xf>
    <xf numFmtId="38" fontId="0" fillId="4" borderId="31" xfId="1" applyFont="1" applyFill="1" applyBorder="1" applyAlignment="1">
      <alignment horizontal="left" vertical="center"/>
    </xf>
    <xf numFmtId="0" fontId="0" fillId="4" borderId="18" xfId="0" applyFont="1" applyFill="1" applyBorder="1" applyAlignment="1">
      <alignment vertical="center"/>
    </xf>
    <xf numFmtId="0" fontId="0" fillId="4" borderId="17" xfId="0" applyFont="1" applyFill="1" applyBorder="1" applyAlignment="1">
      <alignment vertical="center"/>
    </xf>
    <xf numFmtId="0" fontId="0" fillId="4" borderId="20" xfId="0" applyFont="1" applyFill="1" applyBorder="1" applyAlignment="1">
      <alignment vertical="center"/>
    </xf>
    <xf numFmtId="0" fontId="0" fillId="4" borderId="18" xfId="0" applyFont="1" applyFill="1" applyBorder="1" applyAlignment="1">
      <alignment vertical="center" shrinkToFit="1"/>
    </xf>
    <xf numFmtId="0" fontId="0" fillId="4" borderId="17" xfId="0" applyFont="1" applyFill="1" applyBorder="1" applyAlignment="1">
      <alignment vertical="center" shrinkToFi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1" xfId="0" applyBorder="1"/>
    <xf numFmtId="0" fontId="0" fillId="0" borderId="2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19050</xdr:colOff>
      <xdr:row>0</xdr:row>
      <xdr:rowOff>47625</xdr:rowOff>
    </xdr:from>
    <xdr:to xmlns:xdr="http://schemas.openxmlformats.org/drawingml/2006/spreadsheetDrawing">
      <xdr:col>4</xdr:col>
      <xdr:colOff>25400</xdr:colOff>
      <xdr:row>1</xdr:row>
      <xdr:rowOff>100965</xdr:rowOff>
    </xdr:to>
    <xdr:sp macro="" textlink="">
      <xdr:nvSpPr>
        <xdr:cNvPr id="2" name="テキスト ボックス 1"/>
        <xdr:cNvSpPr txBox="1"/>
      </xdr:nvSpPr>
      <xdr:spPr>
        <a:xfrm>
          <a:off x="2475230" y="47625"/>
          <a:ext cx="1942465" cy="294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（記　入　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B2:F40"/>
  <sheetViews>
    <sheetView topLeftCell="A7" workbookViewId="0"/>
  </sheetViews>
  <sheetFormatPr defaultRowHeight="19" customHeight="1"/>
  <cols>
    <col min="1" max="1" width="4" style="1" customWidth="1"/>
    <col min="2" max="2" width="2.83203125" style="1" customWidth="1"/>
    <col min="3" max="4" width="25.4140625" style="1" customWidth="1"/>
    <col min="5" max="5" width="4.75" style="1" customWidth="1"/>
    <col min="6" max="6" width="25.4140625" style="1" customWidth="1"/>
    <col min="7" max="16384" width="8.6640625" style="1" customWidth="1"/>
  </cols>
  <sheetData>
    <row r="2" spans="2:6" ht="19" customHeight="1">
      <c r="B2" s="3" t="s">
        <v>2</v>
      </c>
    </row>
    <row r="3" spans="2:6" ht="19" customHeight="1">
      <c r="C3" s="4"/>
    </row>
    <row r="4" spans="2:6" ht="19" customHeight="1">
      <c r="C4" s="5" t="s">
        <v>6</v>
      </c>
      <c r="D4" s="5"/>
      <c r="E4" s="5"/>
      <c r="F4" s="5"/>
    </row>
    <row r="5" spans="2:6" ht="19" customHeight="1">
      <c r="C5" s="4"/>
    </row>
    <row r="6" spans="2:6" ht="19" customHeight="1">
      <c r="C6" s="4" t="s">
        <v>7</v>
      </c>
    </row>
    <row r="7" spans="2:6" ht="19" customHeight="1">
      <c r="C7" s="6"/>
      <c r="D7" s="19"/>
      <c r="E7" s="28" t="s">
        <v>9</v>
      </c>
      <c r="F7" s="35"/>
    </row>
    <row r="8" spans="2:6" ht="19" customHeight="1">
      <c r="C8" s="7" t="s">
        <v>5</v>
      </c>
      <c r="D8" s="20" t="s">
        <v>4</v>
      </c>
      <c r="E8" s="29"/>
      <c r="F8" s="36"/>
    </row>
    <row r="9" spans="2:6" ht="19" customHeight="1">
      <c r="C9" s="8"/>
      <c r="D9" s="21"/>
      <c r="E9" s="30"/>
      <c r="F9" s="37"/>
    </row>
    <row r="10" spans="2:6" ht="19" customHeight="1">
      <c r="C10" s="9"/>
      <c r="D10" s="22"/>
      <c r="E10" s="31"/>
      <c r="F10" s="38"/>
    </row>
    <row r="11" spans="2:6" ht="19" customHeight="1">
      <c r="C11" s="10"/>
      <c r="D11" s="23"/>
      <c r="E11" s="20"/>
      <c r="F11" s="38"/>
    </row>
    <row r="12" spans="2:6" ht="19" customHeight="1">
      <c r="C12" s="10"/>
      <c r="D12" s="23"/>
      <c r="E12" s="20"/>
      <c r="F12" s="38"/>
    </row>
    <row r="13" spans="2:6" ht="19" customHeight="1">
      <c r="C13" s="10"/>
      <c r="D13" s="23"/>
      <c r="E13" s="20"/>
      <c r="F13" s="38"/>
    </row>
    <row r="14" spans="2:6" ht="19" customHeight="1">
      <c r="C14" s="10"/>
      <c r="D14" s="23"/>
      <c r="E14" s="20"/>
      <c r="F14" s="38"/>
    </row>
    <row r="15" spans="2:6" ht="19" customHeight="1">
      <c r="C15" s="10"/>
      <c r="D15" s="23"/>
      <c r="E15" s="20"/>
      <c r="F15" s="38"/>
    </row>
    <row r="16" spans="2:6" ht="19" customHeight="1">
      <c r="C16" s="11"/>
      <c r="D16" s="24"/>
      <c r="E16" s="21"/>
      <c r="F16" s="39"/>
    </row>
    <row r="17" spans="3:6" ht="19" customHeight="1">
      <c r="C17" s="12"/>
      <c r="D17" s="22">
        <f>SUM(D10:D16)</f>
        <v>0</v>
      </c>
      <c r="E17" s="32"/>
      <c r="F17" s="40"/>
    </row>
    <row r="18" spans="3:6" ht="19" customHeight="1">
      <c r="C18" s="7" t="s">
        <v>11</v>
      </c>
      <c r="D18" s="23"/>
      <c r="E18" s="33"/>
      <c r="F18" s="38"/>
    </row>
    <row r="19" spans="3:6" ht="19" customHeight="1">
      <c r="C19" s="13"/>
      <c r="D19" s="24"/>
      <c r="E19" s="34"/>
      <c r="F19" s="39"/>
    </row>
    <row r="20" spans="3:6" ht="19" customHeight="1">
      <c r="C20" s="14"/>
      <c r="D20" s="14"/>
      <c r="E20" s="14"/>
      <c r="F20" s="14"/>
    </row>
    <row r="21" spans="3:6" ht="19" customHeight="1">
      <c r="C21" s="4"/>
    </row>
    <row r="22" spans="3:6" ht="19" customHeight="1">
      <c r="C22" s="4" t="s">
        <v>0</v>
      </c>
    </row>
    <row r="23" spans="3:6" ht="19" customHeight="1">
      <c r="C23" s="6"/>
      <c r="D23" s="6"/>
      <c r="E23" s="28" t="s">
        <v>9</v>
      </c>
      <c r="F23" s="35"/>
    </row>
    <row r="24" spans="3:6" ht="19" customHeight="1">
      <c r="C24" s="7" t="s">
        <v>5</v>
      </c>
      <c r="D24" s="7" t="s">
        <v>4</v>
      </c>
      <c r="E24" s="29"/>
      <c r="F24" s="36"/>
    </row>
    <row r="25" spans="3:6" ht="19" customHeight="1">
      <c r="C25" s="8"/>
      <c r="D25" s="8"/>
      <c r="E25" s="30"/>
      <c r="F25" s="37"/>
    </row>
    <row r="26" spans="3:6" ht="19" customHeight="1">
      <c r="C26" s="15"/>
      <c r="D26" s="25"/>
      <c r="E26" s="31" t="s">
        <v>18</v>
      </c>
      <c r="F26" s="38"/>
    </row>
    <row r="27" spans="3:6" ht="19" customHeight="1">
      <c r="C27" s="15"/>
      <c r="D27" s="26"/>
      <c r="E27" s="20" t="s">
        <v>22</v>
      </c>
      <c r="F27" s="38"/>
    </row>
    <row r="28" spans="3:6" ht="19" customHeight="1">
      <c r="C28" s="15"/>
      <c r="D28" s="26"/>
      <c r="E28" s="20" t="s">
        <v>23</v>
      </c>
      <c r="F28" s="38"/>
    </row>
    <row r="29" spans="3:6" ht="19" customHeight="1">
      <c r="C29" s="15"/>
      <c r="D29" s="26"/>
      <c r="E29" s="20"/>
      <c r="F29" s="38"/>
    </row>
    <row r="30" spans="3:6" ht="19" customHeight="1">
      <c r="C30" s="15"/>
      <c r="D30" s="26"/>
      <c r="E30" s="20"/>
      <c r="F30" s="38"/>
    </row>
    <row r="31" spans="3:6" ht="19" customHeight="1">
      <c r="C31" s="15"/>
      <c r="D31" s="26"/>
      <c r="E31" s="20"/>
      <c r="F31" s="38"/>
    </row>
    <row r="32" spans="3:6" ht="19" customHeight="1">
      <c r="C32" s="16"/>
      <c r="D32" s="27"/>
      <c r="E32" s="21"/>
      <c r="F32" s="39"/>
    </row>
    <row r="33" spans="3:6" ht="19" customHeight="1">
      <c r="C33" s="12"/>
      <c r="D33" s="22">
        <f>SUM(D26:D32)</f>
        <v>0</v>
      </c>
      <c r="E33" s="32"/>
      <c r="F33" s="40"/>
    </row>
    <row r="34" spans="3:6" ht="19" customHeight="1">
      <c r="C34" s="7" t="s">
        <v>11</v>
      </c>
      <c r="D34" s="23"/>
      <c r="E34" s="33"/>
      <c r="F34" s="38"/>
    </row>
    <row r="35" spans="3:6" ht="19" customHeight="1">
      <c r="C35" s="13"/>
      <c r="D35" s="24"/>
      <c r="E35" s="34"/>
      <c r="F35" s="39"/>
    </row>
    <row r="36" spans="3:6" ht="19" customHeight="1">
      <c r="C36" s="4"/>
    </row>
    <row r="37" spans="3:6" s="2" customFormat="1" ht="19" customHeight="1">
      <c r="C37" s="17" t="s">
        <v>25</v>
      </c>
      <c r="D37" s="2"/>
      <c r="E37" s="2"/>
      <c r="F37" s="2"/>
    </row>
    <row r="38" spans="3:6" s="2" customFormat="1" ht="19" customHeight="1">
      <c r="C38" s="17" t="s">
        <v>14</v>
      </c>
      <c r="D38" s="2"/>
      <c r="E38" s="2"/>
      <c r="F38" s="2"/>
    </row>
    <row r="39" spans="3:6" s="2" customFormat="1" ht="19" customHeight="1">
      <c r="C39" s="17" t="s">
        <v>17</v>
      </c>
      <c r="D39" s="2"/>
      <c r="E39" s="2"/>
      <c r="F39" s="2"/>
    </row>
    <row r="40" spans="3:6" ht="19" customHeight="1">
      <c r="C40" s="18"/>
    </row>
  </sheetData>
  <mergeCells count="5">
    <mergeCell ref="C4:F4"/>
    <mergeCell ref="E7:F9"/>
    <mergeCell ref="D17:D19"/>
    <mergeCell ref="E23:F25"/>
    <mergeCell ref="D33:D35"/>
  </mergeCells>
  <phoneticPr fontId="1"/>
  <pageMargins left="0.53" right="0.44" top="0.5" bottom="0.43" header="0.3" footer="0.3"/>
  <pageSetup paperSize="9" scale="81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3"/>
  <sheetViews>
    <sheetView tabSelected="1" view="pageBreakPreview" zoomScale="60" workbookViewId="0">
      <selection activeCell="J17" sqref="J17"/>
    </sheetView>
  </sheetViews>
  <sheetFormatPr defaultRowHeight="19" customHeight="1"/>
  <cols>
    <col min="1" max="1" width="4" style="1" customWidth="1"/>
    <col min="2" max="2" width="2.83203125" style="1" customWidth="1"/>
    <col min="3" max="4" width="25.4140625" style="1" customWidth="1"/>
    <col min="5" max="5" width="4.75" style="1" customWidth="1"/>
    <col min="6" max="6" width="25.4140625" style="1" customWidth="1"/>
    <col min="7" max="7" width="8.9140625" style="1" customWidth="1"/>
    <col min="8" max="8" width="41.4140625" style="1" customWidth="1"/>
    <col min="9" max="16384" width="8.6640625" style="1" customWidth="1"/>
  </cols>
  <sheetData>
    <row r="2" spans="2:8" ht="19" customHeight="1">
      <c r="B2" s="3" t="s">
        <v>2</v>
      </c>
    </row>
    <row r="3" spans="2:8" ht="19" customHeight="1">
      <c r="C3" s="4"/>
    </row>
    <row r="4" spans="2:8" ht="19" customHeight="1">
      <c r="C4" s="5" t="s">
        <v>6</v>
      </c>
      <c r="D4" s="5"/>
      <c r="E4" s="5"/>
      <c r="F4" s="5"/>
    </row>
    <row r="5" spans="2:8" ht="19" customHeight="1">
      <c r="C5" s="4"/>
    </row>
    <row r="6" spans="2:8" ht="19" customHeight="1">
      <c r="C6" s="4" t="s">
        <v>7</v>
      </c>
    </row>
    <row r="7" spans="2:8" ht="19" customHeight="1">
      <c r="C7" s="6"/>
      <c r="D7" s="19"/>
      <c r="E7" s="28" t="s">
        <v>9</v>
      </c>
      <c r="F7" s="35"/>
    </row>
    <row r="8" spans="2:8" ht="19" customHeight="1">
      <c r="C8" s="7" t="s">
        <v>5</v>
      </c>
      <c r="D8" s="20" t="s">
        <v>4</v>
      </c>
      <c r="E8" s="29"/>
      <c r="F8" s="36"/>
    </row>
    <row r="9" spans="2:8" ht="19" customHeight="1">
      <c r="C9" s="8"/>
      <c r="D9" s="21"/>
      <c r="E9" s="30"/>
      <c r="F9" s="37"/>
    </row>
    <row r="10" spans="2:8" ht="19" customHeight="1">
      <c r="C10" s="9" t="s">
        <v>28</v>
      </c>
      <c r="D10" s="22">
        <f>D36-D11</f>
        <v>101340</v>
      </c>
      <c r="E10" s="31"/>
      <c r="F10" s="38"/>
    </row>
    <row r="11" spans="2:8" ht="19" customHeight="1">
      <c r="C11" s="10" t="s">
        <v>10</v>
      </c>
      <c r="D11" s="23">
        <f>ROUNDDOWN(D36*(2/3),-3)</f>
        <v>200000</v>
      </c>
      <c r="E11" s="20"/>
      <c r="F11" s="38"/>
      <c r="G11" s="44">
        <f>D11*0.8</f>
        <v>160000</v>
      </c>
      <c r="H11" s="1" t="s">
        <v>120</v>
      </c>
    </row>
    <row r="12" spans="2:8" ht="19" customHeight="1">
      <c r="C12" s="10"/>
      <c r="D12" s="23"/>
      <c r="E12" s="20"/>
      <c r="F12" s="38"/>
      <c r="H12" s="47" t="s">
        <v>30</v>
      </c>
    </row>
    <row r="13" spans="2:8" ht="19" customHeight="1">
      <c r="C13" s="10"/>
      <c r="D13" s="23"/>
      <c r="E13" s="20"/>
      <c r="F13" s="38"/>
    </row>
    <row r="14" spans="2:8" ht="19" customHeight="1">
      <c r="C14" s="10"/>
      <c r="D14" s="23"/>
      <c r="E14" s="20"/>
      <c r="F14" s="38"/>
    </row>
    <row r="15" spans="2:8" ht="19" customHeight="1">
      <c r="C15" s="10"/>
      <c r="D15" s="23"/>
      <c r="E15" s="20"/>
      <c r="F15" s="38"/>
    </row>
    <row r="16" spans="2:8" ht="19" customHeight="1">
      <c r="C16" s="11"/>
      <c r="D16" s="24"/>
      <c r="E16" s="21"/>
      <c r="F16" s="39"/>
    </row>
    <row r="17" spans="3:8" ht="19" customHeight="1">
      <c r="C17" s="12"/>
      <c r="D17" s="22">
        <f>SUM(D10:D16)</f>
        <v>301340</v>
      </c>
      <c r="E17" s="32"/>
      <c r="F17" s="40"/>
    </row>
    <row r="18" spans="3:8" ht="19" customHeight="1">
      <c r="C18" s="7" t="s">
        <v>11</v>
      </c>
      <c r="D18" s="23"/>
      <c r="E18" s="33"/>
      <c r="F18" s="38"/>
    </row>
    <row r="19" spans="3:8" ht="19" customHeight="1">
      <c r="C19" s="13"/>
      <c r="D19" s="24"/>
      <c r="E19" s="34"/>
      <c r="F19" s="39"/>
    </row>
    <row r="20" spans="3:8" ht="19" customHeight="1">
      <c r="C20" s="14"/>
      <c r="D20" s="14"/>
      <c r="E20" s="14"/>
      <c r="F20" s="14"/>
    </row>
    <row r="21" spans="3:8" ht="19" customHeight="1">
      <c r="C21" s="4"/>
    </row>
    <row r="22" spans="3:8" ht="19" customHeight="1">
      <c r="C22" s="4" t="s">
        <v>0</v>
      </c>
      <c r="E22" s="42"/>
    </row>
    <row r="23" spans="3:8" ht="19" customHeight="1">
      <c r="C23" s="6"/>
      <c r="D23" s="6"/>
      <c r="E23" s="28" t="s">
        <v>9</v>
      </c>
      <c r="F23" s="35"/>
    </row>
    <row r="24" spans="3:8" ht="19" customHeight="1">
      <c r="C24" s="7" t="s">
        <v>5</v>
      </c>
      <c r="D24" s="7" t="s">
        <v>4</v>
      </c>
      <c r="E24" s="29"/>
      <c r="F24" s="36"/>
    </row>
    <row r="25" spans="3:8" ht="19" customHeight="1">
      <c r="C25" s="8"/>
      <c r="D25" s="41" t="s">
        <v>12</v>
      </c>
      <c r="E25" s="30"/>
      <c r="F25" s="37"/>
      <c r="G25" s="45"/>
    </row>
    <row r="26" spans="3:8" ht="19" customHeight="1">
      <c r="C26" s="15" t="s">
        <v>60</v>
      </c>
      <c r="D26" s="25">
        <f>'経費一覧表（記入例）'!I4</f>
        <v>6510</v>
      </c>
      <c r="E26" s="31" t="s">
        <v>18</v>
      </c>
      <c r="F26" s="43" t="s">
        <v>64</v>
      </c>
      <c r="G26" s="44"/>
    </row>
    <row r="27" spans="3:8" ht="19" customHeight="1">
      <c r="C27" s="15" t="s">
        <v>65</v>
      </c>
      <c r="D27" s="26">
        <f>SUM('経費一覧表（記入例）'!I5,'経費一覧表（記入例）'!I6)</f>
        <v>20000</v>
      </c>
      <c r="E27" s="20" t="s">
        <v>66</v>
      </c>
      <c r="F27" s="43" t="s">
        <v>67</v>
      </c>
      <c r="G27" s="46"/>
      <c r="H27" s="2"/>
    </row>
    <row r="28" spans="3:8" ht="19" customHeight="1">
      <c r="C28" s="15" t="s">
        <v>15</v>
      </c>
      <c r="D28" s="26">
        <f>'経費一覧表（記入例）'!I7</f>
        <v>1000</v>
      </c>
      <c r="E28" s="20" t="s">
        <v>33</v>
      </c>
      <c r="F28" s="43" t="s">
        <v>68</v>
      </c>
      <c r="G28" s="46"/>
      <c r="H28" s="2"/>
    </row>
    <row r="29" spans="3:8" ht="19" customHeight="1">
      <c r="C29" s="15" t="s">
        <v>32</v>
      </c>
      <c r="D29" s="26">
        <f>SUM('経費一覧表（記入例）'!I8,'経費一覧表（記入例）'!I9)</f>
        <v>16830</v>
      </c>
      <c r="E29" s="20" t="s">
        <v>73</v>
      </c>
      <c r="F29" s="43" t="s">
        <v>13</v>
      </c>
      <c r="G29" s="44"/>
    </row>
    <row r="30" spans="3:8" ht="19" customHeight="1">
      <c r="C30" s="15" t="s">
        <v>78</v>
      </c>
      <c r="D30" s="26">
        <f>'経費一覧表（記入例）'!I10</f>
        <v>5000</v>
      </c>
      <c r="E30" s="20" t="s">
        <v>79</v>
      </c>
      <c r="F30" s="43" t="s">
        <v>80</v>
      </c>
      <c r="G30" s="44"/>
    </row>
    <row r="31" spans="3:8" ht="19" customHeight="1">
      <c r="C31" s="15" t="s">
        <v>46</v>
      </c>
      <c r="D31" s="26">
        <f>SUM('経費一覧表（記入例）'!I11,'経費一覧表（記入例）'!I12)</f>
        <v>16000</v>
      </c>
      <c r="E31" s="20" t="s">
        <v>92</v>
      </c>
      <c r="F31" s="43" t="s">
        <v>87</v>
      </c>
      <c r="G31" s="44"/>
    </row>
    <row r="32" spans="3:8" ht="19" customHeight="1">
      <c r="C32" s="15" t="s">
        <v>90</v>
      </c>
      <c r="D32" s="26">
        <f>'経費一覧表（記入例）'!I13</f>
        <v>2000</v>
      </c>
      <c r="E32" s="20" t="s">
        <v>93</v>
      </c>
      <c r="F32" s="43" t="s">
        <v>61</v>
      </c>
      <c r="G32" s="44"/>
    </row>
    <row r="33" spans="3:8" ht="19" customHeight="1">
      <c r="C33" s="15" t="s">
        <v>96</v>
      </c>
      <c r="D33" s="26">
        <v>4000</v>
      </c>
      <c r="E33" s="20" t="s">
        <v>21</v>
      </c>
      <c r="F33" s="43" t="s">
        <v>97</v>
      </c>
      <c r="G33" s="44"/>
    </row>
    <row r="34" spans="3:8" ht="19" customHeight="1">
      <c r="C34" s="15" t="s">
        <v>104</v>
      </c>
      <c r="D34" s="26">
        <f>SUM('経費一覧表（記入例）'!I15,'経費一覧表（記入例）'!I16)</f>
        <v>30000</v>
      </c>
      <c r="E34" s="20" t="s">
        <v>101</v>
      </c>
      <c r="F34" s="43" t="s">
        <v>103</v>
      </c>
      <c r="G34" s="44"/>
    </row>
    <row r="35" spans="3:8" ht="19" customHeight="1">
      <c r="C35" s="15" t="s">
        <v>102</v>
      </c>
      <c r="D35" s="26">
        <f>'経費一覧表（記入例）'!I17</f>
        <v>200000</v>
      </c>
      <c r="E35" s="20" t="s">
        <v>107</v>
      </c>
      <c r="F35" s="43" t="s">
        <v>105</v>
      </c>
      <c r="G35" s="44"/>
    </row>
    <row r="36" spans="3:8" ht="19" customHeight="1">
      <c r="C36" s="12"/>
      <c r="D36" s="22">
        <f>SUM(D26:D35)</f>
        <v>301340</v>
      </c>
      <c r="E36" s="32"/>
      <c r="F36" s="40"/>
    </row>
    <row r="37" spans="3:8" ht="19" customHeight="1">
      <c r="C37" s="7" t="s">
        <v>11</v>
      </c>
      <c r="D37" s="23"/>
      <c r="E37" s="33"/>
      <c r="F37" s="38"/>
      <c r="G37" s="44"/>
    </row>
    <row r="38" spans="3:8" ht="19" customHeight="1">
      <c r="C38" s="13"/>
      <c r="D38" s="24"/>
      <c r="E38" s="34"/>
      <c r="F38" s="39"/>
      <c r="H38" s="47"/>
    </row>
    <row r="39" spans="3:8" ht="19" customHeight="1">
      <c r="C39" s="4"/>
    </row>
    <row r="40" spans="3:8" s="2" customFormat="1" ht="19" customHeight="1">
      <c r="C40" s="17" t="s">
        <v>25</v>
      </c>
      <c r="D40" s="2"/>
      <c r="E40" s="2"/>
      <c r="F40" s="2"/>
      <c r="G40" s="2"/>
      <c r="H40" s="2"/>
    </row>
    <row r="41" spans="3:8" s="2" customFormat="1" ht="19" customHeight="1">
      <c r="C41" s="17" t="s">
        <v>14</v>
      </c>
      <c r="D41" s="2"/>
      <c r="E41" s="2"/>
      <c r="F41" s="2"/>
      <c r="G41" s="2"/>
      <c r="H41" s="2"/>
    </row>
    <row r="42" spans="3:8" s="2" customFormat="1" ht="19" customHeight="1">
      <c r="C42" s="17" t="s">
        <v>17</v>
      </c>
      <c r="D42" s="2"/>
      <c r="E42" s="2"/>
      <c r="F42" s="2"/>
      <c r="G42" s="2"/>
      <c r="H42" s="2"/>
    </row>
    <row r="43" spans="3:8" ht="19" customHeight="1">
      <c r="C43" s="18"/>
    </row>
  </sheetData>
  <mergeCells count="7">
    <mergeCell ref="C4:F4"/>
    <mergeCell ref="E7:F9"/>
    <mergeCell ref="D17:D19"/>
    <mergeCell ref="E23:F25"/>
    <mergeCell ref="G27:G28"/>
    <mergeCell ref="H27:H28"/>
    <mergeCell ref="D36:D38"/>
  </mergeCells>
  <phoneticPr fontId="1"/>
  <pageMargins left="0.53" right="0.44" top="0.5" bottom="0.43" header="0.3" footer="0.3"/>
  <pageSetup paperSize="9" scale="62" fitToWidth="1" fitToHeight="1" orientation="portrait" usePrinterDefaults="1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R24"/>
  <sheetViews>
    <sheetView view="pageBreakPreview" zoomScaleSheetLayoutView="100" workbookViewId="0"/>
  </sheetViews>
  <sheetFormatPr defaultRowHeight="18"/>
  <cols>
    <col min="1" max="2" width="3.6640625" style="48" customWidth="1"/>
    <col min="3" max="3" width="19" style="49" customWidth="1"/>
    <col min="4" max="4" width="20" style="49" customWidth="1"/>
    <col min="5" max="5" width="16.08203125" style="49" customWidth="1"/>
    <col min="6" max="7" width="8.6640625" style="48" customWidth="1"/>
    <col min="8" max="8" width="6.6640625" style="48" customWidth="1"/>
    <col min="9" max="9" width="8.6640625" style="48" customWidth="1"/>
    <col min="10" max="10" width="14.9140625" style="48" customWidth="1"/>
    <col min="11" max="12" width="8.6640625" style="48" customWidth="1"/>
    <col min="13" max="13" width="6.6640625" style="48" customWidth="1"/>
    <col min="14" max="14" width="8.6640625" style="48" customWidth="1"/>
    <col min="15" max="15" width="10.08203125" style="48" customWidth="1"/>
    <col min="16" max="16" width="22.58203125" style="48" customWidth="1"/>
    <col min="17" max="16384" width="8.6640625" style="48" customWidth="1"/>
  </cols>
  <sheetData>
    <row r="1" spans="1:18" s="50" customFormat="1">
      <c r="A1" s="50" t="s">
        <v>52</v>
      </c>
      <c r="C1" s="2"/>
      <c r="F1" s="65"/>
      <c r="G1" s="65"/>
      <c r="H1" s="65"/>
      <c r="I1" s="65"/>
      <c r="J1" s="84" t="s">
        <v>20</v>
      </c>
      <c r="K1" s="91"/>
      <c r="L1" s="91"/>
      <c r="M1" s="91"/>
      <c r="N1" s="91"/>
      <c r="O1" s="102"/>
      <c r="P1" s="102"/>
    </row>
    <row r="2" spans="1:18" s="50" customFormat="1" ht="17" customHeight="1">
      <c r="B2" s="51" t="s">
        <v>45</v>
      </c>
      <c r="C2" s="51" t="s">
        <v>37</v>
      </c>
      <c r="D2" s="51" t="s">
        <v>8</v>
      </c>
      <c r="E2" s="63" t="s">
        <v>42</v>
      </c>
      <c r="F2" s="66"/>
      <c r="G2" s="66"/>
      <c r="H2" s="66"/>
      <c r="I2" s="79"/>
      <c r="J2" s="85" t="s">
        <v>36</v>
      </c>
      <c r="K2" s="92"/>
      <c r="L2" s="92"/>
      <c r="M2" s="92"/>
      <c r="N2" s="92"/>
      <c r="O2" s="103" t="s">
        <v>50</v>
      </c>
      <c r="P2" s="103" t="s">
        <v>34</v>
      </c>
    </row>
    <row r="3" spans="1:18" s="50" customFormat="1" ht="17" customHeight="1">
      <c r="B3" s="52"/>
      <c r="C3" s="55"/>
      <c r="D3" s="55"/>
      <c r="E3" s="63" t="s">
        <v>39</v>
      </c>
      <c r="F3" s="67" t="s">
        <v>43</v>
      </c>
      <c r="G3" s="71" t="s">
        <v>44</v>
      </c>
      <c r="H3" s="71" t="s">
        <v>31</v>
      </c>
      <c r="I3" s="80" t="s">
        <v>47</v>
      </c>
      <c r="J3" s="86" t="s">
        <v>48</v>
      </c>
      <c r="K3" s="93" t="s">
        <v>43</v>
      </c>
      <c r="L3" s="93" t="s">
        <v>44</v>
      </c>
      <c r="M3" s="93" t="s">
        <v>31</v>
      </c>
      <c r="N3" s="93" t="s">
        <v>41</v>
      </c>
      <c r="O3" s="104" t="s">
        <v>40</v>
      </c>
      <c r="P3" s="108"/>
    </row>
    <row r="4" spans="1:18" s="50" customFormat="1" ht="17" customHeight="1">
      <c r="B4" s="53">
        <f t="shared" ref="B4:B22" si="0">ROW()-3</f>
        <v>1</v>
      </c>
      <c r="C4" s="56" t="s">
        <v>38</v>
      </c>
      <c r="D4" s="59"/>
      <c r="E4" s="59"/>
      <c r="F4" s="68"/>
      <c r="G4" s="72"/>
      <c r="H4" s="75"/>
      <c r="I4" s="81">
        <f t="shared" ref="I4:I22" si="1">F4*G4</f>
        <v>0</v>
      </c>
      <c r="J4" s="87"/>
      <c r="K4" s="94"/>
      <c r="L4" s="94"/>
      <c r="M4" s="98"/>
      <c r="N4" s="94">
        <f t="shared" ref="N4:N22" si="2">K4*L4</f>
        <v>0</v>
      </c>
      <c r="O4" s="105">
        <f t="shared" ref="O4:O22" si="3">N4-I4</f>
        <v>0</v>
      </c>
      <c r="P4" s="88"/>
      <c r="R4" s="50" t="s">
        <v>60</v>
      </c>
    </row>
    <row r="5" spans="1:18" s="50" customFormat="1" ht="17" customHeight="1">
      <c r="B5" s="53">
        <f t="shared" si="0"/>
        <v>2</v>
      </c>
      <c r="C5" s="57" t="s">
        <v>35</v>
      </c>
      <c r="D5" s="60"/>
      <c r="E5" s="60"/>
      <c r="F5" s="68"/>
      <c r="G5" s="72"/>
      <c r="H5" s="75"/>
      <c r="I5" s="81">
        <f t="shared" si="1"/>
        <v>0</v>
      </c>
      <c r="J5" s="88"/>
      <c r="K5" s="95"/>
      <c r="L5" s="94"/>
      <c r="M5" s="98"/>
      <c r="N5" s="101">
        <f t="shared" si="2"/>
        <v>0</v>
      </c>
      <c r="O5" s="105">
        <f t="shared" si="3"/>
        <v>0</v>
      </c>
      <c r="P5" s="88"/>
      <c r="R5" s="50" t="s">
        <v>65</v>
      </c>
    </row>
    <row r="6" spans="1:18" s="50" customFormat="1" ht="17" customHeight="1">
      <c r="B6" s="53">
        <f t="shared" si="0"/>
        <v>3</v>
      </c>
      <c r="C6" s="57" t="s">
        <v>15</v>
      </c>
      <c r="D6" s="60"/>
      <c r="E6" s="60"/>
      <c r="F6" s="68"/>
      <c r="G6" s="72"/>
      <c r="H6" s="76"/>
      <c r="I6" s="81">
        <f t="shared" si="1"/>
        <v>0</v>
      </c>
      <c r="J6" s="88"/>
      <c r="K6" s="95"/>
      <c r="L6" s="94"/>
      <c r="M6" s="98"/>
      <c r="N6" s="101">
        <f t="shared" si="2"/>
        <v>0</v>
      </c>
      <c r="O6" s="105">
        <f t="shared" si="3"/>
        <v>0</v>
      </c>
      <c r="P6" s="88"/>
      <c r="R6" s="50" t="s">
        <v>15</v>
      </c>
    </row>
    <row r="7" spans="1:18" s="50" customFormat="1" ht="17" customHeight="1">
      <c r="B7" s="53">
        <f t="shared" si="0"/>
        <v>4</v>
      </c>
      <c r="C7" s="57" t="s">
        <v>108</v>
      </c>
      <c r="D7" s="60"/>
      <c r="E7" s="60"/>
      <c r="F7" s="68"/>
      <c r="G7" s="72"/>
      <c r="H7" s="76"/>
      <c r="I7" s="81">
        <f t="shared" si="1"/>
        <v>0</v>
      </c>
      <c r="J7" s="88"/>
      <c r="K7" s="95"/>
      <c r="L7" s="94"/>
      <c r="M7" s="98"/>
      <c r="N7" s="101">
        <f t="shared" si="2"/>
        <v>0</v>
      </c>
      <c r="O7" s="105">
        <f t="shared" si="3"/>
        <v>0</v>
      </c>
      <c r="P7" s="88"/>
      <c r="R7" s="50" t="s">
        <v>108</v>
      </c>
    </row>
    <row r="8" spans="1:18" s="50" customFormat="1" ht="17" customHeight="1">
      <c r="B8" s="53">
        <f t="shared" si="0"/>
        <v>5</v>
      </c>
      <c r="C8" s="57" t="s">
        <v>78</v>
      </c>
      <c r="D8" s="60"/>
      <c r="E8" s="60"/>
      <c r="F8" s="68"/>
      <c r="G8" s="72"/>
      <c r="H8" s="76"/>
      <c r="I8" s="81">
        <f t="shared" si="1"/>
        <v>0</v>
      </c>
      <c r="J8" s="88"/>
      <c r="K8" s="95"/>
      <c r="L8" s="94"/>
      <c r="M8" s="98"/>
      <c r="N8" s="101">
        <f t="shared" si="2"/>
        <v>0</v>
      </c>
      <c r="O8" s="105">
        <f t="shared" si="3"/>
        <v>0</v>
      </c>
      <c r="P8" s="88"/>
      <c r="R8" s="50" t="s">
        <v>78</v>
      </c>
    </row>
    <row r="9" spans="1:18" s="50" customFormat="1" ht="17" customHeight="1">
      <c r="B9" s="53">
        <f t="shared" si="0"/>
        <v>6</v>
      </c>
      <c r="C9" s="57" t="s">
        <v>46</v>
      </c>
      <c r="D9" s="60"/>
      <c r="E9" s="60"/>
      <c r="F9" s="68"/>
      <c r="G9" s="72"/>
      <c r="H9" s="76"/>
      <c r="I9" s="81">
        <f t="shared" si="1"/>
        <v>0</v>
      </c>
      <c r="J9" s="88"/>
      <c r="K9" s="95"/>
      <c r="L9" s="94"/>
      <c r="M9" s="98"/>
      <c r="N9" s="101">
        <f t="shared" si="2"/>
        <v>0</v>
      </c>
      <c r="O9" s="105">
        <f t="shared" si="3"/>
        <v>0</v>
      </c>
      <c r="P9" s="88"/>
      <c r="R9" s="50" t="s">
        <v>46</v>
      </c>
    </row>
    <row r="10" spans="1:18" s="50" customFormat="1" ht="17" customHeight="1">
      <c r="B10" s="53">
        <f t="shared" si="0"/>
        <v>7</v>
      </c>
      <c r="C10" s="57" t="s">
        <v>109</v>
      </c>
      <c r="D10" s="60"/>
      <c r="E10" s="60"/>
      <c r="F10" s="68"/>
      <c r="G10" s="72"/>
      <c r="H10" s="76"/>
      <c r="I10" s="81">
        <f t="shared" si="1"/>
        <v>0</v>
      </c>
      <c r="J10" s="88"/>
      <c r="K10" s="95"/>
      <c r="L10" s="94"/>
      <c r="M10" s="98"/>
      <c r="N10" s="101">
        <f t="shared" si="2"/>
        <v>0</v>
      </c>
      <c r="O10" s="105">
        <f t="shared" si="3"/>
        <v>0</v>
      </c>
      <c r="P10" s="88"/>
      <c r="R10" s="50" t="s">
        <v>109</v>
      </c>
    </row>
    <row r="11" spans="1:18" s="50" customFormat="1" ht="17" customHeight="1">
      <c r="B11" s="53">
        <f t="shared" si="0"/>
        <v>8</v>
      </c>
      <c r="C11" s="57" t="s">
        <v>110</v>
      </c>
      <c r="D11" s="60"/>
      <c r="E11" s="60"/>
      <c r="F11" s="68"/>
      <c r="G11" s="72"/>
      <c r="H11" s="76"/>
      <c r="I11" s="81">
        <f t="shared" si="1"/>
        <v>0</v>
      </c>
      <c r="J11" s="88"/>
      <c r="K11" s="95"/>
      <c r="L11" s="94"/>
      <c r="M11" s="98"/>
      <c r="N11" s="101">
        <f t="shared" si="2"/>
        <v>0</v>
      </c>
      <c r="O11" s="105">
        <f t="shared" si="3"/>
        <v>0</v>
      </c>
      <c r="P11" s="88"/>
      <c r="R11" s="50" t="s">
        <v>110</v>
      </c>
    </row>
    <row r="12" spans="1:18" s="50" customFormat="1" ht="17" customHeight="1">
      <c r="B12" s="53">
        <f t="shared" si="0"/>
        <v>9</v>
      </c>
      <c r="C12" s="57" t="s">
        <v>111</v>
      </c>
      <c r="D12" s="60"/>
      <c r="E12" s="60"/>
      <c r="F12" s="68"/>
      <c r="G12" s="72"/>
      <c r="H12" s="76"/>
      <c r="I12" s="81">
        <f t="shared" si="1"/>
        <v>0</v>
      </c>
      <c r="J12" s="88"/>
      <c r="K12" s="95"/>
      <c r="L12" s="94"/>
      <c r="M12" s="98"/>
      <c r="N12" s="101">
        <f t="shared" si="2"/>
        <v>0</v>
      </c>
      <c r="O12" s="105">
        <f t="shared" si="3"/>
        <v>0</v>
      </c>
      <c r="P12" s="88"/>
      <c r="R12" s="50" t="s">
        <v>111</v>
      </c>
    </row>
    <row r="13" spans="1:18" s="50" customFormat="1" ht="17" customHeight="1">
      <c r="B13" s="53">
        <f t="shared" si="0"/>
        <v>10</v>
      </c>
      <c r="C13" s="57" t="s">
        <v>112</v>
      </c>
      <c r="D13" s="60"/>
      <c r="E13" s="60"/>
      <c r="F13" s="68"/>
      <c r="G13" s="72"/>
      <c r="H13" s="76"/>
      <c r="I13" s="81">
        <f t="shared" si="1"/>
        <v>0</v>
      </c>
      <c r="J13" s="88"/>
      <c r="K13" s="95"/>
      <c r="L13" s="94"/>
      <c r="M13" s="98"/>
      <c r="N13" s="101">
        <f t="shared" si="2"/>
        <v>0</v>
      </c>
      <c r="O13" s="105">
        <f t="shared" si="3"/>
        <v>0</v>
      </c>
      <c r="P13" s="88"/>
      <c r="R13" s="50" t="s">
        <v>112</v>
      </c>
    </row>
    <row r="14" spans="1:18" s="50" customFormat="1" ht="17" customHeight="1">
      <c r="B14" s="53">
        <f t="shared" si="0"/>
        <v>11</v>
      </c>
      <c r="C14" s="57" t="s">
        <v>113</v>
      </c>
      <c r="D14" s="60"/>
      <c r="E14" s="60"/>
      <c r="F14" s="68"/>
      <c r="G14" s="72"/>
      <c r="H14" s="76"/>
      <c r="I14" s="81">
        <f t="shared" si="1"/>
        <v>0</v>
      </c>
      <c r="J14" s="88"/>
      <c r="K14" s="95"/>
      <c r="L14" s="94"/>
      <c r="M14" s="98"/>
      <c r="N14" s="101">
        <f t="shared" si="2"/>
        <v>0</v>
      </c>
      <c r="O14" s="105">
        <f t="shared" si="3"/>
        <v>0</v>
      </c>
      <c r="P14" s="88"/>
      <c r="R14" s="50" t="s">
        <v>113</v>
      </c>
    </row>
    <row r="15" spans="1:18" s="50" customFormat="1" ht="17" customHeight="1">
      <c r="B15" s="53">
        <f t="shared" si="0"/>
        <v>12</v>
      </c>
      <c r="C15" s="57" t="s">
        <v>96</v>
      </c>
      <c r="D15" s="60"/>
      <c r="E15" s="60"/>
      <c r="F15" s="68"/>
      <c r="G15" s="72"/>
      <c r="H15" s="76"/>
      <c r="I15" s="81">
        <f t="shared" si="1"/>
        <v>0</v>
      </c>
      <c r="J15" s="88"/>
      <c r="K15" s="95"/>
      <c r="L15" s="94"/>
      <c r="M15" s="98"/>
      <c r="N15" s="101">
        <f t="shared" si="2"/>
        <v>0</v>
      </c>
      <c r="O15" s="105">
        <f t="shared" si="3"/>
        <v>0</v>
      </c>
      <c r="P15" s="88"/>
      <c r="R15" s="50" t="s">
        <v>96</v>
      </c>
    </row>
    <row r="16" spans="1:18" s="50" customFormat="1" ht="17" customHeight="1">
      <c r="B16" s="53">
        <f t="shared" si="0"/>
        <v>13</v>
      </c>
      <c r="C16" s="57" t="s">
        <v>114</v>
      </c>
      <c r="D16" s="60"/>
      <c r="E16" s="60"/>
      <c r="F16" s="68"/>
      <c r="G16" s="72"/>
      <c r="H16" s="76"/>
      <c r="I16" s="81">
        <f t="shared" si="1"/>
        <v>0</v>
      </c>
      <c r="J16" s="88"/>
      <c r="K16" s="95"/>
      <c r="L16" s="94"/>
      <c r="M16" s="98"/>
      <c r="N16" s="101">
        <f t="shared" si="2"/>
        <v>0</v>
      </c>
      <c r="O16" s="105">
        <f t="shared" si="3"/>
        <v>0</v>
      </c>
      <c r="P16" s="88"/>
      <c r="R16" s="50" t="s">
        <v>114</v>
      </c>
    </row>
    <row r="17" spans="2:18" s="50" customFormat="1" ht="17" customHeight="1">
      <c r="B17" s="53">
        <f t="shared" si="0"/>
        <v>14</v>
      </c>
      <c r="C17" s="57" t="s">
        <v>119</v>
      </c>
      <c r="D17" s="60"/>
      <c r="E17" s="60"/>
      <c r="F17" s="68"/>
      <c r="G17" s="72"/>
      <c r="H17" s="76"/>
      <c r="I17" s="81">
        <f t="shared" si="1"/>
        <v>0</v>
      </c>
      <c r="J17" s="88"/>
      <c r="K17" s="95"/>
      <c r="L17" s="94"/>
      <c r="M17" s="98"/>
      <c r="N17" s="101">
        <f t="shared" si="2"/>
        <v>0</v>
      </c>
      <c r="O17" s="105">
        <f t="shared" si="3"/>
        <v>0</v>
      </c>
      <c r="P17" s="88"/>
      <c r="R17" s="50" t="s">
        <v>119</v>
      </c>
    </row>
    <row r="18" spans="2:18" s="50" customFormat="1" ht="17" customHeight="1">
      <c r="B18" s="53">
        <f t="shared" si="0"/>
        <v>15</v>
      </c>
      <c r="C18" s="57" t="s">
        <v>115</v>
      </c>
      <c r="D18" s="60"/>
      <c r="E18" s="60"/>
      <c r="F18" s="68"/>
      <c r="G18" s="72"/>
      <c r="H18" s="76"/>
      <c r="I18" s="81">
        <f t="shared" si="1"/>
        <v>0</v>
      </c>
      <c r="J18" s="88"/>
      <c r="K18" s="95"/>
      <c r="L18" s="94"/>
      <c r="M18" s="98"/>
      <c r="N18" s="101">
        <f t="shared" si="2"/>
        <v>0</v>
      </c>
      <c r="O18" s="105">
        <f t="shared" si="3"/>
        <v>0</v>
      </c>
      <c r="P18" s="88"/>
      <c r="R18" s="50" t="s">
        <v>115</v>
      </c>
    </row>
    <row r="19" spans="2:18" s="50" customFormat="1" ht="17" customHeight="1">
      <c r="B19" s="53">
        <f t="shared" si="0"/>
        <v>16</v>
      </c>
      <c r="C19" s="57" t="s">
        <v>116</v>
      </c>
      <c r="D19" s="60"/>
      <c r="E19" s="60"/>
      <c r="F19" s="68"/>
      <c r="G19" s="72"/>
      <c r="H19" s="76"/>
      <c r="I19" s="81">
        <f t="shared" si="1"/>
        <v>0</v>
      </c>
      <c r="J19" s="88"/>
      <c r="K19" s="95"/>
      <c r="L19" s="94"/>
      <c r="M19" s="98"/>
      <c r="N19" s="101">
        <f t="shared" si="2"/>
        <v>0</v>
      </c>
      <c r="O19" s="105">
        <f t="shared" si="3"/>
        <v>0</v>
      </c>
      <c r="P19" s="88"/>
      <c r="R19" s="50" t="s">
        <v>116</v>
      </c>
    </row>
    <row r="20" spans="2:18" s="50" customFormat="1" ht="17" customHeight="1">
      <c r="B20" s="53">
        <f t="shared" si="0"/>
        <v>17</v>
      </c>
      <c r="C20" s="57" t="s">
        <v>117</v>
      </c>
      <c r="D20" s="60"/>
      <c r="E20" s="60"/>
      <c r="F20" s="68"/>
      <c r="G20" s="72"/>
      <c r="H20" s="76"/>
      <c r="I20" s="81">
        <f t="shared" si="1"/>
        <v>0</v>
      </c>
      <c r="J20" s="88"/>
      <c r="K20" s="95"/>
      <c r="L20" s="94"/>
      <c r="M20" s="98"/>
      <c r="N20" s="101">
        <f t="shared" si="2"/>
        <v>0</v>
      </c>
      <c r="O20" s="105">
        <f t="shared" si="3"/>
        <v>0</v>
      </c>
      <c r="P20" s="88"/>
      <c r="R20" s="48" t="s">
        <v>117</v>
      </c>
    </row>
    <row r="21" spans="2:18" s="50" customFormat="1" ht="17" customHeight="1">
      <c r="B21" s="53">
        <f t="shared" si="0"/>
        <v>18</v>
      </c>
      <c r="C21" s="57" t="s">
        <v>102</v>
      </c>
      <c r="D21" s="60"/>
      <c r="E21" s="60"/>
      <c r="F21" s="68"/>
      <c r="G21" s="72"/>
      <c r="H21" s="76"/>
      <c r="I21" s="81">
        <f t="shared" si="1"/>
        <v>0</v>
      </c>
      <c r="J21" s="88"/>
      <c r="K21" s="95"/>
      <c r="L21" s="94"/>
      <c r="M21" s="98"/>
      <c r="N21" s="101">
        <f t="shared" si="2"/>
        <v>0</v>
      </c>
      <c r="O21" s="105">
        <f t="shared" si="3"/>
        <v>0</v>
      </c>
      <c r="P21" s="88"/>
      <c r="R21" s="48" t="s">
        <v>102</v>
      </c>
    </row>
    <row r="22" spans="2:18" s="50" customFormat="1" ht="17" customHeight="1">
      <c r="B22" s="53">
        <f t="shared" si="0"/>
        <v>19</v>
      </c>
      <c r="C22" s="58" t="s">
        <v>118</v>
      </c>
      <c r="D22" s="61"/>
      <c r="E22" s="61"/>
      <c r="F22" s="69"/>
      <c r="G22" s="73"/>
      <c r="H22" s="77"/>
      <c r="I22" s="82">
        <f t="shared" si="1"/>
        <v>0</v>
      </c>
      <c r="J22" s="89"/>
      <c r="K22" s="96"/>
      <c r="L22" s="96"/>
      <c r="M22" s="99"/>
      <c r="N22" s="96">
        <f t="shared" si="2"/>
        <v>0</v>
      </c>
      <c r="O22" s="106">
        <f t="shared" si="3"/>
        <v>0</v>
      </c>
      <c r="P22" s="109"/>
      <c r="R22" s="48" t="s">
        <v>118</v>
      </c>
    </row>
    <row r="23" spans="2:18" s="50" customFormat="1" ht="17" customHeight="1">
      <c r="B23" s="54"/>
      <c r="C23" s="54" t="s">
        <v>74</v>
      </c>
      <c r="D23" s="62"/>
      <c r="E23" s="64"/>
      <c r="F23" s="70"/>
      <c r="G23" s="74"/>
      <c r="H23" s="78"/>
      <c r="I23" s="83">
        <f>SUM(I4:I22)</f>
        <v>0</v>
      </c>
      <c r="J23" s="90"/>
      <c r="K23" s="97"/>
      <c r="L23" s="97"/>
      <c r="M23" s="100"/>
      <c r="N23" s="97"/>
      <c r="O23" s="107">
        <f>SUM(O4:O22)</f>
        <v>0</v>
      </c>
      <c r="P23" s="110"/>
    </row>
    <row r="24" spans="2:18" s="50" customFormat="1">
      <c r="C24" s="2" t="s">
        <v>19</v>
      </c>
      <c r="F24" s="65"/>
      <c r="G24" s="65"/>
      <c r="H24" s="65"/>
      <c r="I24" s="65"/>
      <c r="K24" s="65"/>
      <c r="L24" s="65"/>
      <c r="M24" s="65"/>
      <c r="N24" s="65"/>
    </row>
  </sheetData>
  <mergeCells count="6">
    <mergeCell ref="E2:I2"/>
    <mergeCell ref="J2:N2"/>
    <mergeCell ref="B2:B3"/>
    <mergeCell ref="C2:C3"/>
    <mergeCell ref="D2:D3"/>
    <mergeCell ref="P2:P3"/>
  </mergeCells>
  <phoneticPr fontId="1"/>
  <dataValidations count="1">
    <dataValidation type="list" allowBlank="1" showDropDown="0" showInputMessage="1" showErrorMessage="1" sqref="C4:C22">
      <formula1>$R$4:$R$22</formula1>
    </dataValidation>
  </dataValidations>
  <pageMargins left="0.7" right="0.7" top="0.75" bottom="0.75" header="0.3" footer="0.3"/>
  <pageSetup paperSize="9" scale="46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2"/>
  <sheetViews>
    <sheetView view="pageBreakPreview" zoomScaleSheetLayoutView="100" workbookViewId="0"/>
  </sheetViews>
  <sheetFormatPr defaultRowHeight="18"/>
  <cols>
    <col min="1" max="2" width="3.6640625" style="48" customWidth="1"/>
    <col min="3" max="3" width="19" style="49" customWidth="1"/>
    <col min="4" max="4" width="20" style="49" customWidth="1"/>
    <col min="5" max="5" width="16.08203125" style="49" customWidth="1"/>
    <col min="6" max="7" width="8.6640625" style="48" customWidth="1"/>
    <col min="8" max="8" width="6.6640625" style="48" customWidth="1"/>
    <col min="9" max="9" width="8.6640625" style="48" customWidth="1"/>
    <col min="10" max="10" width="14.9140625" style="48" customWidth="1"/>
    <col min="11" max="12" width="8.6640625" style="48" customWidth="1"/>
    <col min="13" max="13" width="6.6640625" style="48" customWidth="1"/>
    <col min="14" max="14" width="8.6640625" style="48" customWidth="1"/>
    <col min="15" max="15" width="10.08203125" style="48" customWidth="1"/>
    <col min="16" max="16" width="22.58203125" style="48" customWidth="1"/>
    <col min="17" max="16384" width="8.6640625" style="48" customWidth="1"/>
  </cols>
  <sheetData>
    <row r="1" spans="1:18" s="50" customFormat="1">
      <c r="A1" s="50" t="s">
        <v>52</v>
      </c>
      <c r="C1" s="2"/>
      <c r="F1" s="65"/>
      <c r="G1" s="65"/>
      <c r="H1" s="65"/>
      <c r="I1" s="65"/>
      <c r="J1" s="84" t="s">
        <v>20</v>
      </c>
      <c r="K1" s="91"/>
      <c r="L1" s="91"/>
      <c r="M1" s="91"/>
      <c r="N1" s="91"/>
      <c r="O1" s="102"/>
      <c r="P1" s="102"/>
    </row>
    <row r="2" spans="1:18" s="50" customFormat="1" ht="17" customHeight="1">
      <c r="B2" s="51" t="s">
        <v>45</v>
      </c>
      <c r="C2" s="51" t="s">
        <v>37</v>
      </c>
      <c r="D2" s="51" t="s">
        <v>8</v>
      </c>
      <c r="E2" s="63" t="s">
        <v>42</v>
      </c>
      <c r="F2" s="66"/>
      <c r="G2" s="66"/>
      <c r="H2" s="66"/>
      <c r="I2" s="79"/>
      <c r="J2" s="85" t="s">
        <v>36</v>
      </c>
      <c r="K2" s="92"/>
      <c r="L2" s="92"/>
      <c r="M2" s="92"/>
      <c r="N2" s="92"/>
      <c r="O2" s="103" t="s">
        <v>50</v>
      </c>
      <c r="P2" s="103" t="s">
        <v>34</v>
      </c>
    </row>
    <row r="3" spans="1:18" s="50" customFormat="1" ht="17" customHeight="1">
      <c r="B3" s="55"/>
      <c r="C3" s="55"/>
      <c r="D3" s="55"/>
      <c r="E3" s="63" t="s">
        <v>39</v>
      </c>
      <c r="F3" s="67" t="s">
        <v>43</v>
      </c>
      <c r="G3" s="71" t="s">
        <v>44</v>
      </c>
      <c r="H3" s="71" t="s">
        <v>31</v>
      </c>
      <c r="I3" s="80" t="s">
        <v>47</v>
      </c>
      <c r="J3" s="86" t="s">
        <v>48</v>
      </c>
      <c r="K3" s="93" t="s">
        <v>43</v>
      </c>
      <c r="L3" s="93" t="s">
        <v>44</v>
      </c>
      <c r="M3" s="93" t="s">
        <v>31</v>
      </c>
      <c r="N3" s="93" t="s">
        <v>41</v>
      </c>
      <c r="O3" s="104" t="s">
        <v>40</v>
      </c>
      <c r="P3" s="108"/>
    </row>
    <row r="4" spans="1:18" s="50" customFormat="1" ht="17" customHeight="1">
      <c r="B4" s="53">
        <f t="shared" ref="B4:B17" si="0">ROW()-3</f>
        <v>1</v>
      </c>
      <c r="C4" s="53" t="s">
        <v>38</v>
      </c>
      <c r="D4" s="59" t="s">
        <v>58</v>
      </c>
      <c r="E4" s="59" t="s">
        <v>59</v>
      </c>
      <c r="F4" s="68">
        <v>1085</v>
      </c>
      <c r="G4" s="72">
        <v>6</v>
      </c>
      <c r="H4" s="75" t="s">
        <v>26</v>
      </c>
      <c r="I4" s="81">
        <f t="shared" ref="I4:I17" si="1">F4*G4</f>
        <v>6510</v>
      </c>
      <c r="J4" s="87"/>
      <c r="K4" s="94"/>
      <c r="L4" s="94"/>
      <c r="M4" s="98"/>
      <c r="N4" s="94">
        <f t="shared" ref="N4:N17" si="2">K4*L4</f>
        <v>0</v>
      </c>
      <c r="O4" s="105">
        <f t="shared" ref="O4:O17" si="3">N4-I4</f>
        <v>-6510</v>
      </c>
      <c r="P4" s="88"/>
      <c r="R4" s="50" t="s">
        <v>60</v>
      </c>
    </row>
    <row r="5" spans="1:18" s="50" customFormat="1" ht="17" customHeight="1">
      <c r="B5" s="111">
        <f t="shared" si="0"/>
        <v>2</v>
      </c>
      <c r="C5" s="113" t="s">
        <v>35</v>
      </c>
      <c r="D5" s="115" t="s">
        <v>49</v>
      </c>
      <c r="E5" s="115" t="s">
        <v>29</v>
      </c>
      <c r="F5" s="118">
        <v>2500</v>
      </c>
      <c r="G5" s="121">
        <v>4</v>
      </c>
      <c r="H5" s="123" t="s">
        <v>56</v>
      </c>
      <c r="I5" s="126">
        <f t="shared" si="1"/>
        <v>10000</v>
      </c>
      <c r="J5" s="128"/>
      <c r="K5" s="131"/>
      <c r="L5" s="131"/>
      <c r="M5" s="133"/>
      <c r="N5" s="131">
        <f t="shared" si="2"/>
        <v>0</v>
      </c>
      <c r="O5" s="135">
        <f t="shared" si="3"/>
        <v>-10000</v>
      </c>
      <c r="P5" s="138"/>
      <c r="R5" s="50" t="s">
        <v>65</v>
      </c>
    </row>
    <row r="6" spans="1:18" s="50" customFormat="1" ht="17" customHeight="1">
      <c r="B6" s="54">
        <f t="shared" si="0"/>
        <v>3</v>
      </c>
      <c r="C6" s="113"/>
      <c r="D6" s="115" t="s">
        <v>54</v>
      </c>
      <c r="E6" s="115" t="s">
        <v>63</v>
      </c>
      <c r="F6" s="118">
        <v>5000</v>
      </c>
      <c r="G6" s="121">
        <v>2</v>
      </c>
      <c r="H6" s="124" t="s">
        <v>55</v>
      </c>
      <c r="I6" s="126">
        <f t="shared" si="1"/>
        <v>10000</v>
      </c>
      <c r="J6" s="128"/>
      <c r="K6" s="131"/>
      <c r="L6" s="131"/>
      <c r="M6" s="133"/>
      <c r="N6" s="131">
        <f t="shared" si="2"/>
        <v>0</v>
      </c>
      <c r="O6" s="135">
        <f t="shared" si="3"/>
        <v>-10000</v>
      </c>
      <c r="P6" s="138"/>
      <c r="R6" s="50" t="s">
        <v>15</v>
      </c>
    </row>
    <row r="7" spans="1:18" s="50" customFormat="1" ht="17" customHeight="1">
      <c r="B7" s="53">
        <f t="shared" si="0"/>
        <v>4</v>
      </c>
      <c r="C7" s="111" t="s">
        <v>24</v>
      </c>
      <c r="D7" s="116" t="s">
        <v>27</v>
      </c>
      <c r="E7" s="116" t="s">
        <v>69</v>
      </c>
      <c r="F7" s="119">
        <v>500</v>
      </c>
      <c r="G7" s="122">
        <v>2</v>
      </c>
      <c r="H7" s="125" t="s">
        <v>62</v>
      </c>
      <c r="I7" s="127">
        <f t="shared" si="1"/>
        <v>1000</v>
      </c>
      <c r="J7" s="129"/>
      <c r="K7" s="132"/>
      <c r="L7" s="132"/>
      <c r="M7" s="134"/>
      <c r="N7" s="132">
        <f t="shared" si="2"/>
        <v>0</v>
      </c>
      <c r="O7" s="136">
        <f t="shared" si="3"/>
        <v>-1000</v>
      </c>
      <c r="P7" s="139"/>
      <c r="R7" s="50" t="s">
        <v>108</v>
      </c>
    </row>
    <row r="8" spans="1:18" s="50" customFormat="1" ht="17" customHeight="1">
      <c r="B8" s="111">
        <f t="shared" si="0"/>
        <v>5</v>
      </c>
      <c r="C8" s="111" t="s">
        <v>108</v>
      </c>
      <c r="D8" s="116" t="s">
        <v>53</v>
      </c>
      <c r="E8" s="116" t="s">
        <v>71</v>
      </c>
      <c r="F8" s="119">
        <v>110</v>
      </c>
      <c r="G8" s="122">
        <v>3</v>
      </c>
      <c r="H8" s="125"/>
      <c r="I8" s="127">
        <f t="shared" si="1"/>
        <v>330</v>
      </c>
      <c r="J8" s="129"/>
      <c r="K8" s="132"/>
      <c r="L8" s="132"/>
      <c r="M8" s="134"/>
      <c r="N8" s="132">
        <f t="shared" si="2"/>
        <v>0</v>
      </c>
      <c r="O8" s="136">
        <f t="shared" si="3"/>
        <v>-330</v>
      </c>
      <c r="P8" s="139"/>
      <c r="R8" s="50" t="s">
        <v>78</v>
      </c>
    </row>
    <row r="9" spans="1:18" s="50" customFormat="1" ht="17" customHeight="1">
      <c r="B9" s="54">
        <f t="shared" si="0"/>
        <v>6</v>
      </c>
      <c r="C9" s="113"/>
      <c r="D9" s="115" t="s">
        <v>70</v>
      </c>
      <c r="E9" s="115" t="s">
        <v>72</v>
      </c>
      <c r="F9" s="118">
        <v>1650</v>
      </c>
      <c r="G9" s="121">
        <v>10</v>
      </c>
      <c r="H9" s="124"/>
      <c r="I9" s="126">
        <f t="shared" si="1"/>
        <v>16500</v>
      </c>
      <c r="J9" s="128"/>
      <c r="K9" s="131"/>
      <c r="L9" s="131"/>
      <c r="M9" s="133"/>
      <c r="N9" s="131">
        <f t="shared" si="2"/>
        <v>0</v>
      </c>
      <c r="O9" s="135">
        <f t="shared" si="3"/>
        <v>-16500</v>
      </c>
      <c r="P9" s="138"/>
      <c r="R9" s="50" t="s">
        <v>46</v>
      </c>
    </row>
    <row r="10" spans="1:18" s="50" customFormat="1" ht="17" customHeight="1">
      <c r="B10" s="53">
        <f t="shared" si="0"/>
        <v>7</v>
      </c>
      <c r="C10" s="111" t="s">
        <v>78</v>
      </c>
      <c r="D10" s="116" t="s">
        <v>75</v>
      </c>
      <c r="E10" s="116" t="s">
        <v>76</v>
      </c>
      <c r="F10" s="119">
        <v>2500</v>
      </c>
      <c r="G10" s="122">
        <v>2</v>
      </c>
      <c r="H10" s="125" t="s">
        <v>77</v>
      </c>
      <c r="I10" s="127">
        <f t="shared" si="1"/>
        <v>5000</v>
      </c>
      <c r="J10" s="129"/>
      <c r="K10" s="132"/>
      <c r="L10" s="132"/>
      <c r="M10" s="134"/>
      <c r="N10" s="132">
        <f t="shared" si="2"/>
        <v>0</v>
      </c>
      <c r="O10" s="136">
        <f t="shared" si="3"/>
        <v>-5000</v>
      </c>
      <c r="P10" s="139"/>
      <c r="R10" s="50" t="s">
        <v>109</v>
      </c>
    </row>
    <row r="11" spans="1:18" s="50" customFormat="1" ht="17" customHeight="1">
      <c r="B11" s="111">
        <f t="shared" si="0"/>
        <v>8</v>
      </c>
      <c r="C11" s="111" t="s">
        <v>46</v>
      </c>
      <c r="D11" s="116" t="s">
        <v>81</v>
      </c>
      <c r="E11" s="116" t="s">
        <v>82</v>
      </c>
      <c r="F11" s="119">
        <v>100</v>
      </c>
      <c r="G11" s="122">
        <v>20</v>
      </c>
      <c r="H11" s="125" t="s">
        <v>83</v>
      </c>
      <c r="I11" s="127">
        <f t="shared" si="1"/>
        <v>2000</v>
      </c>
      <c r="J11" s="129"/>
      <c r="K11" s="132"/>
      <c r="L11" s="132"/>
      <c r="M11" s="134"/>
      <c r="N11" s="132">
        <f t="shared" si="2"/>
        <v>0</v>
      </c>
      <c r="O11" s="136">
        <f t="shared" si="3"/>
        <v>-2000</v>
      </c>
      <c r="P11" s="139"/>
      <c r="R11" s="50" t="s">
        <v>110</v>
      </c>
    </row>
    <row r="12" spans="1:18" s="50" customFormat="1" ht="17" customHeight="1">
      <c r="B12" s="54">
        <f t="shared" si="0"/>
        <v>9</v>
      </c>
      <c r="C12" s="54"/>
      <c r="D12" s="117" t="s">
        <v>16</v>
      </c>
      <c r="E12" s="117" t="s">
        <v>84</v>
      </c>
      <c r="F12" s="120">
        <v>700</v>
      </c>
      <c r="G12" s="74">
        <v>20</v>
      </c>
      <c r="H12" s="78" t="s">
        <v>85</v>
      </c>
      <c r="I12" s="83">
        <f t="shared" si="1"/>
        <v>14000</v>
      </c>
      <c r="J12" s="130"/>
      <c r="K12" s="97"/>
      <c r="L12" s="97"/>
      <c r="M12" s="100"/>
      <c r="N12" s="97">
        <f t="shared" si="2"/>
        <v>0</v>
      </c>
      <c r="O12" s="137">
        <f t="shared" si="3"/>
        <v>-14000</v>
      </c>
      <c r="P12" s="110"/>
      <c r="R12" s="50" t="s">
        <v>111</v>
      </c>
    </row>
    <row r="13" spans="1:18" s="50" customFormat="1" ht="17" customHeight="1">
      <c r="B13" s="53">
        <f t="shared" si="0"/>
        <v>10</v>
      </c>
      <c r="C13" s="113" t="s">
        <v>109</v>
      </c>
      <c r="D13" s="115" t="s">
        <v>51</v>
      </c>
      <c r="E13" s="115" t="s">
        <v>88</v>
      </c>
      <c r="F13" s="118">
        <v>100</v>
      </c>
      <c r="G13" s="121">
        <v>20</v>
      </c>
      <c r="H13" s="124" t="s">
        <v>89</v>
      </c>
      <c r="I13" s="126">
        <f t="shared" si="1"/>
        <v>2000</v>
      </c>
      <c r="J13" s="128"/>
      <c r="K13" s="131"/>
      <c r="L13" s="131"/>
      <c r="M13" s="133"/>
      <c r="N13" s="131">
        <f t="shared" si="2"/>
        <v>0</v>
      </c>
      <c r="O13" s="135">
        <f t="shared" si="3"/>
        <v>-2000</v>
      </c>
      <c r="P13" s="138"/>
      <c r="R13" s="50" t="s">
        <v>112</v>
      </c>
    </row>
    <row r="14" spans="1:18" s="50" customFormat="1" ht="17" customHeight="1">
      <c r="B14" s="53">
        <f t="shared" si="0"/>
        <v>11</v>
      </c>
      <c r="C14" s="53" t="s">
        <v>96</v>
      </c>
      <c r="D14" s="59" t="s">
        <v>94</v>
      </c>
      <c r="E14" s="59" t="s">
        <v>95</v>
      </c>
      <c r="F14" s="68">
        <v>200</v>
      </c>
      <c r="G14" s="72">
        <v>20</v>
      </c>
      <c r="H14" s="76" t="s">
        <v>62</v>
      </c>
      <c r="I14" s="81">
        <f t="shared" si="1"/>
        <v>4000</v>
      </c>
      <c r="J14" s="87"/>
      <c r="K14" s="94"/>
      <c r="L14" s="94"/>
      <c r="M14" s="98"/>
      <c r="N14" s="94">
        <f t="shared" si="2"/>
        <v>0</v>
      </c>
      <c r="O14" s="105">
        <f t="shared" si="3"/>
        <v>-4000</v>
      </c>
      <c r="P14" s="88"/>
      <c r="R14" s="50" t="s">
        <v>113</v>
      </c>
    </row>
    <row r="15" spans="1:18" s="50" customFormat="1" ht="17" customHeight="1">
      <c r="B15" s="111">
        <f t="shared" si="0"/>
        <v>12</v>
      </c>
      <c r="C15" s="113" t="s">
        <v>119</v>
      </c>
      <c r="D15" s="115" t="s">
        <v>91</v>
      </c>
      <c r="E15" s="115" t="s">
        <v>98</v>
      </c>
      <c r="F15" s="118">
        <v>200</v>
      </c>
      <c r="G15" s="121">
        <v>100</v>
      </c>
      <c r="H15" s="124" t="s">
        <v>1</v>
      </c>
      <c r="I15" s="126">
        <f t="shared" si="1"/>
        <v>20000</v>
      </c>
      <c r="J15" s="128"/>
      <c r="K15" s="131"/>
      <c r="L15" s="131"/>
      <c r="M15" s="133"/>
      <c r="N15" s="131">
        <f t="shared" si="2"/>
        <v>0</v>
      </c>
      <c r="O15" s="135">
        <f t="shared" si="3"/>
        <v>-20000</v>
      </c>
      <c r="P15" s="138"/>
      <c r="R15" s="50" t="s">
        <v>96</v>
      </c>
    </row>
    <row r="16" spans="1:18" s="50" customFormat="1" ht="17" customHeight="1">
      <c r="B16" s="54">
        <f t="shared" si="0"/>
        <v>13</v>
      </c>
      <c r="C16" s="113"/>
      <c r="D16" s="117" t="s">
        <v>100</v>
      </c>
      <c r="E16" s="117" t="s">
        <v>99</v>
      </c>
      <c r="F16" s="120">
        <v>10000</v>
      </c>
      <c r="G16" s="74">
        <v>1</v>
      </c>
      <c r="H16" s="78" t="s">
        <v>86</v>
      </c>
      <c r="I16" s="83">
        <f t="shared" si="1"/>
        <v>10000</v>
      </c>
      <c r="J16" s="130"/>
      <c r="K16" s="97"/>
      <c r="L16" s="97"/>
      <c r="M16" s="100"/>
      <c r="N16" s="97">
        <f t="shared" si="2"/>
        <v>0</v>
      </c>
      <c r="O16" s="137">
        <f t="shared" si="3"/>
        <v>-10000</v>
      </c>
      <c r="P16" s="110"/>
      <c r="R16" s="50" t="s">
        <v>114</v>
      </c>
    </row>
    <row r="17" spans="2:18" s="50" customFormat="1" ht="17" customHeight="1">
      <c r="B17" s="112">
        <f t="shared" si="0"/>
        <v>14</v>
      </c>
      <c r="C17" s="114" t="s">
        <v>102</v>
      </c>
      <c r="D17" s="61" t="s">
        <v>3</v>
      </c>
      <c r="E17" s="61" t="s">
        <v>98</v>
      </c>
      <c r="F17" s="69">
        <v>200000</v>
      </c>
      <c r="G17" s="73">
        <v>1</v>
      </c>
      <c r="H17" s="77" t="s">
        <v>106</v>
      </c>
      <c r="I17" s="82">
        <f t="shared" si="1"/>
        <v>200000</v>
      </c>
      <c r="J17" s="89"/>
      <c r="K17" s="96"/>
      <c r="L17" s="96"/>
      <c r="M17" s="99"/>
      <c r="N17" s="96">
        <f t="shared" si="2"/>
        <v>0</v>
      </c>
      <c r="O17" s="106">
        <f t="shared" si="3"/>
        <v>-200000</v>
      </c>
      <c r="P17" s="109"/>
      <c r="R17" s="50" t="s">
        <v>119</v>
      </c>
    </row>
    <row r="18" spans="2:18" s="50" customFormat="1" ht="17" customHeight="1">
      <c r="B18" s="54"/>
      <c r="C18" s="54" t="s">
        <v>74</v>
      </c>
      <c r="D18" s="62"/>
      <c r="E18" s="64"/>
      <c r="F18" s="70"/>
      <c r="G18" s="74"/>
      <c r="H18" s="78"/>
      <c r="I18" s="83">
        <f>SUM(I4:I17)</f>
        <v>301340</v>
      </c>
      <c r="J18" s="90"/>
      <c r="K18" s="97"/>
      <c r="L18" s="97"/>
      <c r="M18" s="100"/>
      <c r="N18" s="97"/>
      <c r="O18" s="107">
        <f>SUM(O4:O17)</f>
        <v>-301340</v>
      </c>
      <c r="P18" s="110"/>
      <c r="R18" s="50" t="s">
        <v>115</v>
      </c>
    </row>
    <row r="19" spans="2:18" s="50" customFormat="1">
      <c r="C19" s="2" t="s">
        <v>19</v>
      </c>
      <c r="F19" s="65"/>
      <c r="G19" s="65"/>
      <c r="H19" s="65"/>
      <c r="I19" s="65"/>
      <c r="K19" s="65"/>
      <c r="L19" s="65"/>
      <c r="M19" s="65"/>
      <c r="N19" s="65"/>
      <c r="R19" s="50" t="s">
        <v>116</v>
      </c>
    </row>
    <row r="20" spans="2:18">
      <c r="R20" s="48" t="s">
        <v>117</v>
      </c>
    </row>
    <row r="21" spans="2:18">
      <c r="R21" s="48" t="s">
        <v>102</v>
      </c>
    </row>
    <row r="22" spans="2:18">
      <c r="R22" s="48" t="s">
        <v>118</v>
      </c>
    </row>
  </sheetData>
  <mergeCells count="6">
    <mergeCell ref="E2:I2"/>
    <mergeCell ref="J2:N2"/>
    <mergeCell ref="B2:B3"/>
    <mergeCell ref="C2:C3"/>
    <mergeCell ref="D2:D3"/>
    <mergeCell ref="P2:P3"/>
  </mergeCells>
  <phoneticPr fontId="1"/>
  <dataValidations count="1">
    <dataValidation type="list" allowBlank="1" showDropDown="0" showInputMessage="1" showErrorMessage="1" sqref="C4:C17">
      <formula1>$R$4:$R$22</formula1>
    </dataValidation>
  </dataValidations>
  <pageMargins left="0.7" right="0.7" top="0.75" bottom="0.75" header="0.3" footer="0.3"/>
  <pageSetup paperSize="9" scale="46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6"/>
  <sheetViews>
    <sheetView workbookViewId="0">
      <selection activeCell="F6" sqref="F6"/>
    </sheetView>
  </sheetViews>
  <sheetFormatPr defaultRowHeight="18"/>
  <sheetData>
    <row r="1" spans="1:3">
      <c r="A1" t="s">
        <v>57</v>
      </c>
    </row>
    <row r="2" spans="1:3">
      <c r="A2" s="140" t="s">
        <v>18</v>
      </c>
      <c r="B2" s="143"/>
      <c r="C2" s="145"/>
    </row>
    <row r="3" spans="1:3">
      <c r="A3" s="141"/>
      <c r="C3" s="146"/>
    </row>
    <row r="4" spans="1:3">
      <c r="A4" s="141"/>
      <c r="C4" s="146"/>
    </row>
    <row r="5" spans="1:3">
      <c r="A5" s="141"/>
      <c r="C5" s="146"/>
    </row>
    <row r="6" spans="1:3">
      <c r="A6" s="142"/>
      <c r="B6" s="144"/>
      <c r="C6" s="147"/>
    </row>
  </sheetData>
  <phoneticPr fontId="1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様式第3号（提出用）</vt:lpstr>
      <vt:lpstr>様式代３号（記入例）</vt:lpstr>
      <vt:lpstr>経費一覧表（提出用）</vt:lpstr>
      <vt:lpstr>経費一覧表（記入例）</vt:lpstr>
      <vt:lpstr>見積書等貼付用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藤田 暁子</dc:creator>
  <cp:lastModifiedBy>中山 瑞妃</cp:lastModifiedBy>
  <cp:lastPrinted>2026-04-27T08:26:08Z</cp:lastPrinted>
  <dcterms:created xsi:type="dcterms:W3CDTF">2015-06-05T18:19:34Z</dcterms:created>
  <dcterms:modified xsi:type="dcterms:W3CDTF">2026-05-21T07:41:37Z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2026-05-21T07:41:37Z</vt:filetime>
  </property>
</Properties>
</file>