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21820" windowHeight="13900"/>
  </bookViews>
  <sheets>
    <sheet name="様式第14号（提出用）" sheetId="2" r:id="rId1"/>
    <sheet name="様式代14号（記入例）" sheetId="6" r:id="rId2"/>
    <sheet name="経費一覧表（提出用）" sheetId="1" r:id="rId3"/>
    <sheet name="経費一覧表（記入例）" sheetId="7" r:id="rId4"/>
    <sheet name="見積書等貼付用" sheetId="8" r:id="rId5"/>
  </sheets>
  <externalReferences>
    <externalReference r:id="rId6"/>
  </externalReferences>
  <definedNames>
    <definedName name="_xlnm.Print_Area" localSheetId="2">'経費一覧表（提出用）'!$A$1:$P$24</definedName>
    <definedName name="_xlnm.Print_Area" localSheetId="0">'様式第14号（提出用）'!$A$1:$H$40</definedName>
    <definedName name="_xlnm.Print_Area" localSheetId="1">'様式代14号（記入例）'!$A$1:$H$43</definedName>
    <definedName name="_xlnm.Print_Area" localSheetId="3">'経費一覧表（記入例）'!$A$1:$P$20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藤田 暁子</author>
  </authors>
  <commentList>
    <comment ref="E26" authorId="0">
      <text>
        <r>
          <rPr>
            <b/>
            <sz val="9"/>
            <color indexed="81"/>
            <rFont val="MS P ゴシック"/>
          </rPr>
          <t>見積書と合わせる</t>
        </r>
      </text>
    </comment>
  </commentList>
</comments>
</file>

<file path=xl/comments2.xml><?xml version="1.0" encoding="utf-8"?>
<comments xmlns="http://schemas.openxmlformats.org/spreadsheetml/2006/main">
  <authors>
    <author>中山 瑞妃</author>
  </authors>
  <commentList>
    <comment ref="P10" authorId="0">
      <text>
        <r>
          <rPr>
            <sz val="11"/>
            <color theme="1"/>
            <rFont val="Yu Gothic"/>
          </rPr>
          <t>申請時に記載のなかったものについては、列を追加し、赤字で追記してください。（必ず変更理由を記載してください。）</t>
        </r>
      </text>
    </comment>
    <comment ref="J2" authorId="0">
      <text>
        <r>
          <rPr>
            <sz val="10"/>
            <color theme="1"/>
            <rFont val="Yu Gothic"/>
          </rPr>
          <t>変更点は赤字で記載してください。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<sst xmlns="http://schemas.openxmlformats.org/spreadsheetml/2006/main" xmlns:r="http://schemas.openxmlformats.org/officeDocument/2006/relationships" count="129" uniqueCount="129">
  <si>
    <t>内訳・商品名等</t>
    <rPh sb="0" eb="2">
      <t>ウチワケ</t>
    </rPh>
    <rPh sb="3" eb="5">
      <t>ショウヒン</t>
    </rPh>
    <rPh sb="6" eb="7">
      <t>トウ</t>
    </rPh>
    <phoneticPr fontId="11"/>
  </si>
  <si>
    <t>１　収入の部</t>
  </si>
  <si>
    <t>金額の根拠となる領収書を添付すること。</t>
  </si>
  <si>
    <t>区　　分</t>
  </si>
  <si>
    <t>金　　額</t>
  </si>
  <si>
    <t>⑭</t>
  </si>
  <si>
    <t>備　　考</t>
  </si>
  <si>
    <t>制作した作品をイベント内で展示したため</t>
    <rPh sb="0" eb="4">
      <t>セイサ</t>
    </rPh>
    <rPh sb="4" eb="5">
      <t>サク</t>
    </rPh>
    <rPh sb="5" eb="6">
      <t>シナ</t>
    </rPh>
    <rPh sb="13" eb="15">
      <t>テンジ</t>
    </rPh>
    <phoneticPr fontId="1"/>
  </si>
  <si>
    <t>計</t>
  </si>
  <si>
    <t>県補助金</t>
    <rPh sb="0" eb="1">
      <t>ケン</t>
    </rPh>
    <rPh sb="1" eb="4">
      <t>ホジョキン</t>
    </rPh>
    <phoneticPr fontId="1"/>
  </si>
  <si>
    <t>②</t>
  </si>
  <si>
    <t>枚分</t>
    <rPh sb="0" eb="2">
      <t>マイ</t>
    </rPh>
    <phoneticPr fontId="1"/>
  </si>
  <si>
    <t>２　支出の部</t>
  </si>
  <si>
    <t>別記様式第14号</t>
  </si>
  <si>
    <t>⑪</t>
  </si>
  <si>
    <t>①</t>
  </si>
  <si>
    <t>※必要に応じて、行を追加してください。</t>
    <rPh sb="1" eb="3">
      <t>ヒツヨウ</t>
    </rPh>
    <rPh sb="4" eb="5">
      <t>オウ</t>
    </rPh>
    <rPh sb="8" eb="9">
      <t>ギョウ</t>
    </rPh>
    <rPh sb="10" eb="12">
      <t>ツイカ</t>
    </rPh>
    <phoneticPr fontId="1"/>
  </si>
  <si>
    <t>③</t>
  </si>
  <si>
    <t>（注）「区分」の欄には、講師等謝金、旅費、印刷製本費、委託料、備品購入費などを記載すること。</t>
  </si>
  <si>
    <t>事　業　決　算　書</t>
    <rPh sb="4" eb="5">
      <t>ケツ</t>
    </rPh>
    <phoneticPr fontId="1"/>
  </si>
  <si>
    <t>報償費</t>
    <rPh sb="0" eb="2">
      <t>ホウショウ</t>
    </rPh>
    <rPh sb="2" eb="3">
      <t>ヒ</t>
    </rPh>
    <phoneticPr fontId="1"/>
  </si>
  <si>
    <t>「備考」の欄には、収入及び支出毎の概要（収入：実行委員会補助金、支出：講師謝金など）を記載すること。</t>
  </si>
  <si>
    <t>自己資金</t>
    <rPh sb="0" eb="2">
      <t>ジコ</t>
    </rPh>
    <rPh sb="2" eb="4">
      <t>シキン</t>
    </rPh>
    <phoneticPr fontId="1"/>
  </si>
  <si>
    <t>役務費（手数料）</t>
    <rPh sb="0" eb="3">
      <t>エキムヒ</t>
    </rPh>
    <rPh sb="4" eb="7">
      <t>テスウリョウ</t>
    </rPh>
    <phoneticPr fontId="1"/>
  </si>
  <si>
    <t>単位</t>
    <rPh sb="0" eb="2">
      <t>タンイ</t>
    </rPh>
    <phoneticPr fontId="1"/>
  </si>
  <si>
    <t>需用費（消耗品費）</t>
    <rPh sb="0" eb="3">
      <t>ジュヨウヒ</t>
    </rPh>
    <rPh sb="4" eb="7">
      <t>ショウモウヒン</t>
    </rPh>
    <rPh sb="7" eb="8">
      <t>ヒ</t>
    </rPh>
    <phoneticPr fontId="1"/>
  </si>
  <si>
    <t>旅費</t>
    <rPh sb="0" eb="2">
      <t>リョヒ</t>
    </rPh>
    <phoneticPr fontId="1"/>
  </si>
  <si>
    <t>変更理由
（申請時との乖離要因）</t>
    <rPh sb="0" eb="2">
      <t>ヘンコウ</t>
    </rPh>
    <rPh sb="2" eb="4">
      <t>リユウ</t>
    </rPh>
    <rPh sb="6" eb="9">
      <t>シンセイジ</t>
    </rPh>
    <rPh sb="11" eb="13">
      <t>カイリ</t>
    </rPh>
    <rPh sb="13" eb="15">
      <t>ヨウイン</t>
    </rPh>
    <phoneticPr fontId="11"/>
  </si>
  <si>
    <t>④</t>
  </si>
  <si>
    <r>
      <rPr>
        <sz val="11"/>
        <color theme="1"/>
        <rFont val="Yu Gothic"/>
      </rPr>
      <t>ただし</t>
    </r>
    <r>
      <rPr>
        <b/>
        <u/>
        <sz val="11"/>
        <color theme="1"/>
        <rFont val="Yu Gothic"/>
      </rPr>
      <t>増額</t>
    </r>
    <r>
      <rPr>
        <sz val="11"/>
        <color theme="1"/>
        <rFont val="Yu Gothic"/>
      </rPr>
      <t>の場合は金額に関わらず変更申請が必要</t>
    </r>
    <rPh sb="3" eb="5">
      <t>ゾウガク</t>
    </rPh>
    <rPh sb="6" eb="8">
      <t>バアイ</t>
    </rPh>
    <rPh sb="9" eb="11">
      <t>キンガク</t>
    </rPh>
    <rPh sb="12" eb="13">
      <t>カカ</t>
    </rPh>
    <rPh sb="16" eb="18">
      <t>ヘンコウ</t>
    </rPh>
    <rPh sb="18" eb="20">
      <t>シンセイ</t>
    </rPh>
    <rPh sb="21" eb="23">
      <t>ヒツヨウ</t>
    </rPh>
    <phoneticPr fontId="1"/>
  </si>
  <si>
    <t>イベント実施補助（大学生Ｃ.Ｄ.Ｅさん）</t>
    <rPh sb="4" eb="6">
      <t>ジッシ</t>
    </rPh>
    <rPh sb="6" eb="8">
      <t>ホジョ</t>
    </rPh>
    <rPh sb="9" eb="12">
      <t>ダイガクセイ</t>
    </rPh>
    <phoneticPr fontId="1"/>
  </si>
  <si>
    <t>申請時</t>
    <rPh sb="0" eb="3">
      <t>シンセイジ</t>
    </rPh>
    <phoneticPr fontId="1"/>
  </si>
  <si>
    <t>⑫⑬</t>
  </si>
  <si>
    <t>備品購入費</t>
    <rPh sb="0" eb="5">
      <t>ビヒンコ</t>
    </rPh>
    <phoneticPr fontId="1"/>
  </si>
  <si>
    <t>実績報告時（事業決算書）</t>
    <rPh sb="0" eb="2">
      <t>ジッセキ</t>
    </rPh>
    <rPh sb="2" eb="4">
      <t>ホウコク</t>
    </rPh>
    <rPh sb="4" eb="5">
      <t>ジ</t>
    </rPh>
    <rPh sb="6" eb="8">
      <t>ジギョウ</t>
    </rPh>
    <rPh sb="8" eb="11">
      <t>ケッサンショ</t>
    </rPh>
    <phoneticPr fontId="11"/>
  </si>
  <si>
    <t>賃 金</t>
  </si>
  <si>
    <t>報償費</t>
  </si>
  <si>
    <t>委託料</t>
    <rPh sb="0" eb="3">
      <t>イタクリョウ</t>
    </rPh>
    <phoneticPr fontId="1"/>
  </si>
  <si>
    <t>経費区分</t>
    <rPh sb="0" eb="2">
      <t>ケイヒ</t>
    </rPh>
    <rPh sb="2" eb="4">
      <t>クブン</t>
    </rPh>
    <phoneticPr fontId="11"/>
  </si>
  <si>
    <t>購入先等</t>
    <rPh sb="0" eb="2">
      <t>コウニュウ</t>
    </rPh>
    <rPh sb="2" eb="3">
      <t>サキ</t>
    </rPh>
    <rPh sb="3" eb="4">
      <t>トウ</t>
    </rPh>
    <phoneticPr fontId="11"/>
  </si>
  <si>
    <t>合計</t>
    <rPh sb="0" eb="2">
      <t>ゴウケイ</t>
    </rPh>
    <phoneticPr fontId="1"/>
  </si>
  <si>
    <t>⑤⑥</t>
  </si>
  <si>
    <t>実績報告額（Ｂ）</t>
    <rPh sb="0" eb="2">
      <t>ジッセキ</t>
    </rPh>
    <rPh sb="2" eb="4">
      <t>ホウコク</t>
    </rPh>
    <rPh sb="4" eb="5">
      <t>ガク</t>
    </rPh>
    <phoneticPr fontId="1"/>
  </si>
  <si>
    <t>実績報告時</t>
    <rPh sb="0" eb="2">
      <t>ジッセキ</t>
    </rPh>
    <rPh sb="2" eb="4">
      <t>ホウコク</t>
    </rPh>
    <rPh sb="4" eb="5">
      <t>ジ</t>
    </rPh>
    <phoneticPr fontId="1"/>
  </si>
  <si>
    <t>交付申請時（事業予算書）</t>
    <rPh sb="0" eb="2">
      <t>コウフ</t>
    </rPh>
    <rPh sb="2" eb="5">
      <t>シンセイジ</t>
    </rPh>
    <rPh sb="6" eb="8">
      <t>ジギョウ</t>
    </rPh>
    <rPh sb="8" eb="11">
      <t>ヨサンショ</t>
    </rPh>
    <phoneticPr fontId="11"/>
  </si>
  <si>
    <t>需用費（燃料費）</t>
    <rPh sb="0" eb="3">
      <t>ジュヨウヒ</t>
    </rPh>
    <rPh sb="4" eb="6">
      <t>ネンリョウ</t>
    </rPh>
    <rPh sb="6" eb="7">
      <t>ヒ</t>
    </rPh>
    <phoneticPr fontId="1"/>
  </si>
  <si>
    <t>単価</t>
    <rPh sb="0" eb="2">
      <t>タンカ</t>
    </rPh>
    <phoneticPr fontId="11"/>
  </si>
  <si>
    <t>数量</t>
    <rPh sb="0" eb="2">
      <t>スウリョウ</t>
    </rPh>
    <phoneticPr fontId="11"/>
  </si>
  <si>
    <t>需用費（食糧費）</t>
    <rPh sb="0" eb="3">
      <t>ジュヨウヒ</t>
    </rPh>
    <rPh sb="4" eb="6">
      <t>ショクリョウ</t>
    </rPh>
    <rPh sb="6" eb="7">
      <t>ヒ</t>
    </rPh>
    <phoneticPr fontId="1"/>
  </si>
  <si>
    <t>金額（A）</t>
    <rPh sb="0" eb="2">
      <t>キンガク</t>
    </rPh>
    <phoneticPr fontId="11"/>
  </si>
  <si>
    <t>購入先等</t>
    <rPh sb="0" eb="3">
      <t>コウニュウサキ</t>
    </rPh>
    <rPh sb="3" eb="4">
      <t>トウ</t>
    </rPh>
    <phoneticPr fontId="11"/>
  </si>
  <si>
    <t>⑦</t>
  </si>
  <si>
    <t>金額（B)</t>
    <rPh sb="0" eb="2">
      <t>キンガク</t>
    </rPh>
    <phoneticPr fontId="11"/>
  </si>
  <si>
    <t>アンケート用紙</t>
    <rPh sb="5" eb="7">
      <t>ヨウシ</t>
    </rPh>
    <phoneticPr fontId="1"/>
  </si>
  <si>
    <t>差額</t>
    <rPh sb="0" eb="2">
      <t>サガク</t>
    </rPh>
    <phoneticPr fontId="11"/>
  </si>
  <si>
    <t>②③</t>
  </si>
  <si>
    <t>B-A</t>
  </si>
  <si>
    <t>賃金</t>
    <rPh sb="0" eb="2">
      <t>チンギン</t>
    </rPh>
    <phoneticPr fontId="1"/>
  </si>
  <si>
    <t>イベントチラシ</t>
  </si>
  <si>
    <t>印刷製本費</t>
    <rPh sb="0" eb="4">
      <t>インサツセイホン</t>
    </rPh>
    <rPh sb="4" eb="5">
      <t>ヒ</t>
    </rPh>
    <phoneticPr fontId="1"/>
  </si>
  <si>
    <t>⑧⑨</t>
  </si>
  <si>
    <t>⑩</t>
  </si>
  <si>
    <t>イベント実施補助（1,085円×2時間×3名分）</t>
    <rPh sb="4" eb="6">
      <t>ジッシ</t>
    </rPh>
    <rPh sb="6" eb="8">
      <t>ホジョ</t>
    </rPh>
    <rPh sb="14" eb="15">
      <t>エン</t>
    </rPh>
    <phoneticPr fontId="1"/>
  </si>
  <si>
    <t>Aさん（2,500円×2時間×2回分）Bさん（5,000円×2時間）</t>
    <rPh sb="9" eb="10">
      <t>エン</t>
    </rPh>
    <rPh sb="28" eb="29">
      <t>エン</t>
    </rPh>
    <phoneticPr fontId="1"/>
  </si>
  <si>
    <t>Ａ講師・Ｂ登壇者旅費（ＪR○○駅～○○駅）</t>
  </si>
  <si>
    <t>はさみ、油性ペン</t>
    <rPh sb="4" eb="6">
      <t>ユセイ</t>
    </rPh>
    <phoneticPr fontId="1"/>
  </si>
  <si>
    <t>草刈機燃料</t>
    <rPh sb="0" eb="2">
      <t>クサカ</t>
    </rPh>
    <rPh sb="2" eb="5">
      <t>キネ</t>
    </rPh>
    <phoneticPr fontId="1"/>
  </si>
  <si>
    <t>お茶、お弁当</t>
    <rPh sb="1" eb="2">
      <t>チャ</t>
    </rPh>
    <rPh sb="4" eb="6">
      <t>ベントウ</t>
    </rPh>
    <phoneticPr fontId="1"/>
  </si>
  <si>
    <t>アンケート</t>
  </si>
  <si>
    <t>参加者保険料</t>
    <rPh sb="0" eb="6">
      <t>サンカシャホ</t>
    </rPh>
    <phoneticPr fontId="1"/>
  </si>
  <si>
    <t>チラシ、SNS運用</t>
    <rPh sb="7" eb="9">
      <t>ウンヨウ</t>
    </rPh>
    <phoneticPr fontId="1"/>
  </si>
  <si>
    <t>芝刈機</t>
    <rPh sb="0" eb="2">
      <t>シバカリ</t>
    </rPh>
    <rPh sb="2" eb="3">
      <t>キ</t>
    </rPh>
    <phoneticPr fontId="1"/>
  </si>
  <si>
    <r>
      <t>←この金額を下回る</t>
    </r>
    <r>
      <rPr>
        <b/>
        <u/>
        <sz val="11"/>
        <color theme="1"/>
        <rFont val="Yu Gothic"/>
      </rPr>
      <t>減額</t>
    </r>
    <r>
      <rPr>
        <sz val="11"/>
        <color theme="1"/>
        <rFont val="Yu Gothic"/>
      </rPr>
      <t>は変更申請が必要</t>
    </r>
    <rPh sb="3" eb="5">
      <t>キン</t>
    </rPh>
    <rPh sb="6" eb="8">
      <t>シタマワ</t>
    </rPh>
    <rPh sb="9" eb="11">
      <t>ゲンガク</t>
    </rPh>
    <phoneticPr fontId="1"/>
  </si>
  <si>
    <t>【経費一覧表】</t>
    <rPh sb="1" eb="3">
      <t>ケイヒ</t>
    </rPh>
    <rPh sb="3" eb="6">
      <t>イチランヒョウ</t>
    </rPh>
    <phoneticPr fontId="1"/>
  </si>
  <si>
    <t>はさみ　３本</t>
    <rPh sb="5" eb="6">
      <t>ホン</t>
    </rPh>
    <phoneticPr fontId="1"/>
  </si>
  <si>
    <t>No.</t>
  </si>
  <si>
    <t>需用費（消耗品費）</t>
    <rPh sb="0" eb="3">
      <t>ジュヨウヒ</t>
    </rPh>
    <rPh sb="4" eb="8">
      <t>ショウモ</t>
    </rPh>
    <phoneticPr fontId="1"/>
  </si>
  <si>
    <t>需用費（印刷製本費）</t>
    <rPh sb="0" eb="3">
      <t>ジュヨウヒ</t>
    </rPh>
    <rPh sb="4" eb="8">
      <t>インサツ</t>
    </rPh>
    <rPh sb="8" eb="9">
      <t>ヒ</t>
    </rPh>
    <phoneticPr fontId="1"/>
  </si>
  <si>
    <t>需用費（光熱水費）</t>
    <rPh sb="0" eb="3">
      <t>ジュヨウヒ</t>
    </rPh>
    <rPh sb="4" eb="7">
      <t>コウネツスイ</t>
    </rPh>
    <rPh sb="7" eb="8">
      <t>ヒ</t>
    </rPh>
    <phoneticPr fontId="1"/>
  </si>
  <si>
    <t>需用費（修繕料）</t>
    <rPh sb="0" eb="3">
      <t>ジュヨウヒ</t>
    </rPh>
    <rPh sb="4" eb="6">
      <t>シュウゼン</t>
    </rPh>
    <rPh sb="6" eb="7">
      <t>リョウ</t>
    </rPh>
    <phoneticPr fontId="1"/>
  </si>
  <si>
    <t>役務費（通信運搬費）</t>
    <rPh sb="0" eb="3">
      <t>エキムヒ</t>
    </rPh>
    <rPh sb="4" eb="9">
      <t>ツウシンウ</t>
    </rPh>
    <phoneticPr fontId="1"/>
  </si>
  <si>
    <t>役務費（広告料）</t>
    <rPh sb="0" eb="3">
      <t>エキムヒ</t>
    </rPh>
    <rPh sb="4" eb="7">
      <t>コウコクリョウ</t>
    </rPh>
    <phoneticPr fontId="1"/>
  </si>
  <si>
    <t>役務費（筆耕翻訳料）</t>
    <rPh sb="0" eb="3">
      <t>エキムヒ</t>
    </rPh>
    <rPh sb="4" eb="8">
      <t>ヒッコウ</t>
    </rPh>
    <rPh sb="8" eb="9">
      <t>リョウ</t>
    </rPh>
    <phoneticPr fontId="1"/>
  </si>
  <si>
    <t>委託料</t>
    <rPh sb="0" eb="2">
      <t>イタク</t>
    </rPh>
    <rPh sb="2" eb="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</si>
  <si>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</si>
  <si>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工事請負費</t>
    <rPh sb="0" eb="5">
      <t>コウジウ</t>
    </rPh>
    <phoneticPr fontId="1"/>
  </si>
  <si>
    <t>原材料費</t>
    <rPh sb="0" eb="4">
      <t>ゲンザ</t>
    </rPh>
    <phoneticPr fontId="1"/>
  </si>
  <si>
    <t>負担金、補助及び交付金（負担金）</t>
    <rPh sb="0" eb="3">
      <t>フタンキン</t>
    </rPh>
    <rPh sb="4" eb="7">
      <t>ホジョオヨ</t>
    </rPh>
    <rPh sb="12" eb="15">
      <t>フタンキン</t>
    </rPh>
    <phoneticPr fontId="1"/>
  </si>
  <si>
    <t>申請時の内容を転記</t>
    <rPh sb="0" eb="3">
      <t>シンセイジ</t>
    </rPh>
    <rPh sb="4" eb="6">
      <t>ナイヨウ</t>
    </rPh>
    <rPh sb="7" eb="9">
      <t>テンキ</t>
    </rPh>
    <phoneticPr fontId="1"/>
  </si>
  <si>
    <t>旅 費</t>
  </si>
  <si>
    <t>Ａさん（○月○日：講師）</t>
    <rPh sb="5" eb="6">
      <t>ガツ</t>
    </rPh>
    <rPh sb="7" eb="8">
      <t>ニチ</t>
    </rPh>
    <rPh sb="9" eb="11">
      <t>コウシ</t>
    </rPh>
    <phoneticPr fontId="1"/>
  </si>
  <si>
    <t>Ｂさん（○月○日：イベント登壇者）</t>
    <rPh sb="13" eb="16">
      <t>トウダンシャ</t>
    </rPh>
    <phoneticPr fontId="1"/>
  </si>
  <si>
    <t>Ａ講師・Ｂ登壇者旅費</t>
    <rPh sb="1" eb="3">
      <t>コウシ</t>
    </rPh>
    <rPh sb="5" eb="8">
      <t>トウダンシャ</t>
    </rPh>
    <rPh sb="8" eb="10">
      <t>リョヒ</t>
    </rPh>
    <phoneticPr fontId="1"/>
  </si>
  <si>
    <t>油性ペン（１０色セット×５）</t>
    <rPh sb="0" eb="2">
      <t>ユセイ</t>
    </rPh>
    <rPh sb="4" eb="8">
      <t>(10ショク</t>
    </rPh>
    <phoneticPr fontId="1"/>
  </si>
  <si>
    <t>草刈機燃料</t>
    <rPh sb="0" eb="2">
      <t>クサカ</t>
    </rPh>
    <rPh sb="3" eb="5">
      <t>ネンリョウ</t>
    </rPh>
    <phoneticPr fontId="1"/>
  </si>
  <si>
    <t>参加者用お茶</t>
    <rPh sb="0" eb="6">
      <t>サンカシャヨ</t>
    </rPh>
    <phoneticPr fontId="1"/>
  </si>
  <si>
    <t>昼食（お弁当）</t>
    <rPh sb="0" eb="2">
      <t>チュウショク</t>
    </rPh>
    <rPh sb="4" eb="6">
      <t>ベントウ</t>
    </rPh>
    <phoneticPr fontId="1"/>
  </si>
  <si>
    <t>参加者保険加入</t>
    <rPh sb="0" eb="5">
      <t>サンカシャ</t>
    </rPh>
    <rPh sb="5" eb="7">
      <t>カニュウ</t>
    </rPh>
    <phoneticPr fontId="1"/>
  </si>
  <si>
    <t>SNS運用（インスタグラム５投稿）</t>
    <rPh sb="3" eb="5">
      <t>ウンヨウ</t>
    </rPh>
    <rPh sb="14" eb="16">
      <t>トウコウ</t>
    </rPh>
    <phoneticPr fontId="1"/>
  </si>
  <si>
    <t>芝刈機（品番：）</t>
    <rPh sb="0" eb="2">
      <t>シバカリ</t>
    </rPh>
    <rPh sb="2" eb="3">
      <t>キ</t>
    </rPh>
    <rPh sb="4" eb="6">
      <t>ヒンバン</t>
    </rPh>
    <phoneticPr fontId="1"/>
  </si>
  <si>
    <t>（2時間×2名分）</t>
    <rPh sb="2" eb="4">
      <t>ジカン</t>
    </rPh>
    <rPh sb="6" eb="8">
      <t>メイブン</t>
    </rPh>
    <phoneticPr fontId="1"/>
  </si>
  <si>
    <t>広島県最低賃金（R7.11.1時点）</t>
    <rPh sb="0" eb="3">
      <t>ヒロシマケン</t>
    </rPh>
    <rPh sb="3" eb="5">
      <t>サイテイ</t>
    </rPh>
    <rPh sb="5" eb="7">
      <t>チンギン</t>
    </rPh>
    <rPh sb="15" eb="17">
      <t>ジテン</t>
    </rPh>
    <phoneticPr fontId="1"/>
  </si>
  <si>
    <t>見積参照</t>
    <rPh sb="0" eb="2">
      <t>ミツ</t>
    </rPh>
    <rPh sb="2" eb="3">
      <t>サン</t>
    </rPh>
    <rPh sb="3" eb="4">
      <t>アキラ</t>
    </rPh>
    <phoneticPr fontId="1"/>
  </si>
  <si>
    <t>団体規定の謝金支出基準参照</t>
    <rPh sb="0" eb="2">
      <t>ダンタイ</t>
    </rPh>
    <rPh sb="2" eb="4">
      <t>キテイ</t>
    </rPh>
    <rPh sb="5" eb="7">
      <t>シャキン</t>
    </rPh>
    <rPh sb="7" eb="9">
      <t>シシュツ</t>
    </rPh>
    <rPh sb="9" eb="11">
      <t>キジュン</t>
    </rPh>
    <rPh sb="11" eb="13">
      <t>サンショウ</t>
    </rPh>
    <phoneticPr fontId="1"/>
  </si>
  <si>
    <t>経路参照（ＪR○○駅～○○駅）</t>
    <rPh sb="0" eb="2">
      <t>ケイロ</t>
    </rPh>
    <rPh sb="2" eb="4">
      <t>サンショウ</t>
    </rPh>
    <rPh sb="9" eb="10">
      <t>エキ</t>
    </rPh>
    <rPh sb="13" eb="14">
      <t>エキ</t>
    </rPh>
    <phoneticPr fontId="1"/>
  </si>
  <si>
    <t>ダイソー</t>
  </si>
  <si>
    <t>amazon</t>
  </si>
  <si>
    <t>ジュンテンドー</t>
  </si>
  <si>
    <t>楽天</t>
    <rPh sb="0" eb="2">
      <t>ラクテン</t>
    </rPh>
    <phoneticPr fontId="1"/>
  </si>
  <si>
    <t>○○弁当屋</t>
    <rPh sb="2" eb="5">
      <t>ベントウヤ</t>
    </rPh>
    <phoneticPr fontId="1"/>
  </si>
  <si>
    <t>○○印刷</t>
    <rPh sb="2" eb="4">
      <t>インサツ</t>
    </rPh>
    <phoneticPr fontId="1"/>
  </si>
  <si>
    <t>○○保険</t>
    <rPh sb="2" eb="4">
      <t>ホケン</t>
    </rPh>
    <phoneticPr fontId="1"/>
  </si>
  <si>
    <t>○○会社</t>
    <rPh sb="0" eb="4">
      <t>マルマル</t>
    </rPh>
    <phoneticPr fontId="1"/>
  </si>
  <si>
    <t>○○会社</t>
    <rPh sb="2" eb="4">
      <t>ガイシャ</t>
    </rPh>
    <phoneticPr fontId="1"/>
  </si>
  <si>
    <t>（2時間×3名分）</t>
    <rPh sb="2" eb="4">
      <t>ジカン</t>
    </rPh>
    <rPh sb="6" eb="8">
      <t>メイブン</t>
    </rPh>
    <phoneticPr fontId="1"/>
  </si>
  <si>
    <t>（2時間×2回分）</t>
    <rPh sb="2" eb="4">
      <t>ジカン</t>
    </rPh>
    <rPh sb="6" eb="8">
      <t>カイブン</t>
    </rPh>
    <phoneticPr fontId="1"/>
  </si>
  <si>
    <t>時間</t>
    <rPh sb="0" eb="2">
      <t>ジカン</t>
    </rPh>
    <phoneticPr fontId="1"/>
  </si>
  <si>
    <t>名分</t>
    <rPh sb="0" eb="2">
      <t>メイブン</t>
    </rPh>
    <phoneticPr fontId="1"/>
  </si>
  <si>
    <t>日分</t>
    <rPh sb="0" eb="2">
      <t>ニチ</t>
    </rPh>
    <phoneticPr fontId="1"/>
  </si>
  <si>
    <t>本</t>
    <rPh sb="0" eb="1">
      <t>ホン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</si>
  <si>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</si>
  <si>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</si>
  <si>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枚</t>
    <rPh sb="0" eb="1">
      <t>マイ</t>
    </rPh>
    <phoneticPr fontId="1"/>
  </si>
  <si>
    <t>機</t>
    <rPh sb="0" eb="1">
      <t>キ</t>
    </rPh>
    <phoneticPr fontId="1"/>
  </si>
  <si>
    <t>１名体調不良により欠席のため</t>
    <rPh sb="1" eb="6">
      <t>メイタイチ</t>
    </rPh>
    <rPh sb="9" eb="11">
      <t>ケッ</t>
    </rPh>
    <phoneticPr fontId="1"/>
  </si>
  <si>
    <t>イベント時間延長のため</t>
    <rPh sb="4" eb="6">
      <t>ジカン</t>
    </rPh>
    <rPh sb="6" eb="11">
      <t>エンチョウ</t>
    </rPh>
    <phoneticPr fontId="1"/>
  </si>
  <si>
    <t>固形のり　５本</t>
    <rPh sb="0" eb="2">
      <t>コケイ</t>
    </rPh>
    <rPh sb="6" eb="7">
      <t>ホン</t>
    </rPh>
    <phoneticPr fontId="1"/>
  </si>
  <si>
    <t>参加者欠席のため</t>
    <rPh sb="0" eb="8">
      <t>サンカシャケッセ</t>
    </rPh>
    <phoneticPr fontId="1"/>
  </si>
  <si>
    <t>直前の欠席により、人数変更不可</t>
    <rPh sb="0" eb="2">
      <t>チョクゼン</t>
    </rPh>
    <rPh sb="3" eb="9">
      <t>ケッ</t>
    </rPh>
    <rPh sb="9" eb="13">
      <t>ニンズ</t>
    </rPh>
    <rPh sb="13" eb="15">
      <t>フカ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</si>
</sst>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2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ＭＳ 明朝"/>
      <family val="1"/>
    </font>
    <font>
      <sz val="11"/>
      <color theme="1"/>
      <name val="Yu Gothic"/>
      <family val="3"/>
      <scheme val="minor"/>
    </font>
    <font>
      <sz val="11"/>
      <color theme="8"/>
      <name val="ＭＳ 明朝"/>
      <family val="1"/>
    </font>
    <font>
      <sz val="11"/>
      <color rgb="FFFF0000"/>
      <name val="Yu Gothic"/>
      <family val="3"/>
      <scheme val="minor"/>
    </font>
    <font>
      <sz val="11"/>
      <color auto="1"/>
      <name val="Yu Gothic"/>
      <family val="3"/>
      <scheme val="minor"/>
    </font>
    <font>
      <b/>
      <u/>
      <sz val="11"/>
      <color theme="1"/>
      <name val="Yu Gothic"/>
      <family val="3"/>
      <scheme val="minor"/>
    </font>
    <font>
      <sz val="11"/>
      <color theme="8"/>
      <name val="Yu Gothic"/>
      <family val="3"/>
      <scheme val="minor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9"/>
        <bgColor indexed="64"/>
      </patternFill>
    </fill>
    <fill>
      <patternFill patternType="solid">
        <fgColor theme="6" tint="0.8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textRotation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vertical="center" wrapText="1"/>
    </xf>
    <xf numFmtId="38" fontId="2" fillId="2" borderId="2" xfId="1" applyFont="1" applyFill="1" applyBorder="1" applyAlignment="1">
      <alignment vertical="center" wrapText="1"/>
    </xf>
    <xf numFmtId="38" fontId="2" fillId="2" borderId="3" xfId="1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shrinkToFit="1"/>
    </xf>
    <xf numFmtId="38" fontId="5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6" fillId="2" borderId="0" xfId="1" applyNumberFormat="1" applyFont="1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38" fontId="5" fillId="2" borderId="0" xfId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0" fontId="0" fillId="4" borderId="23" xfId="0" applyFill="1" applyBorder="1" applyAlignment="1">
      <alignment vertical="center" shrinkToFit="1"/>
    </xf>
    <xf numFmtId="0" fontId="0" fillId="4" borderId="19" xfId="0" applyFill="1" applyBorder="1" applyAlignment="1">
      <alignment vertical="center" shrinkToFit="1"/>
    </xf>
    <xf numFmtId="0" fontId="0" fillId="4" borderId="2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/>
    </xf>
    <xf numFmtId="0" fontId="0" fillId="2" borderId="26" xfId="0" applyFill="1" applyBorder="1" applyAlignment="1">
      <alignment vertical="center" shrinkToFit="1"/>
    </xf>
    <xf numFmtId="38" fontId="0" fillId="2" borderId="0" xfId="1" applyFont="1" applyFill="1">
      <alignment vertical="center"/>
    </xf>
    <xf numFmtId="0" fontId="0" fillId="3" borderId="27" xfId="0" applyFill="1" applyBorder="1" applyAlignment="1">
      <alignment horizontal="center" vertical="center"/>
    </xf>
    <xf numFmtId="38" fontId="0" fillId="3" borderId="23" xfId="1" applyFont="1" applyFill="1" applyBorder="1" applyAlignment="1">
      <alignment horizontal="center" vertical="center"/>
    </xf>
    <xf numFmtId="38" fontId="0" fillId="4" borderId="23" xfId="1" applyFont="1" applyFill="1" applyBorder="1">
      <alignment vertical="center"/>
    </xf>
    <xf numFmtId="38" fontId="0" fillId="4" borderId="24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3" borderId="27" xfId="1" applyFont="1" applyFill="1" applyBorder="1" applyAlignment="1">
      <alignment horizontal="center" vertical="center"/>
    </xf>
    <xf numFmtId="38" fontId="0" fillId="4" borderId="27" xfId="1" applyFont="1" applyFill="1" applyBorder="1" applyAlignment="1">
      <alignment horizontal="right" vertical="center"/>
    </xf>
    <xf numFmtId="38" fontId="0" fillId="4" borderId="28" xfId="1" applyFont="1" applyFill="1" applyBorder="1" applyAlignment="1">
      <alignment horizontal="right" vertical="center"/>
    </xf>
    <xf numFmtId="38" fontId="0" fillId="2" borderId="26" xfId="1" applyFont="1" applyFill="1" applyBorder="1" applyAlignment="1">
      <alignment horizontal="right" vertical="center"/>
    </xf>
    <xf numFmtId="38" fontId="0" fillId="4" borderId="27" xfId="1" applyFont="1" applyFill="1" applyBorder="1" applyAlignment="1">
      <alignment vertical="center" shrinkToFit="1"/>
    </xf>
    <xf numFmtId="38" fontId="0" fillId="4" borderId="27" xfId="1" applyFont="1" applyFill="1" applyBorder="1" applyAlignment="1">
      <alignment vertical="center"/>
    </xf>
    <xf numFmtId="38" fontId="0" fillId="4" borderId="28" xfId="1" applyFont="1" applyFill="1" applyBorder="1" applyAlignment="1">
      <alignment vertical="center"/>
    </xf>
    <xf numFmtId="38" fontId="0" fillId="2" borderId="26" xfId="1" applyFont="1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38" fontId="0" fillId="3" borderId="21" xfId="1" applyFont="1" applyFill="1" applyBorder="1" applyAlignment="1">
      <alignment horizontal="center" vertical="center"/>
    </xf>
    <xf numFmtId="38" fontId="0" fillId="4" borderId="21" xfId="1" applyFont="1" applyFill="1" applyBorder="1">
      <alignment vertical="center"/>
    </xf>
    <xf numFmtId="38" fontId="0" fillId="4" borderId="22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0" fontId="0" fillId="4" borderId="23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1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38" fontId="0" fillId="0" borderId="0" xfId="1" applyFont="1" applyFill="1">
      <alignment vertical="center"/>
    </xf>
    <xf numFmtId="0" fontId="0" fillId="4" borderId="27" xfId="0" applyFill="1" applyBorder="1" applyAlignment="1">
      <alignment horizontal="center" vertical="center"/>
    </xf>
    <xf numFmtId="38" fontId="0" fillId="4" borderId="27" xfId="1" applyFont="1" applyFill="1" applyBorder="1" applyAlignment="1">
      <alignment horizontal="center" vertical="center"/>
    </xf>
    <xf numFmtId="38" fontId="0" fillId="0" borderId="27" xfId="1" applyFont="1" applyFill="1" applyBorder="1" applyAlignment="1">
      <alignment vertical="center"/>
    </xf>
    <xf numFmtId="38" fontId="0" fillId="0" borderId="23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38" fontId="0" fillId="0" borderId="26" xfId="1" applyFont="1" applyFill="1" applyBorder="1" applyAlignment="1">
      <alignment vertical="center"/>
    </xf>
    <xf numFmtId="38" fontId="0" fillId="0" borderId="27" xfId="1" applyFont="1" applyFill="1" applyBorder="1" applyAlignment="1">
      <alignment horizontal="left" vertical="center"/>
    </xf>
    <xf numFmtId="38" fontId="0" fillId="0" borderId="28" xfId="1" applyFont="1" applyFill="1" applyBorder="1" applyAlignment="1">
      <alignment horizontal="left" vertical="center"/>
    </xf>
    <xf numFmtId="38" fontId="0" fillId="0" borderId="26" xfId="1" applyFont="1" applyFill="1" applyBorder="1" applyAlignment="1">
      <alignment horizontal="left" vertical="center"/>
    </xf>
    <xf numFmtId="38" fontId="0" fillId="0" borderId="21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4" borderId="17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4" borderId="20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shrinkToFit="1"/>
    </xf>
    <xf numFmtId="0" fontId="0" fillId="0" borderId="20" xfId="0" applyFill="1" applyBorder="1" applyAlignment="1">
      <alignment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34" xfId="0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38" fontId="0" fillId="2" borderId="7" xfId="1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0" fillId="2" borderId="9" xfId="1" applyFont="1" applyFill="1" applyBorder="1">
      <alignment vertical="center"/>
    </xf>
    <xf numFmtId="38" fontId="0" fillId="2" borderId="34" xfId="1" applyFont="1" applyFill="1" applyBorder="1">
      <alignment vertical="center"/>
    </xf>
    <xf numFmtId="38" fontId="0" fillId="2" borderId="33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horizontal="right" vertical="center"/>
    </xf>
    <xf numFmtId="38" fontId="5" fillId="2" borderId="0" xfId="1" applyFont="1" applyFill="1" applyAlignment="1">
      <alignment horizontal="right" vertical="center"/>
    </xf>
    <xf numFmtId="38" fontId="0" fillId="2" borderId="35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vertical="center" shrinkToFit="1"/>
    </xf>
    <xf numFmtId="38" fontId="0" fillId="2" borderId="0" xfId="1" applyFont="1" applyFill="1" applyBorder="1" applyAlignment="1">
      <alignment vertical="center"/>
    </xf>
    <xf numFmtId="38" fontId="0" fillId="2" borderId="33" xfId="1" applyFont="1" applyFill="1" applyBorder="1" applyAlignment="1">
      <alignment vertical="center"/>
    </xf>
    <xf numFmtId="38" fontId="0" fillId="2" borderId="35" xfId="1" applyFont="1" applyFill="1" applyBorder="1" applyAlignment="1">
      <alignment vertical="center"/>
    </xf>
    <xf numFmtId="38" fontId="0" fillId="2" borderId="11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0" fillId="2" borderId="36" xfId="1" applyFont="1" applyFill="1" applyBorder="1">
      <alignment vertical="center"/>
    </xf>
    <xf numFmtId="38" fontId="5" fillId="2" borderId="33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26" xfId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0" fillId="0" borderId="17" xfId="0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0" fillId="0" borderId="37" xfId="0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3" xfId="0" applyBorder="1"/>
    <xf numFmtId="0" fontId="0" fillId="0" borderId="2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200660</xdr:colOff>
      <xdr:row>0</xdr:row>
      <xdr:rowOff>44450</xdr:rowOff>
    </xdr:from>
    <xdr:to xmlns:xdr="http://schemas.openxmlformats.org/drawingml/2006/spreadsheetDrawing">
      <xdr:col>4</xdr:col>
      <xdr:colOff>206375</xdr:colOff>
      <xdr:row>1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2656840" y="44450"/>
          <a:ext cx="1941830" cy="301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（記　入　例）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02%20&#65288;&#31532;&#65298;&#26696;&#65289;&#21029;&#35352;&#27096;&#24335;&#31532;&#65299;&#21495;&#65288;&#20107;&#26989;&#20104;&#31639;&#26360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第3号（提出用）"/>
      <sheetName val="様式代３号（記入例）"/>
      <sheetName val="経費一覧表（提出用）"/>
      <sheetName val="経費一覧表（記入例）"/>
      <sheetName val="見積書等貼付用"/>
    </sheetNames>
    <sheetDataSet>
      <sheetData sheetId="0"/>
      <sheetData sheetId="1"/>
      <sheetData sheetId="2"/>
      <sheetData sheetId="3">
        <row r="4">
          <cell r="I4">
            <v>6510</v>
          </cell>
        </row>
        <row r="5">
          <cell r="I5">
            <v>10000</v>
          </cell>
        </row>
        <row r="6">
          <cell r="I6">
            <v>10000</v>
          </cell>
        </row>
        <row r="7">
          <cell r="I7">
            <v>1000</v>
          </cell>
        </row>
        <row r="8">
          <cell r="I8">
            <v>330</v>
          </cell>
        </row>
        <row r="9">
          <cell r="I9">
            <v>16500</v>
          </cell>
        </row>
        <row r="10">
          <cell r="I10">
            <v>5000</v>
          </cell>
        </row>
        <row r="11">
          <cell r="I11">
            <v>2000</v>
          </cell>
        </row>
        <row r="12">
          <cell r="I12">
            <v>14000</v>
          </cell>
        </row>
        <row r="13">
          <cell r="I13">
            <v>2000</v>
          </cell>
        </row>
        <row r="15">
          <cell r="I15">
            <v>20000</v>
          </cell>
        </row>
        <row r="16">
          <cell r="I16">
            <v>10000</v>
          </cell>
        </row>
        <row r="17">
          <cell r="I17">
            <v>200000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2:F39"/>
  <sheetViews>
    <sheetView tabSelected="1" workbookViewId="0"/>
  </sheetViews>
  <sheetFormatPr defaultRowHeight="19" customHeight="1"/>
  <cols>
    <col min="1" max="1" width="4" style="1" customWidth="1"/>
    <col min="2" max="2" width="2.83203125" style="1" customWidth="1"/>
    <col min="3" max="4" width="25.4140625" style="1" customWidth="1"/>
    <col min="5" max="5" width="4.75" style="1" customWidth="1"/>
    <col min="6" max="6" width="25.4140625" style="1" customWidth="1"/>
    <col min="7" max="16384" width="8.6640625" style="1" customWidth="1"/>
  </cols>
  <sheetData>
    <row r="2" spans="2:6" ht="19" customHeight="1">
      <c r="B2" s="3" t="s">
        <v>13</v>
      </c>
    </row>
    <row r="3" spans="2:6" ht="19" customHeight="1">
      <c r="C3" s="4"/>
    </row>
    <row r="4" spans="2:6" ht="19" customHeight="1">
      <c r="C4" s="5" t="s">
        <v>19</v>
      </c>
      <c r="D4" s="5"/>
      <c r="E4" s="5"/>
      <c r="F4" s="5"/>
    </row>
    <row r="5" spans="2:6" ht="19" customHeight="1">
      <c r="C5" s="4"/>
    </row>
    <row r="6" spans="2:6" ht="19" customHeight="1">
      <c r="C6" s="4" t="s">
        <v>1</v>
      </c>
    </row>
    <row r="7" spans="2:6" ht="19" customHeight="1">
      <c r="C7" s="6"/>
      <c r="D7" s="18"/>
      <c r="E7" s="27" t="s">
        <v>6</v>
      </c>
      <c r="F7" s="34"/>
    </row>
    <row r="8" spans="2:6" ht="19" customHeight="1">
      <c r="C8" s="7" t="s">
        <v>3</v>
      </c>
      <c r="D8" s="19" t="s">
        <v>4</v>
      </c>
      <c r="E8" s="28"/>
      <c r="F8" s="35"/>
    </row>
    <row r="9" spans="2:6" ht="19" customHeight="1">
      <c r="C9" s="8"/>
      <c r="D9" s="20"/>
      <c r="E9" s="29"/>
      <c r="F9" s="36"/>
    </row>
    <row r="10" spans="2:6" ht="19" customHeight="1">
      <c r="C10" s="9"/>
      <c r="D10" s="21"/>
      <c r="E10" s="30"/>
      <c r="F10" s="37"/>
    </row>
    <row r="11" spans="2:6" ht="19" customHeight="1">
      <c r="C11" s="10"/>
      <c r="D11" s="22"/>
      <c r="E11" s="19"/>
      <c r="F11" s="37"/>
    </row>
    <row r="12" spans="2:6" ht="19" customHeight="1">
      <c r="C12" s="10"/>
      <c r="D12" s="22"/>
      <c r="E12" s="19"/>
      <c r="F12" s="37"/>
    </row>
    <row r="13" spans="2:6" ht="19" customHeight="1">
      <c r="C13" s="10"/>
      <c r="D13" s="22"/>
      <c r="E13" s="19"/>
      <c r="F13" s="37"/>
    </row>
    <row r="14" spans="2:6" ht="19" customHeight="1">
      <c r="C14" s="10"/>
      <c r="D14" s="22"/>
      <c r="E14" s="19"/>
      <c r="F14" s="37"/>
    </row>
    <row r="15" spans="2:6" ht="19" customHeight="1">
      <c r="C15" s="10"/>
      <c r="D15" s="22"/>
      <c r="E15" s="19"/>
      <c r="F15" s="37"/>
    </row>
    <row r="16" spans="2:6" ht="19" customHeight="1">
      <c r="C16" s="11"/>
      <c r="D16" s="23"/>
      <c r="E16" s="20"/>
      <c r="F16" s="38"/>
    </row>
    <row r="17" spans="3:6" ht="19" customHeight="1">
      <c r="C17" s="12"/>
      <c r="D17" s="21">
        <f>SUM(D10:D16)</f>
        <v>0</v>
      </c>
      <c r="E17" s="31"/>
      <c r="F17" s="39"/>
    </row>
    <row r="18" spans="3:6" ht="19" customHeight="1">
      <c r="C18" s="7" t="s">
        <v>8</v>
      </c>
      <c r="D18" s="22"/>
      <c r="E18" s="32"/>
      <c r="F18" s="37"/>
    </row>
    <row r="19" spans="3:6" ht="19" customHeight="1">
      <c r="C19" s="13"/>
      <c r="D19" s="23"/>
      <c r="E19" s="33"/>
      <c r="F19" s="38"/>
    </row>
    <row r="20" spans="3:6" ht="19" customHeight="1">
      <c r="C20" s="14"/>
      <c r="D20" s="14"/>
      <c r="E20" s="14"/>
      <c r="F20" s="14"/>
    </row>
    <row r="21" spans="3:6" ht="19" customHeight="1">
      <c r="C21" s="4"/>
    </row>
    <row r="22" spans="3:6" ht="19" customHeight="1">
      <c r="C22" s="4" t="s">
        <v>12</v>
      </c>
    </row>
    <row r="23" spans="3:6" ht="19" customHeight="1">
      <c r="C23" s="6"/>
      <c r="D23" s="6"/>
      <c r="E23" s="27" t="s">
        <v>6</v>
      </c>
      <c r="F23" s="34"/>
    </row>
    <row r="24" spans="3:6" ht="19" customHeight="1">
      <c r="C24" s="7" t="s">
        <v>3</v>
      </c>
      <c r="D24" s="7" t="s">
        <v>4</v>
      </c>
      <c r="E24" s="28"/>
      <c r="F24" s="35"/>
    </row>
    <row r="25" spans="3:6" ht="19" customHeight="1">
      <c r="C25" s="8"/>
      <c r="D25" s="8"/>
      <c r="E25" s="29"/>
      <c r="F25" s="36"/>
    </row>
    <row r="26" spans="3:6" ht="19" customHeight="1">
      <c r="C26" s="15"/>
      <c r="D26" s="24"/>
      <c r="E26" s="30" t="s">
        <v>15</v>
      </c>
      <c r="F26" s="37"/>
    </row>
    <row r="27" spans="3:6" ht="19" customHeight="1">
      <c r="C27" s="15"/>
      <c r="D27" s="25"/>
      <c r="E27" s="19" t="s">
        <v>10</v>
      </c>
      <c r="F27" s="37"/>
    </row>
    <row r="28" spans="3:6" ht="19" customHeight="1">
      <c r="C28" s="15"/>
      <c r="D28" s="25"/>
      <c r="E28" s="19" t="s">
        <v>17</v>
      </c>
      <c r="F28" s="37"/>
    </row>
    <row r="29" spans="3:6" ht="19" customHeight="1">
      <c r="C29" s="15"/>
      <c r="D29" s="25"/>
      <c r="E29" s="19" t="s">
        <v>28</v>
      </c>
      <c r="F29" s="37"/>
    </row>
    <row r="30" spans="3:6" ht="19" customHeight="1">
      <c r="C30" s="15"/>
      <c r="D30" s="25"/>
      <c r="E30" s="19"/>
      <c r="F30" s="37"/>
    </row>
    <row r="31" spans="3:6" ht="19" customHeight="1">
      <c r="C31" s="15"/>
      <c r="D31" s="25"/>
      <c r="E31" s="19"/>
      <c r="F31" s="37"/>
    </row>
    <row r="32" spans="3:6" ht="19" customHeight="1">
      <c r="C32" s="16"/>
      <c r="D32" s="26"/>
      <c r="E32" s="20"/>
      <c r="F32" s="38"/>
    </row>
    <row r="33" spans="3:6" ht="19" customHeight="1">
      <c r="C33" s="12"/>
      <c r="D33" s="21">
        <f>SUM(D26:D32)</f>
        <v>0</v>
      </c>
      <c r="E33" s="31"/>
      <c r="F33" s="39"/>
    </row>
    <row r="34" spans="3:6" ht="19" customHeight="1">
      <c r="C34" s="7" t="s">
        <v>8</v>
      </c>
      <c r="D34" s="22"/>
      <c r="E34" s="32"/>
      <c r="F34" s="37"/>
    </row>
    <row r="35" spans="3:6" ht="19" customHeight="1">
      <c r="C35" s="13"/>
      <c r="D35" s="23"/>
      <c r="E35" s="33"/>
      <c r="F35" s="38"/>
    </row>
    <row r="36" spans="3:6" ht="19" customHeight="1">
      <c r="C36" s="4"/>
    </row>
    <row r="37" spans="3:6" s="2" customFormat="1" ht="19" customHeight="1">
      <c r="C37" s="17" t="s">
        <v>18</v>
      </c>
    </row>
    <row r="38" spans="3:6" s="2" customFormat="1" ht="19" customHeight="1">
      <c r="C38" s="17" t="s">
        <v>21</v>
      </c>
    </row>
    <row r="39" spans="3:6" s="2" customFormat="1" ht="19" customHeight="1">
      <c r="C39" s="17" t="s">
        <v>2</v>
      </c>
    </row>
  </sheetData>
  <mergeCells count="5">
    <mergeCell ref="C4:F4"/>
    <mergeCell ref="E7:F9"/>
    <mergeCell ref="D17:D19"/>
    <mergeCell ref="E23:F25"/>
    <mergeCell ref="D33:D35"/>
  </mergeCells>
  <phoneticPr fontId="1"/>
  <pageMargins left="0.53" right="0.44" top="0.5" bottom="0.43" header="0.3" footer="0.3"/>
  <pageSetup paperSize="9" scale="81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42"/>
  <sheetViews>
    <sheetView view="pageBreakPreview" zoomScale="60" workbookViewId="0">
      <selection activeCell="D11" sqref="D11"/>
    </sheetView>
  </sheetViews>
  <sheetFormatPr defaultRowHeight="19" customHeight="1"/>
  <cols>
    <col min="1" max="1" width="4" style="1" customWidth="1"/>
    <col min="2" max="2" width="2.83203125" style="1" customWidth="1"/>
    <col min="3" max="4" width="25.4140625" style="1" customWidth="1"/>
    <col min="5" max="5" width="4.75" style="1" customWidth="1"/>
    <col min="6" max="6" width="25.4140625" style="1" customWidth="1"/>
    <col min="7" max="7" width="8.9140625" style="1" customWidth="1"/>
    <col min="8" max="8" width="41.4140625" style="1" customWidth="1"/>
    <col min="9" max="16384" width="8.6640625" style="1" customWidth="1"/>
  </cols>
  <sheetData>
    <row r="2" spans="2:8" ht="19" customHeight="1">
      <c r="B2" s="3" t="s">
        <v>13</v>
      </c>
    </row>
    <row r="3" spans="2:8" ht="19" customHeight="1">
      <c r="C3" s="4"/>
    </row>
    <row r="4" spans="2:8" ht="19" customHeight="1">
      <c r="C4" s="5" t="s">
        <v>19</v>
      </c>
      <c r="D4" s="5"/>
      <c r="E4" s="5"/>
      <c r="F4" s="5"/>
    </row>
    <row r="5" spans="2:8" ht="19" customHeight="1">
      <c r="C5" s="4"/>
    </row>
    <row r="6" spans="2:8" ht="19" customHeight="1">
      <c r="C6" s="4" t="s">
        <v>1</v>
      </c>
    </row>
    <row r="7" spans="2:8" ht="19" customHeight="1">
      <c r="C7" s="6"/>
      <c r="D7" s="18"/>
      <c r="E7" s="27" t="s">
        <v>6</v>
      </c>
      <c r="F7" s="34"/>
    </row>
    <row r="8" spans="2:8" ht="19" customHeight="1">
      <c r="C8" s="7" t="s">
        <v>3</v>
      </c>
      <c r="D8" s="19" t="s">
        <v>4</v>
      </c>
      <c r="E8" s="28"/>
      <c r="F8" s="35"/>
    </row>
    <row r="9" spans="2:8" ht="19" customHeight="1">
      <c r="C9" s="8"/>
      <c r="D9" s="20"/>
      <c r="E9" s="29"/>
      <c r="F9" s="36"/>
    </row>
    <row r="10" spans="2:8" ht="19" customHeight="1">
      <c r="C10" s="9" t="s">
        <v>22</v>
      </c>
      <c r="D10" s="21">
        <f>D36-D11</f>
        <v>101340</v>
      </c>
      <c r="E10" s="30"/>
      <c r="F10" s="37"/>
    </row>
    <row r="11" spans="2:8" ht="19" customHeight="1">
      <c r="C11" s="10" t="s">
        <v>9</v>
      </c>
      <c r="D11" s="22">
        <f>ROUNDDOWN(D36*(2/3),-3)</f>
        <v>200000</v>
      </c>
      <c r="E11" s="19"/>
      <c r="F11" s="37"/>
      <c r="G11" s="42">
        <f>D11*0.8</f>
        <v>160000</v>
      </c>
      <c r="H11" s="1" t="s">
        <v>72</v>
      </c>
    </row>
    <row r="12" spans="2:8" ht="19" customHeight="1">
      <c r="C12" s="10"/>
      <c r="D12" s="22"/>
      <c r="E12" s="19"/>
      <c r="F12" s="37"/>
      <c r="H12" s="46" t="s">
        <v>29</v>
      </c>
    </row>
    <row r="13" spans="2:8" ht="19" customHeight="1">
      <c r="C13" s="10"/>
      <c r="D13" s="22"/>
      <c r="E13" s="19"/>
      <c r="F13" s="37"/>
    </row>
    <row r="14" spans="2:8" ht="19" customHeight="1">
      <c r="C14" s="10"/>
      <c r="D14" s="22"/>
      <c r="E14" s="19"/>
      <c r="F14" s="37"/>
    </row>
    <row r="15" spans="2:8" ht="19" customHeight="1">
      <c r="C15" s="10"/>
      <c r="D15" s="22"/>
      <c r="E15" s="19"/>
      <c r="F15" s="37"/>
    </row>
    <row r="16" spans="2:8" ht="19" customHeight="1">
      <c r="C16" s="11"/>
      <c r="D16" s="23"/>
      <c r="E16" s="20"/>
      <c r="F16" s="38"/>
    </row>
    <row r="17" spans="3:10" ht="19" customHeight="1">
      <c r="C17" s="12"/>
      <c r="D17" s="21">
        <f>SUM(D10:D16)</f>
        <v>301340</v>
      </c>
      <c r="E17" s="31"/>
      <c r="F17" s="39"/>
    </row>
    <row r="18" spans="3:10" ht="19" customHeight="1">
      <c r="C18" s="7" t="s">
        <v>8</v>
      </c>
      <c r="D18" s="22"/>
      <c r="E18" s="32"/>
      <c r="F18" s="37"/>
    </row>
    <row r="19" spans="3:10" ht="19" customHeight="1">
      <c r="C19" s="13"/>
      <c r="D19" s="23"/>
      <c r="E19" s="33"/>
      <c r="F19" s="38"/>
    </row>
    <row r="20" spans="3:10" ht="19" customHeight="1">
      <c r="C20" s="14"/>
      <c r="D20" s="14"/>
      <c r="E20" s="14"/>
      <c r="F20" s="14"/>
    </row>
    <row r="21" spans="3:10" ht="19" customHeight="1">
      <c r="C21" s="4"/>
    </row>
    <row r="22" spans="3:10" ht="19" customHeight="1">
      <c r="C22" s="4" t="s">
        <v>12</v>
      </c>
    </row>
    <row r="23" spans="3:10" ht="19" customHeight="1">
      <c r="C23" s="6"/>
      <c r="D23" s="6"/>
      <c r="E23" s="27" t="s">
        <v>6</v>
      </c>
      <c r="F23" s="34"/>
    </row>
    <row r="24" spans="3:10" ht="19" customHeight="1">
      <c r="C24" s="7" t="s">
        <v>3</v>
      </c>
      <c r="D24" s="7" t="s">
        <v>4</v>
      </c>
      <c r="E24" s="28"/>
      <c r="F24" s="35"/>
    </row>
    <row r="25" spans="3:10" ht="19" customHeight="1">
      <c r="C25" s="8"/>
      <c r="D25" s="40" t="s">
        <v>42</v>
      </c>
      <c r="E25" s="29"/>
      <c r="F25" s="36"/>
      <c r="G25" s="43"/>
      <c r="H25" s="43"/>
      <c r="I25" s="48"/>
      <c r="J25" s="50"/>
    </row>
    <row r="26" spans="3:10" ht="19" customHeight="1">
      <c r="C26" s="15" t="s">
        <v>57</v>
      </c>
      <c r="D26" s="24">
        <f>'[1]経費一覧表（記入例）'!I4</f>
        <v>6510</v>
      </c>
      <c r="E26" s="30" t="s">
        <v>15</v>
      </c>
      <c r="F26" s="41" t="s">
        <v>62</v>
      </c>
      <c r="G26" s="44"/>
      <c r="H26" s="47"/>
      <c r="I26" s="49"/>
    </row>
    <row r="27" spans="3:10" ht="19" customHeight="1">
      <c r="C27" s="15" t="s">
        <v>20</v>
      </c>
      <c r="D27" s="25">
        <f>SUM('[1]経費一覧表（記入例）'!I5,'[1]経費一覧表（記入例）'!I6)</f>
        <v>20000</v>
      </c>
      <c r="E27" s="19" t="s">
        <v>55</v>
      </c>
      <c r="F27" s="41" t="s">
        <v>63</v>
      </c>
      <c r="G27" s="44"/>
      <c r="H27" s="47"/>
      <c r="I27" s="49"/>
      <c r="J27" s="51"/>
    </row>
    <row r="28" spans="3:10" ht="19" customHeight="1">
      <c r="C28" s="15" t="s">
        <v>26</v>
      </c>
      <c r="D28" s="25">
        <f>'[1]経費一覧表（記入例）'!I7</f>
        <v>1000</v>
      </c>
      <c r="E28" s="19" t="s">
        <v>28</v>
      </c>
      <c r="F28" s="41" t="s">
        <v>64</v>
      </c>
      <c r="G28" s="44"/>
      <c r="H28" s="47"/>
      <c r="I28" s="49"/>
      <c r="J28" s="51"/>
    </row>
    <row r="29" spans="3:10" ht="19" customHeight="1">
      <c r="C29" s="15" t="s">
        <v>25</v>
      </c>
      <c r="D29" s="25">
        <f>SUM('[1]経費一覧表（記入例）'!I8,'[1]経費一覧表（記入例）'!I9)</f>
        <v>16830</v>
      </c>
      <c r="E29" s="19" t="s">
        <v>41</v>
      </c>
      <c r="F29" s="41" t="s">
        <v>65</v>
      </c>
      <c r="G29" s="44"/>
      <c r="H29" s="47"/>
      <c r="I29" s="49"/>
    </row>
    <row r="30" spans="3:10" ht="19" customHeight="1">
      <c r="C30" s="15" t="s">
        <v>45</v>
      </c>
      <c r="D30" s="25">
        <f>'[1]経費一覧表（記入例）'!I10</f>
        <v>5000</v>
      </c>
      <c r="E30" s="19" t="s">
        <v>51</v>
      </c>
      <c r="F30" s="41" t="s">
        <v>66</v>
      </c>
      <c r="G30" s="45"/>
    </row>
    <row r="31" spans="3:10" ht="19" customHeight="1">
      <c r="C31" s="15" t="s">
        <v>48</v>
      </c>
      <c r="D31" s="25">
        <f>SUM('[1]経費一覧表（記入例）'!I11,'[1]経費一覧表（記入例）'!I12)</f>
        <v>16000</v>
      </c>
      <c r="E31" s="19" t="s">
        <v>60</v>
      </c>
      <c r="F31" s="41" t="s">
        <v>67</v>
      </c>
      <c r="G31" s="45"/>
    </row>
    <row r="32" spans="3:10" ht="19" customHeight="1">
      <c r="C32" s="15" t="s">
        <v>59</v>
      </c>
      <c r="D32" s="25">
        <f>'[1]経費一覧表（記入例）'!I13</f>
        <v>2000</v>
      </c>
      <c r="E32" s="19" t="s">
        <v>61</v>
      </c>
      <c r="F32" s="41" t="s">
        <v>68</v>
      </c>
      <c r="G32" s="45"/>
    </row>
    <row r="33" spans="3:9" ht="19" customHeight="1">
      <c r="C33" s="15" t="s">
        <v>23</v>
      </c>
      <c r="D33" s="25">
        <v>4000</v>
      </c>
      <c r="E33" s="19" t="s">
        <v>14</v>
      </c>
      <c r="F33" s="41" t="s">
        <v>69</v>
      </c>
      <c r="G33" s="45"/>
    </row>
    <row r="34" spans="3:9" ht="19" customHeight="1">
      <c r="C34" s="15" t="s">
        <v>37</v>
      </c>
      <c r="D34" s="25">
        <f>SUM('[1]経費一覧表（記入例）'!I15,'[1]経費一覧表（記入例）'!I16)</f>
        <v>30000</v>
      </c>
      <c r="E34" s="19" t="s">
        <v>32</v>
      </c>
      <c r="F34" s="41" t="s">
        <v>70</v>
      </c>
      <c r="G34" s="45"/>
    </row>
    <row r="35" spans="3:9" ht="19" customHeight="1">
      <c r="C35" s="15" t="s">
        <v>33</v>
      </c>
      <c r="D35" s="25">
        <f>'[1]経費一覧表（記入例）'!I17</f>
        <v>200000</v>
      </c>
      <c r="E35" s="19" t="s">
        <v>5</v>
      </c>
      <c r="F35" s="41" t="s">
        <v>71</v>
      </c>
      <c r="G35" s="45"/>
    </row>
    <row r="36" spans="3:9" ht="19" customHeight="1">
      <c r="C36" s="12"/>
      <c r="D36" s="21">
        <f>SUM(D26:D35)</f>
        <v>301340</v>
      </c>
      <c r="E36" s="31"/>
      <c r="F36" s="39"/>
      <c r="G36" s="44"/>
    </row>
    <row r="37" spans="3:9" ht="19" customHeight="1">
      <c r="C37" s="7" t="s">
        <v>8</v>
      </c>
      <c r="D37" s="22"/>
      <c r="E37" s="32"/>
      <c r="F37" s="37"/>
      <c r="G37" s="42"/>
      <c r="I37" s="49"/>
    </row>
    <row r="38" spans="3:9" ht="19" customHeight="1">
      <c r="C38" s="13"/>
      <c r="D38" s="23"/>
      <c r="E38" s="33"/>
      <c r="F38" s="38"/>
      <c r="H38" s="46"/>
    </row>
    <row r="39" spans="3:9" ht="19" customHeight="1">
      <c r="C39" s="4"/>
    </row>
    <row r="40" spans="3:9" s="2" customFormat="1" ht="19" customHeight="1">
      <c r="C40" s="17" t="s">
        <v>18</v>
      </c>
    </row>
    <row r="41" spans="3:9" s="2" customFormat="1" ht="19" customHeight="1">
      <c r="C41" s="17" t="s">
        <v>21</v>
      </c>
    </row>
    <row r="42" spans="3:9" s="2" customFormat="1" ht="19" customHeight="1">
      <c r="C42" s="17" t="s">
        <v>2</v>
      </c>
    </row>
  </sheetData>
  <mergeCells count="8">
    <mergeCell ref="C4:F4"/>
    <mergeCell ref="E7:F9"/>
    <mergeCell ref="D17:D19"/>
    <mergeCell ref="E23:F25"/>
    <mergeCell ref="H27:H28"/>
    <mergeCell ref="I27:I28"/>
    <mergeCell ref="J27:J28"/>
    <mergeCell ref="D36:D38"/>
  </mergeCells>
  <phoneticPr fontId="1"/>
  <pageMargins left="0.53" right="0.44" top="0.5" bottom="0.43" header="0.3" footer="0.3"/>
  <pageSetup paperSize="9" scale="62" fitToWidth="1" fitToHeight="1" orientation="portrait" usePrinterDefaults="1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U24"/>
  <sheetViews>
    <sheetView view="pageBreakPreview" zoomScale="115" zoomScaleSheetLayoutView="115" workbookViewId="0"/>
  </sheetViews>
  <sheetFormatPr defaultRowHeight="18"/>
  <cols>
    <col min="1" max="2" width="3.6640625" style="52" customWidth="1"/>
    <col min="3" max="3" width="19" style="53" customWidth="1"/>
    <col min="4" max="4" width="20" style="53" customWidth="1"/>
    <col min="5" max="5" width="16.08203125" style="53" customWidth="1"/>
    <col min="6" max="7" width="8.6640625" style="52" customWidth="1"/>
    <col min="8" max="8" width="6.6640625" style="52" customWidth="1"/>
    <col min="9" max="9" width="8.6640625" style="52" customWidth="1"/>
    <col min="10" max="10" width="14.9140625" style="52" customWidth="1"/>
    <col min="11" max="12" width="8.6640625" style="52" customWidth="1"/>
    <col min="13" max="13" width="6.6640625" style="52" customWidth="1"/>
    <col min="14" max="14" width="8.6640625" style="52" customWidth="1"/>
    <col min="15" max="15" width="10.08203125" style="52" customWidth="1"/>
    <col min="16" max="16" width="22.58203125" style="52" customWidth="1"/>
    <col min="17" max="16384" width="8.6640625" style="52" customWidth="1"/>
  </cols>
  <sheetData>
    <row r="1" spans="1:21">
      <c r="A1" s="54" t="s">
        <v>73</v>
      </c>
      <c r="B1" s="54"/>
      <c r="C1" s="2"/>
      <c r="D1" s="63" t="s">
        <v>88</v>
      </c>
      <c r="E1" s="54"/>
      <c r="F1" s="70"/>
      <c r="G1" s="70"/>
      <c r="H1" s="70"/>
      <c r="I1" s="70"/>
      <c r="J1" s="63"/>
      <c r="K1" s="95"/>
      <c r="L1" s="95"/>
      <c r="M1" s="95"/>
      <c r="N1" s="95"/>
      <c r="O1" s="106"/>
      <c r="P1" s="106"/>
      <c r="Q1" s="54"/>
      <c r="R1" s="54"/>
      <c r="S1" s="54"/>
      <c r="T1" s="54"/>
      <c r="U1" s="54"/>
    </row>
    <row r="2" spans="1:21">
      <c r="A2" s="54"/>
      <c r="B2" s="55" t="s">
        <v>75</v>
      </c>
      <c r="C2" s="55" t="s">
        <v>38</v>
      </c>
      <c r="D2" s="55" t="s">
        <v>0</v>
      </c>
      <c r="E2" s="68" t="s">
        <v>44</v>
      </c>
      <c r="F2" s="71"/>
      <c r="G2" s="71"/>
      <c r="H2" s="71"/>
      <c r="I2" s="84"/>
      <c r="J2" s="89" t="s">
        <v>34</v>
      </c>
      <c r="K2" s="96"/>
      <c r="L2" s="96"/>
      <c r="M2" s="96"/>
      <c r="N2" s="96"/>
      <c r="O2" s="107" t="s">
        <v>54</v>
      </c>
      <c r="P2" s="107" t="s">
        <v>27</v>
      </c>
      <c r="Q2" s="54"/>
      <c r="R2" s="54"/>
      <c r="S2" s="54"/>
      <c r="T2" s="54"/>
      <c r="U2" s="54"/>
    </row>
    <row r="3" spans="1:21">
      <c r="A3" s="54"/>
      <c r="B3" s="56"/>
      <c r="C3" s="59"/>
      <c r="D3" s="59"/>
      <c r="E3" s="68" t="s">
        <v>39</v>
      </c>
      <c r="F3" s="72" t="s">
        <v>46</v>
      </c>
      <c r="G3" s="76" t="s">
        <v>47</v>
      </c>
      <c r="H3" s="76" t="s">
        <v>24</v>
      </c>
      <c r="I3" s="85" t="s">
        <v>49</v>
      </c>
      <c r="J3" s="90" t="s">
        <v>50</v>
      </c>
      <c r="K3" s="97" t="s">
        <v>46</v>
      </c>
      <c r="L3" s="97" t="s">
        <v>47</v>
      </c>
      <c r="M3" s="97" t="s">
        <v>24</v>
      </c>
      <c r="N3" s="97" t="s">
        <v>52</v>
      </c>
      <c r="O3" s="108" t="s">
        <v>56</v>
      </c>
      <c r="P3" s="112"/>
      <c r="Q3" s="54"/>
      <c r="R3" s="54"/>
      <c r="S3" s="54"/>
      <c r="T3" s="54"/>
      <c r="U3" s="54"/>
    </row>
    <row r="4" spans="1:21">
      <c r="A4" s="54"/>
      <c r="B4" s="57">
        <f t="shared" ref="B4:B22" si="0">ROW()-3</f>
        <v>1</v>
      </c>
      <c r="C4" s="60" t="s">
        <v>35</v>
      </c>
      <c r="D4" s="64"/>
      <c r="E4" s="64"/>
      <c r="F4" s="73"/>
      <c r="G4" s="77"/>
      <c r="H4" s="80"/>
      <c r="I4" s="86">
        <f t="shared" ref="I4:I22" si="1">F4*G4</f>
        <v>0</v>
      </c>
      <c r="J4" s="91"/>
      <c r="K4" s="98"/>
      <c r="L4" s="98"/>
      <c r="M4" s="102"/>
      <c r="N4" s="98">
        <f t="shared" ref="N4:N22" si="2">K4*L4</f>
        <v>0</v>
      </c>
      <c r="O4" s="109">
        <f t="shared" ref="O4:O22" si="3">N4-I4</f>
        <v>0</v>
      </c>
      <c r="P4" s="92"/>
      <c r="Q4" s="54"/>
      <c r="R4" s="54" t="s">
        <v>57</v>
      </c>
      <c r="S4" s="54"/>
      <c r="T4" s="54"/>
      <c r="U4" s="54"/>
    </row>
    <row r="5" spans="1:21">
      <c r="A5" s="54"/>
      <c r="B5" s="57">
        <f t="shared" si="0"/>
        <v>2</v>
      </c>
      <c r="C5" s="61" t="s">
        <v>36</v>
      </c>
      <c r="D5" s="65"/>
      <c r="E5" s="65"/>
      <c r="F5" s="73"/>
      <c r="G5" s="77"/>
      <c r="H5" s="80"/>
      <c r="I5" s="86">
        <f t="shared" si="1"/>
        <v>0</v>
      </c>
      <c r="J5" s="92"/>
      <c r="K5" s="99"/>
      <c r="L5" s="98"/>
      <c r="M5" s="102"/>
      <c r="N5" s="105">
        <f t="shared" si="2"/>
        <v>0</v>
      </c>
      <c r="O5" s="109">
        <f t="shared" si="3"/>
        <v>0</v>
      </c>
      <c r="P5" s="92"/>
      <c r="Q5" s="54"/>
      <c r="R5" s="54" t="s">
        <v>20</v>
      </c>
      <c r="S5" s="54"/>
      <c r="T5" s="54"/>
      <c r="U5" s="54"/>
    </row>
    <row r="6" spans="1:21">
      <c r="A6" s="54"/>
      <c r="B6" s="57">
        <f t="shared" si="0"/>
        <v>3</v>
      </c>
      <c r="C6" s="61" t="s">
        <v>26</v>
      </c>
      <c r="D6" s="65"/>
      <c r="E6" s="65"/>
      <c r="F6" s="73"/>
      <c r="G6" s="77"/>
      <c r="H6" s="81"/>
      <c r="I6" s="86">
        <f t="shared" si="1"/>
        <v>0</v>
      </c>
      <c r="J6" s="92"/>
      <c r="K6" s="99"/>
      <c r="L6" s="98"/>
      <c r="M6" s="102"/>
      <c r="N6" s="105">
        <f t="shared" si="2"/>
        <v>0</v>
      </c>
      <c r="O6" s="109">
        <f t="shared" si="3"/>
        <v>0</v>
      </c>
      <c r="P6" s="92"/>
      <c r="Q6" s="54"/>
      <c r="R6" s="54" t="s">
        <v>26</v>
      </c>
      <c r="S6" s="54"/>
      <c r="T6" s="54"/>
      <c r="U6" s="54"/>
    </row>
    <row r="7" spans="1:21">
      <c r="A7" s="54"/>
      <c r="B7" s="57">
        <f t="shared" si="0"/>
        <v>4</v>
      </c>
      <c r="C7" s="61" t="s">
        <v>76</v>
      </c>
      <c r="D7" s="65"/>
      <c r="E7" s="65"/>
      <c r="F7" s="73"/>
      <c r="G7" s="77"/>
      <c r="H7" s="81"/>
      <c r="I7" s="86">
        <f t="shared" si="1"/>
        <v>0</v>
      </c>
      <c r="J7" s="92"/>
      <c r="K7" s="99"/>
      <c r="L7" s="98"/>
      <c r="M7" s="102"/>
      <c r="N7" s="105">
        <f t="shared" si="2"/>
        <v>0</v>
      </c>
      <c r="O7" s="109">
        <f t="shared" si="3"/>
        <v>0</v>
      </c>
      <c r="P7" s="92"/>
      <c r="Q7" s="54"/>
      <c r="R7" s="54" t="s">
        <v>76</v>
      </c>
      <c r="S7" s="54"/>
      <c r="T7" s="54"/>
      <c r="U7" s="54"/>
    </row>
    <row r="8" spans="1:21">
      <c r="A8" s="54"/>
      <c r="B8" s="57">
        <f t="shared" si="0"/>
        <v>5</v>
      </c>
      <c r="C8" s="61" t="s">
        <v>45</v>
      </c>
      <c r="D8" s="65"/>
      <c r="E8" s="65"/>
      <c r="F8" s="73"/>
      <c r="G8" s="77"/>
      <c r="H8" s="81"/>
      <c r="I8" s="86">
        <f t="shared" si="1"/>
        <v>0</v>
      </c>
      <c r="J8" s="92"/>
      <c r="K8" s="99"/>
      <c r="L8" s="98"/>
      <c r="M8" s="102"/>
      <c r="N8" s="105">
        <f t="shared" si="2"/>
        <v>0</v>
      </c>
      <c r="O8" s="109">
        <f t="shared" si="3"/>
        <v>0</v>
      </c>
      <c r="P8" s="92"/>
      <c r="Q8" s="54"/>
      <c r="R8" s="54" t="s">
        <v>45</v>
      </c>
      <c r="S8" s="54"/>
      <c r="T8" s="54"/>
      <c r="U8" s="54"/>
    </row>
    <row r="9" spans="1:21">
      <c r="A9" s="54"/>
      <c r="B9" s="57">
        <f t="shared" si="0"/>
        <v>6</v>
      </c>
      <c r="C9" s="61" t="s">
        <v>48</v>
      </c>
      <c r="D9" s="65"/>
      <c r="E9" s="65"/>
      <c r="F9" s="73"/>
      <c r="G9" s="77"/>
      <c r="H9" s="81"/>
      <c r="I9" s="86">
        <f t="shared" si="1"/>
        <v>0</v>
      </c>
      <c r="J9" s="92"/>
      <c r="K9" s="99"/>
      <c r="L9" s="98"/>
      <c r="M9" s="102"/>
      <c r="N9" s="105">
        <f t="shared" si="2"/>
        <v>0</v>
      </c>
      <c r="O9" s="109">
        <f t="shared" si="3"/>
        <v>0</v>
      </c>
      <c r="P9" s="92"/>
      <c r="Q9" s="54"/>
      <c r="R9" s="54" t="s">
        <v>48</v>
      </c>
      <c r="S9" s="54"/>
      <c r="T9" s="54"/>
      <c r="U9" s="54"/>
    </row>
    <row r="10" spans="1:21">
      <c r="A10" s="54"/>
      <c r="B10" s="57">
        <f t="shared" si="0"/>
        <v>7</v>
      </c>
      <c r="C10" s="61" t="s">
        <v>77</v>
      </c>
      <c r="D10" s="65"/>
      <c r="E10" s="65"/>
      <c r="F10" s="73"/>
      <c r="G10" s="77"/>
      <c r="H10" s="81"/>
      <c r="I10" s="86">
        <f t="shared" si="1"/>
        <v>0</v>
      </c>
      <c r="J10" s="92"/>
      <c r="K10" s="99"/>
      <c r="L10" s="98"/>
      <c r="M10" s="102"/>
      <c r="N10" s="105">
        <f t="shared" si="2"/>
        <v>0</v>
      </c>
      <c r="O10" s="109">
        <f t="shared" si="3"/>
        <v>0</v>
      </c>
      <c r="P10" s="92"/>
      <c r="Q10" s="54"/>
      <c r="R10" s="54" t="s">
        <v>77</v>
      </c>
      <c r="S10" s="54"/>
      <c r="T10" s="54"/>
      <c r="U10" s="54"/>
    </row>
    <row r="11" spans="1:21">
      <c r="A11" s="54"/>
      <c r="B11" s="57">
        <f t="shared" si="0"/>
        <v>8</v>
      </c>
      <c r="C11" s="61" t="s">
        <v>78</v>
      </c>
      <c r="D11" s="65"/>
      <c r="E11" s="65"/>
      <c r="F11" s="73"/>
      <c r="G11" s="77"/>
      <c r="H11" s="81"/>
      <c r="I11" s="86">
        <f t="shared" si="1"/>
        <v>0</v>
      </c>
      <c r="J11" s="92"/>
      <c r="K11" s="99"/>
      <c r="L11" s="98"/>
      <c r="M11" s="102"/>
      <c r="N11" s="105">
        <f t="shared" si="2"/>
        <v>0</v>
      </c>
      <c r="O11" s="109">
        <f t="shared" si="3"/>
        <v>0</v>
      </c>
      <c r="P11" s="92"/>
      <c r="Q11" s="54"/>
      <c r="R11" s="54" t="s">
        <v>78</v>
      </c>
      <c r="S11" s="54"/>
      <c r="T11" s="54"/>
      <c r="U11" s="54"/>
    </row>
    <row r="12" spans="1:21">
      <c r="A12" s="54"/>
      <c r="B12" s="57">
        <f t="shared" si="0"/>
        <v>9</v>
      </c>
      <c r="C12" s="61" t="s">
        <v>79</v>
      </c>
      <c r="D12" s="65"/>
      <c r="E12" s="65"/>
      <c r="F12" s="73"/>
      <c r="G12" s="77"/>
      <c r="H12" s="81"/>
      <c r="I12" s="86">
        <f t="shared" si="1"/>
        <v>0</v>
      </c>
      <c r="J12" s="92"/>
      <c r="K12" s="99"/>
      <c r="L12" s="98"/>
      <c r="M12" s="102"/>
      <c r="N12" s="105">
        <f t="shared" si="2"/>
        <v>0</v>
      </c>
      <c r="O12" s="109">
        <f t="shared" si="3"/>
        <v>0</v>
      </c>
      <c r="P12" s="92"/>
      <c r="Q12" s="54"/>
      <c r="R12" s="54" t="s">
        <v>79</v>
      </c>
      <c r="S12" s="54"/>
      <c r="T12" s="54"/>
      <c r="U12" s="54"/>
    </row>
    <row r="13" spans="1:21">
      <c r="A13" s="54"/>
      <c r="B13" s="57">
        <f t="shared" si="0"/>
        <v>10</v>
      </c>
      <c r="C13" s="61" t="s">
        <v>80</v>
      </c>
      <c r="D13" s="65"/>
      <c r="E13" s="65"/>
      <c r="F13" s="73"/>
      <c r="G13" s="77"/>
      <c r="H13" s="81"/>
      <c r="I13" s="86">
        <f t="shared" si="1"/>
        <v>0</v>
      </c>
      <c r="J13" s="92"/>
      <c r="K13" s="99"/>
      <c r="L13" s="98"/>
      <c r="M13" s="102"/>
      <c r="N13" s="105">
        <f t="shared" si="2"/>
        <v>0</v>
      </c>
      <c r="O13" s="109">
        <f t="shared" si="3"/>
        <v>0</v>
      </c>
      <c r="P13" s="92"/>
      <c r="Q13" s="54"/>
      <c r="R13" s="54" t="s">
        <v>80</v>
      </c>
      <c r="S13" s="54"/>
      <c r="T13" s="54"/>
      <c r="U13" s="54"/>
    </row>
    <row r="14" spans="1:21">
      <c r="A14" s="54"/>
      <c r="B14" s="57">
        <f t="shared" si="0"/>
        <v>11</v>
      </c>
      <c r="C14" s="61" t="s">
        <v>81</v>
      </c>
      <c r="D14" s="65"/>
      <c r="E14" s="65"/>
      <c r="F14" s="73"/>
      <c r="G14" s="77"/>
      <c r="H14" s="81"/>
      <c r="I14" s="86">
        <f t="shared" si="1"/>
        <v>0</v>
      </c>
      <c r="J14" s="92"/>
      <c r="K14" s="99"/>
      <c r="L14" s="98"/>
      <c r="M14" s="102"/>
      <c r="N14" s="105">
        <f t="shared" si="2"/>
        <v>0</v>
      </c>
      <c r="O14" s="109">
        <f t="shared" si="3"/>
        <v>0</v>
      </c>
      <c r="P14" s="92"/>
      <c r="Q14" s="54"/>
      <c r="R14" s="54" t="s">
        <v>81</v>
      </c>
      <c r="S14" s="54"/>
      <c r="T14" s="54"/>
      <c r="U14" s="54"/>
    </row>
    <row r="15" spans="1:21">
      <c r="A15" s="54"/>
      <c r="B15" s="57">
        <f t="shared" si="0"/>
        <v>12</v>
      </c>
      <c r="C15" s="61" t="s">
        <v>23</v>
      </c>
      <c r="D15" s="65"/>
      <c r="E15" s="65"/>
      <c r="F15" s="73"/>
      <c r="G15" s="77"/>
      <c r="H15" s="81"/>
      <c r="I15" s="86">
        <f t="shared" si="1"/>
        <v>0</v>
      </c>
      <c r="J15" s="92"/>
      <c r="K15" s="99"/>
      <c r="L15" s="98"/>
      <c r="M15" s="102"/>
      <c r="N15" s="105">
        <f t="shared" si="2"/>
        <v>0</v>
      </c>
      <c r="O15" s="109">
        <f t="shared" si="3"/>
        <v>0</v>
      </c>
      <c r="P15" s="92"/>
      <c r="Q15" s="54"/>
      <c r="R15" s="54" t="s">
        <v>23</v>
      </c>
      <c r="S15" s="54"/>
      <c r="T15" s="54"/>
      <c r="U15" s="54"/>
    </row>
    <row r="16" spans="1:21">
      <c r="A16" s="54"/>
      <c r="B16" s="57">
        <f t="shared" si="0"/>
        <v>13</v>
      </c>
      <c r="C16" s="61" t="s">
        <v>82</v>
      </c>
      <c r="D16" s="65"/>
      <c r="E16" s="65"/>
      <c r="F16" s="73"/>
      <c r="G16" s="77"/>
      <c r="H16" s="81"/>
      <c r="I16" s="86">
        <f t="shared" si="1"/>
        <v>0</v>
      </c>
      <c r="J16" s="92"/>
      <c r="K16" s="99"/>
      <c r="L16" s="98"/>
      <c r="M16" s="102"/>
      <c r="N16" s="105">
        <f t="shared" si="2"/>
        <v>0</v>
      </c>
      <c r="O16" s="109">
        <f t="shared" si="3"/>
        <v>0</v>
      </c>
      <c r="P16" s="92"/>
      <c r="Q16" s="54"/>
      <c r="R16" s="54" t="s">
        <v>82</v>
      </c>
      <c r="S16" s="54"/>
      <c r="T16" s="54"/>
      <c r="U16" s="54"/>
    </row>
    <row r="17" spans="1:21">
      <c r="A17" s="54"/>
      <c r="B17" s="57">
        <f t="shared" si="0"/>
        <v>14</v>
      </c>
      <c r="C17" s="61" t="s">
        <v>83</v>
      </c>
      <c r="D17" s="65"/>
      <c r="E17" s="65"/>
      <c r="F17" s="73"/>
      <c r="G17" s="77"/>
      <c r="H17" s="81"/>
      <c r="I17" s="86">
        <f t="shared" si="1"/>
        <v>0</v>
      </c>
      <c r="J17" s="92"/>
      <c r="K17" s="99"/>
      <c r="L17" s="98"/>
      <c r="M17" s="102"/>
      <c r="N17" s="105">
        <f t="shared" si="2"/>
        <v>0</v>
      </c>
      <c r="O17" s="109">
        <f t="shared" si="3"/>
        <v>0</v>
      </c>
      <c r="P17" s="92"/>
      <c r="Q17" s="54"/>
      <c r="R17" s="54" t="s">
        <v>83</v>
      </c>
      <c r="S17" s="54"/>
      <c r="T17" s="54"/>
      <c r="U17" s="54"/>
    </row>
    <row r="18" spans="1:21">
      <c r="A18" s="54"/>
      <c r="B18" s="57">
        <f t="shared" si="0"/>
        <v>15</v>
      </c>
      <c r="C18" s="61" t="s">
        <v>84</v>
      </c>
      <c r="D18" s="65"/>
      <c r="E18" s="65"/>
      <c r="F18" s="73"/>
      <c r="G18" s="77"/>
      <c r="H18" s="81"/>
      <c r="I18" s="86">
        <f t="shared" si="1"/>
        <v>0</v>
      </c>
      <c r="J18" s="92"/>
      <c r="K18" s="99"/>
      <c r="L18" s="98"/>
      <c r="M18" s="102"/>
      <c r="N18" s="105">
        <f t="shared" si="2"/>
        <v>0</v>
      </c>
      <c r="O18" s="109">
        <f t="shared" si="3"/>
        <v>0</v>
      </c>
      <c r="P18" s="92"/>
      <c r="Q18" s="54"/>
      <c r="R18" s="54" t="s">
        <v>84</v>
      </c>
      <c r="S18" s="54"/>
      <c r="T18" s="54"/>
      <c r="U18" s="54"/>
    </row>
    <row r="19" spans="1:21">
      <c r="A19" s="54"/>
      <c r="B19" s="57">
        <f t="shared" si="0"/>
        <v>16</v>
      </c>
      <c r="C19" s="61" t="s">
        <v>85</v>
      </c>
      <c r="D19" s="65"/>
      <c r="E19" s="65"/>
      <c r="F19" s="73"/>
      <c r="G19" s="77"/>
      <c r="H19" s="81"/>
      <c r="I19" s="86">
        <f t="shared" si="1"/>
        <v>0</v>
      </c>
      <c r="J19" s="92"/>
      <c r="K19" s="99"/>
      <c r="L19" s="98"/>
      <c r="M19" s="102"/>
      <c r="N19" s="105">
        <f t="shared" si="2"/>
        <v>0</v>
      </c>
      <c r="O19" s="109">
        <f t="shared" si="3"/>
        <v>0</v>
      </c>
      <c r="P19" s="92"/>
      <c r="Q19" s="54"/>
      <c r="R19" s="54" t="s">
        <v>85</v>
      </c>
      <c r="S19" s="54"/>
      <c r="T19" s="54"/>
      <c r="U19" s="54"/>
    </row>
    <row r="20" spans="1:21">
      <c r="A20" s="54"/>
      <c r="B20" s="57">
        <f t="shared" si="0"/>
        <v>17</v>
      </c>
      <c r="C20" s="61" t="s">
        <v>86</v>
      </c>
      <c r="D20" s="65"/>
      <c r="E20" s="65"/>
      <c r="F20" s="73"/>
      <c r="G20" s="77"/>
      <c r="H20" s="81"/>
      <c r="I20" s="86">
        <f t="shared" si="1"/>
        <v>0</v>
      </c>
      <c r="J20" s="92"/>
      <c r="K20" s="99"/>
      <c r="L20" s="98"/>
      <c r="M20" s="102"/>
      <c r="N20" s="105">
        <f t="shared" si="2"/>
        <v>0</v>
      </c>
      <c r="O20" s="109">
        <f t="shared" si="3"/>
        <v>0</v>
      </c>
      <c r="P20" s="92"/>
      <c r="Q20" s="54"/>
      <c r="R20" s="52" t="s">
        <v>86</v>
      </c>
      <c r="S20" s="54"/>
      <c r="T20" s="54"/>
      <c r="U20" s="54"/>
    </row>
    <row r="21" spans="1:21">
      <c r="A21" s="54"/>
      <c r="B21" s="57">
        <f t="shared" si="0"/>
        <v>18</v>
      </c>
      <c r="C21" s="61" t="s">
        <v>33</v>
      </c>
      <c r="D21" s="65"/>
      <c r="E21" s="65"/>
      <c r="F21" s="73"/>
      <c r="G21" s="77"/>
      <c r="H21" s="81"/>
      <c r="I21" s="86">
        <f t="shared" si="1"/>
        <v>0</v>
      </c>
      <c r="J21" s="92"/>
      <c r="K21" s="99"/>
      <c r="L21" s="98"/>
      <c r="M21" s="102"/>
      <c r="N21" s="105">
        <f t="shared" si="2"/>
        <v>0</v>
      </c>
      <c r="O21" s="109">
        <f t="shared" si="3"/>
        <v>0</v>
      </c>
      <c r="P21" s="92"/>
      <c r="Q21" s="54"/>
      <c r="R21" s="52" t="s">
        <v>33</v>
      </c>
      <c r="S21" s="54"/>
      <c r="T21" s="54"/>
      <c r="U21" s="54"/>
    </row>
    <row r="22" spans="1:21" ht="18.75">
      <c r="A22" s="54"/>
      <c r="B22" s="57">
        <f t="shared" si="0"/>
        <v>19</v>
      </c>
      <c r="C22" s="62" t="s">
        <v>87</v>
      </c>
      <c r="D22" s="66"/>
      <c r="E22" s="66"/>
      <c r="F22" s="74"/>
      <c r="G22" s="78"/>
      <c r="H22" s="82"/>
      <c r="I22" s="87">
        <f t="shared" si="1"/>
        <v>0</v>
      </c>
      <c r="J22" s="93"/>
      <c r="K22" s="100"/>
      <c r="L22" s="100"/>
      <c r="M22" s="103"/>
      <c r="N22" s="100">
        <f t="shared" si="2"/>
        <v>0</v>
      </c>
      <c r="O22" s="110">
        <f t="shared" si="3"/>
        <v>0</v>
      </c>
      <c r="P22" s="113"/>
      <c r="Q22" s="54"/>
      <c r="R22" s="52" t="s">
        <v>87</v>
      </c>
      <c r="S22" s="54"/>
      <c r="T22" s="54"/>
      <c r="U22" s="54"/>
    </row>
    <row r="23" spans="1:21" ht="18.75">
      <c r="A23" s="54"/>
      <c r="B23" s="58"/>
      <c r="C23" s="58" t="s">
        <v>40</v>
      </c>
      <c r="D23" s="67"/>
      <c r="E23" s="69"/>
      <c r="F23" s="75"/>
      <c r="G23" s="79"/>
      <c r="H23" s="83"/>
      <c r="I23" s="88">
        <f>SUM(I4:I22)</f>
        <v>0</v>
      </c>
      <c r="J23" s="94"/>
      <c r="K23" s="101"/>
      <c r="L23" s="101"/>
      <c r="M23" s="104"/>
      <c r="N23" s="101"/>
      <c r="O23" s="111">
        <f>SUM(O4:O22)</f>
        <v>0</v>
      </c>
      <c r="P23" s="114"/>
      <c r="Q23" s="54"/>
      <c r="R23" s="54"/>
      <c r="S23" s="54"/>
      <c r="T23" s="54"/>
      <c r="U23" s="54"/>
    </row>
    <row r="24" spans="1:21">
      <c r="A24" s="54"/>
      <c r="B24" s="54"/>
      <c r="C24" s="2" t="s">
        <v>16</v>
      </c>
      <c r="D24" s="54"/>
      <c r="E24" s="54"/>
      <c r="F24" s="70"/>
      <c r="G24" s="70"/>
      <c r="H24" s="70"/>
      <c r="I24" s="70"/>
      <c r="J24" s="54"/>
      <c r="K24" s="70"/>
      <c r="L24" s="70"/>
      <c r="M24" s="70"/>
      <c r="N24" s="70"/>
      <c r="O24" s="54"/>
      <c r="P24" s="54"/>
      <c r="Q24" s="54"/>
      <c r="R24" s="54"/>
      <c r="S24" s="54"/>
      <c r="T24" s="54"/>
      <c r="U24" s="54"/>
    </row>
  </sheetData>
  <mergeCells count="6">
    <mergeCell ref="E2:I2"/>
    <mergeCell ref="J2:N2"/>
    <mergeCell ref="B2:B3"/>
    <mergeCell ref="C2:C3"/>
    <mergeCell ref="D2:D3"/>
    <mergeCell ref="P2:P3"/>
  </mergeCells>
  <phoneticPr fontId="1"/>
  <dataValidations count="1">
    <dataValidation type="list" allowBlank="1" showDropDown="0" showInputMessage="1" showErrorMessage="1" sqref="C4:C22">
      <formula1>$R$4:$R$22</formula1>
    </dataValidation>
  </dataValidations>
  <pageMargins left="0.7" right="0.7" top="0.75" bottom="0.75" header="0.3" footer="0.3"/>
  <pageSetup paperSize="9" scale="46" fitToWidth="1" fitToHeight="1" orientation="portrait" usePrinterDefaults="1" r:id="rId1"/>
  <colBreaks count="1" manualBreakCount="1">
    <brk id="16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22"/>
  <sheetViews>
    <sheetView view="pageBreakPreview" zoomScale="115" zoomScaleSheetLayoutView="115" workbookViewId="0"/>
  </sheetViews>
  <sheetFormatPr defaultRowHeight="18"/>
  <cols>
    <col min="1" max="2" width="3.6640625" style="52" customWidth="1"/>
    <col min="3" max="3" width="19" style="53" customWidth="1"/>
    <col min="4" max="4" width="20" style="53" customWidth="1"/>
    <col min="5" max="5" width="16.08203125" style="53" customWidth="1"/>
    <col min="6" max="7" width="8.6640625" style="52" customWidth="1"/>
    <col min="8" max="8" width="6.6640625" style="52" customWidth="1"/>
    <col min="9" max="9" width="8.6640625" style="52" customWidth="1"/>
    <col min="10" max="10" width="14.9140625" style="52" customWidth="1"/>
    <col min="11" max="12" width="8.6640625" style="52" customWidth="1"/>
    <col min="13" max="13" width="6.6640625" style="52" customWidth="1"/>
    <col min="14" max="14" width="8.6640625" style="52" customWidth="1"/>
    <col min="15" max="15" width="10.08203125" style="52" customWidth="1"/>
    <col min="16" max="16" width="22.58203125" style="52" customWidth="1"/>
    <col min="17" max="16384" width="8.6640625" style="52" customWidth="1"/>
  </cols>
  <sheetData>
    <row r="1" spans="1:21">
      <c r="A1" s="54" t="s">
        <v>73</v>
      </c>
      <c r="B1" s="54"/>
      <c r="C1" s="2"/>
      <c r="D1" s="63" t="s">
        <v>88</v>
      </c>
      <c r="E1" s="54"/>
      <c r="F1" s="70"/>
      <c r="G1" s="70"/>
      <c r="H1" s="70"/>
      <c r="I1" s="70"/>
      <c r="J1" s="63"/>
      <c r="K1" s="95"/>
      <c r="L1" s="95"/>
      <c r="M1" s="95"/>
      <c r="N1" s="95"/>
      <c r="O1" s="106"/>
      <c r="P1" s="106"/>
      <c r="Q1" s="54"/>
      <c r="R1" s="54"/>
      <c r="S1" s="54"/>
      <c r="T1" s="54"/>
      <c r="U1" s="54"/>
    </row>
    <row r="2" spans="1:21">
      <c r="A2" s="54"/>
      <c r="B2" s="55" t="s">
        <v>75</v>
      </c>
      <c r="C2" s="55" t="s">
        <v>38</v>
      </c>
      <c r="D2" s="55" t="s">
        <v>0</v>
      </c>
      <c r="E2" s="68" t="s">
        <v>44</v>
      </c>
      <c r="F2" s="71"/>
      <c r="G2" s="71"/>
      <c r="H2" s="71"/>
      <c r="I2" s="84"/>
      <c r="J2" s="89" t="s">
        <v>34</v>
      </c>
      <c r="K2" s="96"/>
      <c r="L2" s="96"/>
      <c r="M2" s="96"/>
      <c r="N2" s="96"/>
      <c r="O2" s="107" t="s">
        <v>54</v>
      </c>
      <c r="P2" s="107" t="s">
        <v>27</v>
      </c>
      <c r="Q2" s="54"/>
      <c r="R2" s="54"/>
      <c r="S2" s="54"/>
      <c r="T2" s="54"/>
      <c r="U2" s="54"/>
    </row>
    <row r="3" spans="1:21">
      <c r="A3" s="54"/>
      <c r="B3" s="56"/>
      <c r="C3" s="59"/>
      <c r="D3" s="59"/>
      <c r="E3" s="68" t="s">
        <v>39</v>
      </c>
      <c r="F3" s="72" t="s">
        <v>46</v>
      </c>
      <c r="G3" s="76" t="s">
        <v>47</v>
      </c>
      <c r="H3" s="76" t="s">
        <v>24</v>
      </c>
      <c r="I3" s="85" t="s">
        <v>49</v>
      </c>
      <c r="J3" s="90" t="s">
        <v>50</v>
      </c>
      <c r="K3" s="97" t="s">
        <v>46</v>
      </c>
      <c r="L3" s="97" t="s">
        <v>47</v>
      </c>
      <c r="M3" s="97" t="s">
        <v>24</v>
      </c>
      <c r="N3" s="97" t="s">
        <v>52</v>
      </c>
      <c r="O3" s="108" t="s">
        <v>56</v>
      </c>
      <c r="P3" s="112"/>
      <c r="Q3" s="54"/>
      <c r="R3" s="54"/>
      <c r="S3" s="54"/>
      <c r="T3" s="54"/>
      <c r="U3" s="54"/>
    </row>
    <row r="4" spans="1:21">
      <c r="A4" s="54"/>
      <c r="B4" s="115">
        <f t="shared" ref="B4:B18" si="0">ROW()-3</f>
        <v>1</v>
      </c>
      <c r="C4" s="115" t="s">
        <v>35</v>
      </c>
      <c r="D4" s="123" t="s">
        <v>30</v>
      </c>
      <c r="E4" s="123" t="s">
        <v>101</v>
      </c>
      <c r="F4" s="132">
        <v>1085</v>
      </c>
      <c r="G4" s="138">
        <v>6</v>
      </c>
      <c r="H4" s="142" t="s">
        <v>114</v>
      </c>
      <c r="I4" s="146">
        <f t="shared" ref="I4:I9" si="1">F4*G4</f>
        <v>6510</v>
      </c>
      <c r="J4" s="123" t="s">
        <v>101</v>
      </c>
      <c r="K4" s="132">
        <v>1085</v>
      </c>
      <c r="L4" s="150">
        <v>4</v>
      </c>
      <c r="M4" s="142" t="s">
        <v>100</v>
      </c>
      <c r="N4" s="146">
        <f t="shared" ref="N4:N18" si="2">K4*L4</f>
        <v>4340</v>
      </c>
      <c r="O4" s="153">
        <f t="shared" ref="O4:O18" si="3">N4-I4</f>
        <v>-2170</v>
      </c>
      <c r="P4" s="160" t="s">
        <v>124</v>
      </c>
      <c r="Q4" s="54"/>
      <c r="R4" s="54" t="s">
        <v>57</v>
      </c>
      <c r="S4" s="54"/>
      <c r="T4" s="54"/>
      <c r="U4" s="54"/>
    </row>
    <row r="5" spans="1:21">
      <c r="A5" s="54"/>
      <c r="B5" s="115">
        <f t="shared" si="0"/>
        <v>2</v>
      </c>
      <c r="C5" s="115" t="s">
        <v>36</v>
      </c>
      <c r="D5" s="124" t="s">
        <v>90</v>
      </c>
      <c r="E5" s="124" t="s">
        <v>102</v>
      </c>
      <c r="F5" s="132">
        <v>2500</v>
      </c>
      <c r="G5" s="138">
        <v>4</v>
      </c>
      <c r="H5" s="142" t="s">
        <v>115</v>
      </c>
      <c r="I5" s="146">
        <f t="shared" si="1"/>
        <v>10000</v>
      </c>
      <c r="J5" s="124" t="s">
        <v>102</v>
      </c>
      <c r="K5" s="132">
        <v>2500</v>
      </c>
      <c r="L5" s="138">
        <v>4</v>
      </c>
      <c r="M5" s="142" t="s">
        <v>115</v>
      </c>
      <c r="N5" s="146">
        <f t="shared" si="2"/>
        <v>10000</v>
      </c>
      <c r="O5" s="154">
        <f t="shared" si="3"/>
        <v>0</v>
      </c>
      <c r="P5" s="161"/>
      <c r="Q5" s="54"/>
      <c r="R5" s="54" t="s">
        <v>20</v>
      </c>
      <c r="S5" s="54"/>
      <c r="T5" s="54"/>
      <c r="U5" s="54"/>
    </row>
    <row r="6" spans="1:21">
      <c r="A6" s="54"/>
      <c r="B6" s="58">
        <f t="shared" si="0"/>
        <v>3</v>
      </c>
      <c r="C6" s="121"/>
      <c r="D6" s="125" t="s">
        <v>91</v>
      </c>
      <c r="E6" s="125" t="s">
        <v>103</v>
      </c>
      <c r="F6" s="133">
        <v>5000</v>
      </c>
      <c r="G6" s="139">
        <v>2</v>
      </c>
      <c r="H6" s="143" t="s">
        <v>116</v>
      </c>
      <c r="I6" s="147">
        <f t="shared" si="1"/>
        <v>10000</v>
      </c>
      <c r="J6" s="125" t="s">
        <v>103</v>
      </c>
      <c r="K6" s="133">
        <v>5000</v>
      </c>
      <c r="L6" s="151">
        <v>3</v>
      </c>
      <c r="M6" s="143" t="s">
        <v>116</v>
      </c>
      <c r="N6" s="147">
        <f t="shared" si="2"/>
        <v>15000</v>
      </c>
      <c r="O6" s="155">
        <f t="shared" si="3"/>
        <v>5000</v>
      </c>
      <c r="P6" s="162" t="s">
        <v>125</v>
      </c>
      <c r="Q6" s="54"/>
      <c r="R6" s="54" t="s">
        <v>26</v>
      </c>
      <c r="S6" s="54"/>
      <c r="T6" s="54"/>
      <c r="U6" s="54"/>
    </row>
    <row r="7" spans="1:21">
      <c r="A7" s="54"/>
      <c r="B7" s="115">
        <f t="shared" si="0"/>
        <v>4</v>
      </c>
      <c r="C7" s="115" t="s">
        <v>89</v>
      </c>
      <c r="D7" s="123" t="s">
        <v>92</v>
      </c>
      <c r="E7" s="123" t="s">
        <v>104</v>
      </c>
      <c r="F7" s="132">
        <v>500</v>
      </c>
      <c r="G7" s="138">
        <v>2</v>
      </c>
      <c r="H7" s="144" t="s">
        <v>117</v>
      </c>
      <c r="I7" s="146">
        <f t="shared" si="1"/>
        <v>1000</v>
      </c>
      <c r="J7" s="123" t="s">
        <v>104</v>
      </c>
      <c r="K7" s="132">
        <v>500</v>
      </c>
      <c r="L7" s="138">
        <v>2</v>
      </c>
      <c r="M7" s="144" t="s">
        <v>117</v>
      </c>
      <c r="N7" s="146">
        <f t="shared" si="2"/>
        <v>1000</v>
      </c>
      <c r="O7" s="109">
        <f t="shared" si="3"/>
        <v>0</v>
      </c>
      <c r="P7" s="92"/>
      <c r="Q7" s="54"/>
      <c r="R7" s="54" t="s">
        <v>76</v>
      </c>
      <c r="S7" s="54"/>
      <c r="T7" s="54"/>
      <c r="U7" s="54"/>
    </row>
    <row r="8" spans="1:21">
      <c r="A8" s="54"/>
      <c r="B8" s="115">
        <f t="shared" si="0"/>
        <v>5</v>
      </c>
      <c r="C8" s="115" t="s">
        <v>76</v>
      </c>
      <c r="D8" s="126" t="s">
        <v>74</v>
      </c>
      <c r="E8" s="124" t="s">
        <v>105</v>
      </c>
      <c r="F8" s="134">
        <v>110</v>
      </c>
      <c r="G8" s="138">
        <v>3</v>
      </c>
      <c r="H8" s="144"/>
      <c r="I8" s="146">
        <f t="shared" si="1"/>
        <v>330</v>
      </c>
      <c r="J8" s="124" t="s">
        <v>105</v>
      </c>
      <c r="K8" s="134">
        <v>110</v>
      </c>
      <c r="L8" s="138">
        <v>3</v>
      </c>
      <c r="M8" s="144"/>
      <c r="N8" s="146">
        <f t="shared" si="2"/>
        <v>330</v>
      </c>
      <c r="O8" s="154">
        <f t="shared" si="3"/>
        <v>0</v>
      </c>
      <c r="P8" s="161"/>
      <c r="Q8" s="54"/>
      <c r="R8" s="54" t="s">
        <v>45</v>
      </c>
      <c r="S8" s="54"/>
      <c r="T8" s="54"/>
      <c r="U8" s="54"/>
    </row>
    <row r="9" spans="1:21">
      <c r="A9" s="54"/>
      <c r="B9" s="116">
        <f t="shared" si="0"/>
        <v>6</v>
      </c>
      <c r="C9" s="121"/>
      <c r="D9" s="125" t="s">
        <v>93</v>
      </c>
      <c r="E9" s="125" t="s">
        <v>106</v>
      </c>
      <c r="F9" s="133">
        <v>1650</v>
      </c>
      <c r="G9" s="139">
        <v>10</v>
      </c>
      <c r="H9" s="143"/>
      <c r="I9" s="147">
        <f t="shared" si="1"/>
        <v>16500</v>
      </c>
      <c r="J9" s="125" t="s">
        <v>106</v>
      </c>
      <c r="K9" s="133">
        <v>1650</v>
      </c>
      <c r="L9" s="139">
        <v>10</v>
      </c>
      <c r="M9" s="143"/>
      <c r="N9" s="147">
        <f t="shared" si="2"/>
        <v>16500</v>
      </c>
      <c r="O9" s="156">
        <f t="shared" si="3"/>
        <v>0</v>
      </c>
      <c r="P9" s="163"/>
      <c r="Q9" s="54"/>
      <c r="R9" s="54" t="s">
        <v>48</v>
      </c>
      <c r="S9" s="54"/>
      <c r="T9" s="54"/>
      <c r="U9" s="54"/>
    </row>
    <row r="10" spans="1:21">
      <c r="A10" s="54"/>
      <c r="B10" s="117">
        <f t="shared" si="0"/>
        <v>7</v>
      </c>
      <c r="C10" s="122"/>
      <c r="D10" s="127" t="s">
        <v>126</v>
      </c>
      <c r="E10" s="131"/>
      <c r="F10" s="135"/>
      <c r="G10" s="140"/>
      <c r="H10" s="42"/>
      <c r="I10" s="148"/>
      <c r="J10" s="131" t="s">
        <v>105</v>
      </c>
      <c r="K10" s="135">
        <v>110</v>
      </c>
      <c r="L10" s="140">
        <v>5</v>
      </c>
      <c r="M10" s="42"/>
      <c r="N10" s="148">
        <f t="shared" si="2"/>
        <v>550</v>
      </c>
      <c r="O10" s="157">
        <f t="shared" si="3"/>
        <v>550</v>
      </c>
      <c r="P10" s="162" t="s">
        <v>7</v>
      </c>
      <c r="Q10" s="54"/>
      <c r="R10" s="54" t="s">
        <v>77</v>
      </c>
      <c r="S10" s="54"/>
      <c r="T10" s="54"/>
      <c r="U10" s="54"/>
    </row>
    <row r="11" spans="1:21">
      <c r="A11" s="54"/>
      <c r="B11" s="115">
        <f t="shared" si="0"/>
        <v>8</v>
      </c>
      <c r="C11" s="115" t="s">
        <v>45</v>
      </c>
      <c r="D11" s="123" t="s">
        <v>94</v>
      </c>
      <c r="E11" s="123" t="s">
        <v>107</v>
      </c>
      <c r="F11" s="132">
        <v>2500</v>
      </c>
      <c r="G11" s="138">
        <v>2</v>
      </c>
      <c r="H11" s="144" t="s">
        <v>118</v>
      </c>
      <c r="I11" s="146">
        <f t="shared" ref="I11:I18" si="4">F11*G11</f>
        <v>5000</v>
      </c>
      <c r="J11" s="123" t="s">
        <v>107</v>
      </c>
      <c r="K11" s="132">
        <v>2500</v>
      </c>
      <c r="L11" s="138">
        <v>2</v>
      </c>
      <c r="M11" s="144" t="s">
        <v>118</v>
      </c>
      <c r="N11" s="146">
        <f t="shared" si="2"/>
        <v>5000</v>
      </c>
      <c r="O11" s="109">
        <f t="shared" si="3"/>
        <v>0</v>
      </c>
      <c r="P11" s="92"/>
      <c r="Q11" s="54"/>
      <c r="R11" s="54" t="s">
        <v>78</v>
      </c>
      <c r="S11" s="54"/>
      <c r="T11" s="54"/>
      <c r="U11" s="54"/>
    </row>
    <row r="12" spans="1:21">
      <c r="A12" s="54"/>
      <c r="B12" s="118">
        <f t="shared" si="0"/>
        <v>9</v>
      </c>
      <c r="C12" s="115" t="s">
        <v>48</v>
      </c>
      <c r="D12" s="126" t="s">
        <v>95</v>
      </c>
      <c r="E12" s="124" t="s">
        <v>108</v>
      </c>
      <c r="F12" s="134">
        <v>100</v>
      </c>
      <c r="G12" s="138">
        <v>20</v>
      </c>
      <c r="H12" s="144" t="s">
        <v>119</v>
      </c>
      <c r="I12" s="146">
        <f t="shared" si="4"/>
        <v>2000</v>
      </c>
      <c r="J12" s="124" t="s">
        <v>108</v>
      </c>
      <c r="K12" s="134">
        <v>100</v>
      </c>
      <c r="L12" s="150">
        <v>19</v>
      </c>
      <c r="M12" s="144" t="s">
        <v>119</v>
      </c>
      <c r="N12" s="146">
        <f t="shared" si="2"/>
        <v>1900</v>
      </c>
      <c r="O12" s="154">
        <f t="shared" si="3"/>
        <v>-100</v>
      </c>
      <c r="P12" s="164" t="s">
        <v>127</v>
      </c>
      <c r="Q12" s="54"/>
      <c r="R12" s="54" t="s">
        <v>79</v>
      </c>
      <c r="S12" s="54"/>
      <c r="T12" s="54"/>
      <c r="U12" s="54"/>
    </row>
    <row r="13" spans="1:21">
      <c r="A13" s="54"/>
      <c r="B13" s="58">
        <f t="shared" si="0"/>
        <v>10</v>
      </c>
      <c r="C13" s="58"/>
      <c r="D13" s="128" t="s">
        <v>96</v>
      </c>
      <c r="E13" s="128" t="s">
        <v>109</v>
      </c>
      <c r="F13" s="136">
        <v>700</v>
      </c>
      <c r="G13" s="79">
        <v>20</v>
      </c>
      <c r="H13" s="83" t="s">
        <v>120</v>
      </c>
      <c r="I13" s="88">
        <f t="shared" si="4"/>
        <v>14000</v>
      </c>
      <c r="J13" s="128" t="s">
        <v>109</v>
      </c>
      <c r="K13" s="136">
        <v>700</v>
      </c>
      <c r="L13" s="152">
        <v>19</v>
      </c>
      <c r="M13" s="83" t="s">
        <v>120</v>
      </c>
      <c r="N13" s="88">
        <f t="shared" si="2"/>
        <v>13300</v>
      </c>
      <c r="O13" s="158">
        <f t="shared" si="3"/>
        <v>-700</v>
      </c>
      <c r="P13" s="164" t="s">
        <v>127</v>
      </c>
      <c r="Q13" s="54"/>
      <c r="R13" s="54" t="s">
        <v>80</v>
      </c>
      <c r="S13" s="54"/>
      <c r="T13" s="54"/>
      <c r="U13" s="54"/>
    </row>
    <row r="14" spans="1:21">
      <c r="A14" s="54"/>
      <c r="B14" s="57">
        <f t="shared" si="0"/>
        <v>11</v>
      </c>
      <c r="C14" s="121" t="s">
        <v>77</v>
      </c>
      <c r="D14" s="125" t="s">
        <v>53</v>
      </c>
      <c r="E14" s="125" t="s">
        <v>110</v>
      </c>
      <c r="F14" s="133">
        <v>100</v>
      </c>
      <c r="G14" s="139">
        <v>20</v>
      </c>
      <c r="H14" s="143" t="s">
        <v>122</v>
      </c>
      <c r="I14" s="147">
        <f t="shared" si="4"/>
        <v>2000</v>
      </c>
      <c r="J14" s="125" t="s">
        <v>110</v>
      </c>
      <c r="K14" s="133">
        <v>100</v>
      </c>
      <c r="L14" s="139">
        <v>20</v>
      </c>
      <c r="M14" s="143" t="s">
        <v>122</v>
      </c>
      <c r="N14" s="147">
        <f t="shared" si="2"/>
        <v>2000</v>
      </c>
      <c r="O14" s="109">
        <f t="shared" si="3"/>
        <v>0</v>
      </c>
      <c r="P14" s="92"/>
      <c r="Q14" s="54"/>
      <c r="R14" s="54" t="s">
        <v>81</v>
      </c>
      <c r="S14" s="54"/>
      <c r="T14" s="54"/>
      <c r="U14" s="54"/>
    </row>
    <row r="15" spans="1:21">
      <c r="A15" s="54"/>
      <c r="B15" s="115">
        <f t="shared" si="0"/>
        <v>12</v>
      </c>
      <c r="C15" s="115" t="s">
        <v>23</v>
      </c>
      <c r="D15" s="123" t="s">
        <v>97</v>
      </c>
      <c r="E15" s="123" t="s">
        <v>111</v>
      </c>
      <c r="F15" s="132">
        <v>200</v>
      </c>
      <c r="G15" s="138">
        <v>20</v>
      </c>
      <c r="H15" s="144" t="s">
        <v>117</v>
      </c>
      <c r="I15" s="146">
        <f t="shared" si="4"/>
        <v>4000</v>
      </c>
      <c r="J15" s="123" t="s">
        <v>111</v>
      </c>
      <c r="K15" s="132">
        <v>200</v>
      </c>
      <c r="L15" s="138">
        <v>20</v>
      </c>
      <c r="M15" s="144" t="s">
        <v>117</v>
      </c>
      <c r="N15" s="146">
        <f t="shared" si="2"/>
        <v>4000</v>
      </c>
      <c r="O15" s="109">
        <f t="shared" si="3"/>
        <v>0</v>
      </c>
      <c r="P15" s="164" t="s">
        <v>128</v>
      </c>
      <c r="Q15" s="54"/>
      <c r="R15" s="54" t="s">
        <v>23</v>
      </c>
      <c r="S15" s="54"/>
      <c r="T15" s="54"/>
      <c r="U15" s="54"/>
    </row>
    <row r="16" spans="1:21">
      <c r="A16" s="54"/>
      <c r="B16" s="118">
        <f t="shared" si="0"/>
        <v>13</v>
      </c>
      <c r="C16" s="115" t="s">
        <v>83</v>
      </c>
      <c r="D16" s="126" t="s">
        <v>58</v>
      </c>
      <c r="E16" s="124" t="s">
        <v>112</v>
      </c>
      <c r="F16" s="134">
        <v>200</v>
      </c>
      <c r="G16" s="138">
        <v>100</v>
      </c>
      <c r="H16" s="144" t="s">
        <v>11</v>
      </c>
      <c r="I16" s="146">
        <f t="shared" si="4"/>
        <v>20000</v>
      </c>
      <c r="J16" s="124" t="s">
        <v>112</v>
      </c>
      <c r="K16" s="134">
        <v>200</v>
      </c>
      <c r="L16" s="138">
        <v>100</v>
      </c>
      <c r="M16" s="144" t="s">
        <v>11</v>
      </c>
      <c r="N16" s="146">
        <f t="shared" si="2"/>
        <v>20000</v>
      </c>
      <c r="O16" s="154">
        <f t="shared" si="3"/>
        <v>0</v>
      </c>
      <c r="P16" s="161"/>
      <c r="Q16" s="54"/>
      <c r="R16" s="54" t="s">
        <v>82</v>
      </c>
      <c r="S16" s="54"/>
      <c r="T16" s="54"/>
      <c r="U16" s="54"/>
    </row>
    <row r="17" spans="1:21">
      <c r="A17" s="54"/>
      <c r="B17" s="119">
        <f t="shared" si="0"/>
        <v>14</v>
      </c>
      <c r="C17" s="58"/>
      <c r="D17" s="129" t="s">
        <v>98</v>
      </c>
      <c r="E17" s="69" t="s">
        <v>113</v>
      </c>
      <c r="F17" s="136">
        <v>10000</v>
      </c>
      <c r="G17" s="79">
        <v>1</v>
      </c>
      <c r="H17" s="83" t="s">
        <v>121</v>
      </c>
      <c r="I17" s="88">
        <f t="shared" si="4"/>
        <v>10000</v>
      </c>
      <c r="J17" s="69" t="s">
        <v>113</v>
      </c>
      <c r="K17" s="136">
        <v>10000</v>
      </c>
      <c r="L17" s="79">
        <v>1</v>
      </c>
      <c r="M17" s="83" t="s">
        <v>121</v>
      </c>
      <c r="N17" s="88">
        <f t="shared" si="2"/>
        <v>10000</v>
      </c>
      <c r="O17" s="158">
        <f t="shared" si="3"/>
        <v>0</v>
      </c>
      <c r="P17" s="114"/>
      <c r="Q17" s="54"/>
      <c r="R17" s="54" t="s">
        <v>83</v>
      </c>
      <c r="S17" s="54"/>
      <c r="T17" s="54"/>
      <c r="U17" s="54"/>
    </row>
    <row r="18" spans="1:21" ht="18.75">
      <c r="A18" s="54"/>
      <c r="B18" s="120">
        <f t="shared" si="0"/>
        <v>15</v>
      </c>
      <c r="C18" s="120" t="s">
        <v>33</v>
      </c>
      <c r="D18" s="130" t="s">
        <v>99</v>
      </c>
      <c r="E18" s="130" t="s">
        <v>112</v>
      </c>
      <c r="F18" s="137">
        <v>200000</v>
      </c>
      <c r="G18" s="141">
        <v>1</v>
      </c>
      <c r="H18" s="145" t="s">
        <v>123</v>
      </c>
      <c r="I18" s="149">
        <f t="shared" si="4"/>
        <v>200000</v>
      </c>
      <c r="J18" s="130" t="s">
        <v>112</v>
      </c>
      <c r="K18" s="137">
        <v>200000</v>
      </c>
      <c r="L18" s="141">
        <v>1</v>
      </c>
      <c r="M18" s="145" t="s">
        <v>123</v>
      </c>
      <c r="N18" s="149">
        <f t="shared" si="2"/>
        <v>200000</v>
      </c>
      <c r="O18" s="159">
        <f t="shared" si="3"/>
        <v>0</v>
      </c>
      <c r="P18" s="165"/>
      <c r="Q18" s="54"/>
      <c r="R18" s="54" t="s">
        <v>84</v>
      </c>
      <c r="S18" s="54"/>
      <c r="T18" s="54"/>
      <c r="U18" s="54"/>
    </row>
    <row r="19" spans="1:21" ht="18.75">
      <c r="A19" s="54"/>
      <c r="B19" s="58"/>
      <c r="C19" s="58" t="s">
        <v>40</v>
      </c>
      <c r="D19" s="67"/>
      <c r="E19" s="69"/>
      <c r="F19" s="75"/>
      <c r="G19" s="79"/>
      <c r="H19" s="83"/>
      <c r="I19" s="88">
        <f>SUM(I4:I18)</f>
        <v>301340</v>
      </c>
      <c r="J19" s="94"/>
      <c r="K19" s="101"/>
      <c r="L19" s="101"/>
      <c r="M19" s="104"/>
      <c r="N19" s="101"/>
      <c r="O19" s="111">
        <f>SUM(O4:O18)</f>
        <v>2580</v>
      </c>
      <c r="P19" s="114"/>
      <c r="Q19" s="54"/>
      <c r="R19" s="54" t="s">
        <v>85</v>
      </c>
      <c r="S19" s="54"/>
      <c r="T19" s="54"/>
      <c r="U19" s="54"/>
    </row>
    <row r="20" spans="1:21">
      <c r="A20" s="54"/>
      <c r="B20" s="54"/>
      <c r="C20" s="2" t="s">
        <v>16</v>
      </c>
      <c r="D20" s="54"/>
      <c r="E20" s="54"/>
      <c r="F20" s="70"/>
      <c r="G20" s="70"/>
      <c r="H20" s="70"/>
      <c r="I20" s="70"/>
      <c r="J20" s="54"/>
      <c r="K20" s="70"/>
      <c r="L20" s="70"/>
      <c r="M20" s="70"/>
      <c r="N20" s="70"/>
      <c r="O20" s="54"/>
      <c r="P20" s="54"/>
      <c r="Q20" s="54"/>
      <c r="R20" s="52" t="s">
        <v>86</v>
      </c>
      <c r="S20" s="54"/>
      <c r="T20" s="54"/>
      <c r="U20" s="54"/>
    </row>
    <row r="21" spans="1:21">
      <c r="R21" s="52" t="s">
        <v>33</v>
      </c>
    </row>
    <row r="22" spans="1:21">
      <c r="R22" s="52" t="s">
        <v>87</v>
      </c>
    </row>
  </sheetData>
  <mergeCells count="6">
    <mergeCell ref="E2:I2"/>
    <mergeCell ref="J2:N2"/>
    <mergeCell ref="B2:B3"/>
    <mergeCell ref="C2:C3"/>
    <mergeCell ref="D2:D3"/>
    <mergeCell ref="P2:P3"/>
  </mergeCells>
  <phoneticPr fontId="1"/>
  <dataValidations count="1">
    <dataValidation type="list" allowBlank="1" showDropDown="0" showInputMessage="1" showErrorMessage="1" sqref="C4:C18">
      <formula1>$R$4:$R$17</formula1>
    </dataValidation>
  </dataValidations>
  <pageMargins left="0.7" right="0.7" top="0.75" bottom="0.75" header="0.3" footer="0.3"/>
  <pageSetup paperSize="9" scale="46" fitToWidth="1" fitToHeight="1" orientation="portrait" usePrinterDefaults="1" r:id="rId1"/>
  <colBreaks count="1" manualBreakCount="1">
    <brk id="16" max="23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6"/>
  <sheetViews>
    <sheetView workbookViewId="0"/>
  </sheetViews>
  <sheetFormatPr defaultRowHeight="18"/>
  <sheetData>
    <row r="1" spans="1:7">
      <c r="A1" t="s">
        <v>31</v>
      </c>
      <c r="E1" t="s">
        <v>43</v>
      </c>
    </row>
    <row r="2" spans="1:7">
      <c r="A2" s="166" t="s">
        <v>15</v>
      </c>
      <c r="B2" s="169"/>
      <c r="C2" s="171"/>
      <c r="E2" s="166" t="s">
        <v>15</v>
      </c>
      <c r="F2" s="169"/>
      <c r="G2" s="171"/>
    </row>
    <row r="3" spans="1:7">
      <c r="A3" s="167"/>
      <c r="C3" s="172"/>
      <c r="E3" s="167"/>
      <c r="G3" s="172"/>
    </row>
    <row r="4" spans="1:7">
      <c r="A4" s="167"/>
      <c r="C4" s="172"/>
      <c r="E4" s="167"/>
      <c r="G4" s="172"/>
    </row>
    <row r="5" spans="1:7">
      <c r="A5" s="167"/>
      <c r="C5" s="172"/>
      <c r="E5" s="167"/>
      <c r="G5" s="172"/>
    </row>
    <row r="6" spans="1:7">
      <c r="A6" s="168"/>
      <c r="B6" s="170"/>
      <c r="C6" s="173"/>
      <c r="E6" s="168"/>
      <c r="F6" s="170"/>
      <c r="G6" s="173"/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様式第14号（提出用）</vt:lpstr>
      <vt:lpstr>様式代14号（記入例）</vt:lpstr>
      <vt:lpstr>経費一覧表（提出用）</vt:lpstr>
      <vt:lpstr>経費一覧表（記入例）</vt:lpstr>
      <vt:lpstr>見積書等貼付用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藤田 暁子</dc:creator>
  <cp:lastModifiedBy>中山 瑞妃</cp:lastModifiedBy>
  <cp:lastPrinted>2026-04-27T08:26:08Z</cp:lastPrinted>
  <dcterms:created xsi:type="dcterms:W3CDTF">2015-06-05T18:19:34Z</dcterms:created>
  <dcterms:modified xsi:type="dcterms:W3CDTF">2026-05-21T07:41:52Z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2026-05-21T07:41:52Z</vt:filetime>
  </property>
</Properties>
</file>