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28800" windowHeight="11325" tabRatio="958"/>
  </bookViews>
  <sheets>
    <sheet name="申請書" sheetId="100" r:id="rId1"/>
    <sheet name="（参考）総括表" sheetId="112" r:id="rId2"/>
    <sheet name="支給申請額算定シート（Ⅰ．代表医療機関）" sheetId="102" r:id="rId3"/>
    <sheet name="支給申請額算定シート（Ⅱ．統合関係医療機関）" sheetId="168" r:id="rId4"/>
    <sheet name="支給申請額算定シート（Ⅲ．統合関係医療機関）" sheetId="169" r:id="rId5"/>
    <sheet name="支給申請額算定シート（Ⅳ．統合関係医療機関）" sheetId="170" r:id="rId6"/>
    <sheet name="支給申請額算定シート（Ⅴ．統合関係医療機関）" sheetId="171" r:id="rId7"/>
    <sheet name="支給申請額算定シート（Ⅵ．統合関係医療機関）" sheetId="172" r:id="rId8"/>
    <sheet name="支給申請額算定シート（Ⅶ．統合関係医療機関）" sheetId="173" r:id="rId9"/>
    <sheet name="支給申請額算定シート（Ⅷ．統合関係医療機関）" sheetId="174" r:id="rId10"/>
    <sheet name="支給申請額算定シート（Ⅸ．統合関係医療機関）" sheetId="175" r:id="rId11"/>
    <sheet name="支給申請額算定シート（Ⅹ．統合関係医療機関）" sheetId="176" r:id="rId12"/>
  </sheets>
  <definedNames>
    <definedName name="_xlnm.Print_Area">#REF!</definedName>
    <definedName name="_xlnm.Print_Area" localSheetId="0">申請書!$A$1:$BZ$236</definedName>
    <definedName name="_xlnm.Print_Area" localSheetId="2">'支給申請額算定シート（Ⅰ．代表医療機関）'!$A$1:$I$63</definedName>
    <definedName name="_xlnm.Print_Area" localSheetId="1">'（参考）総括表'!$A$1:$AC$27</definedName>
    <definedName name="_xlnm.Print_Area" localSheetId="3">'支給申請額算定シート（Ⅱ．統合関係医療機関）'!$A$1:$I$63</definedName>
    <definedName name="_xlnm.Print_Area" localSheetId="4">'支給申請額算定シート（Ⅲ．統合関係医療機関）'!$A$1:$I$63</definedName>
    <definedName name="_xlnm.Print_Area" localSheetId="5">'支給申請額算定シート（Ⅳ．統合関係医療機関）'!$A$1:$I$63</definedName>
    <definedName name="_xlnm.Print_Area" localSheetId="6">'支給申請額算定シート（Ⅴ．統合関係医療機関）'!$A$1:$I$63</definedName>
    <definedName name="_xlnm.Print_Area" localSheetId="7">'支給申請額算定シート（Ⅵ．統合関係医療機関）'!$A$1:$I$63</definedName>
    <definedName name="_xlnm.Print_Area" localSheetId="8">'支給申請額算定シート（Ⅶ．統合関係医療機関）'!$A$1:$I$63</definedName>
    <definedName name="_xlnm.Print_Area" localSheetId="9">'支給申請額算定シート（Ⅷ．統合関係医療機関）'!$A$1:$I$63</definedName>
    <definedName name="_xlnm.Print_Area" localSheetId="10">'支給申請額算定シート（Ⅸ．統合関係医療機関）'!$A$1:$I$63</definedName>
    <definedName name="_xlnm.Print_Area" localSheetId="11">'支給申請額算定シート（Ⅹ．統合関係医療機関）'!$A$1:$I$63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2.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3.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4.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5.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6.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7.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8.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9.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comments10.xml><?xml version="1.0" encoding="utf-8"?>
<comments xmlns="http://schemas.openxmlformats.org/spreadsheetml/2006/main">
  <authors>
    <author>作成者</author>
  </authors>
  <commentList>
    <comment ref="R25" authorId="0">
      <text>
        <r>
          <rPr>
            <b/>
            <sz val="9"/>
            <color indexed="81"/>
            <rFont val="MS P ゴシック"/>
          </rPr>
          <t>他院への移転分と介護への転換分を除いた３区分の減少数</t>
        </r>
      </text>
    </comment>
    <comment ref="S25" authorId="0">
      <text>
        <r>
          <rPr>
            <b/>
            <sz val="9"/>
            <color indexed="81"/>
            <rFont val="MS P ゴシック"/>
          </rPr>
          <t>他院からの移転分を除いた回復期の増加数</t>
        </r>
      </text>
    </comment>
    <comment ref="O27" authorId="0">
      <text>
        <r>
          <rPr>
            <b/>
            <sz val="9"/>
            <color indexed="81"/>
            <rFont val="MS P ゴシック"/>
          </rPr>
          <t>３区分が減っていなければ０</t>
        </r>
      </text>
    </comment>
  </commentList>
</comments>
</file>

<file path=xl/sharedStrings.xml><?xml version="1.0" encoding="utf-8"?>
<sst xmlns="http://schemas.openxmlformats.org/spreadsheetml/2006/main" xmlns:r="http://schemas.openxmlformats.org/officeDocument/2006/relationships" count="190" uniqueCount="190">
  <si>
    <t>申請年月日</t>
    <rPh sb="0" eb="2">
      <t>シンセイ</t>
    </rPh>
    <rPh sb="2" eb="3">
      <t>ネン</t>
    </rPh>
    <rPh sb="3" eb="5">
      <t>ネンガッピ</t>
    </rPh>
    <phoneticPr fontId="49"/>
  </si>
  <si>
    <t>構想区域名</t>
    <rPh sb="0" eb="2">
      <t>コウソウ</t>
    </rPh>
    <rPh sb="2" eb="4">
      <t>クイキ</t>
    </rPh>
    <rPh sb="4" eb="5">
      <t>メイ</t>
    </rPh>
    <phoneticPr fontId="49"/>
  </si>
  <si>
    <t>Ⅱ</t>
  </si>
  <si>
    <t>－</t>
  </si>
  <si>
    <t>１．申請者の情報</t>
    <rPh sb="2" eb="4">
      <t>シンセイ</t>
    </rPh>
    <rPh sb="4" eb="5">
      <t>シャ</t>
    </rPh>
    <rPh sb="6" eb="8">
      <t>ジョウホウ</t>
    </rPh>
    <phoneticPr fontId="49"/>
  </si>
  <si>
    <t>住所・所在地</t>
    <rPh sb="0" eb="2">
      <t>ジュウショ</t>
    </rPh>
    <rPh sb="3" eb="6">
      <t>ショザイチ</t>
    </rPh>
    <phoneticPr fontId="49"/>
  </si>
  <si>
    <t>フリガナ</t>
  </si>
  <si>
    <t>対象３区分
病床稼働率</t>
    <rPh sb="0" eb="2">
      <t>タイショウ</t>
    </rPh>
    <rPh sb="3" eb="5">
      <t>クブン</t>
    </rPh>
    <rPh sb="6" eb="8">
      <t>ビョウショウ</t>
    </rPh>
    <rPh sb="8" eb="11">
      <t>カドウリツ</t>
    </rPh>
    <phoneticPr fontId="49"/>
  </si>
  <si>
    <t>事務担当者</t>
    <rPh sb="0" eb="2">
      <t>ジム</t>
    </rPh>
    <rPh sb="2" eb="5">
      <t>タントウシャ</t>
    </rPh>
    <phoneticPr fontId="49"/>
  </si>
  <si>
    <t>番号</t>
    <rPh sb="0" eb="2">
      <t>バンゴウ</t>
    </rPh>
    <phoneticPr fontId="49"/>
  </si>
  <si>
    <t>同上</t>
    <rPh sb="0" eb="2">
      <t>ドウジョウ</t>
    </rPh>
    <phoneticPr fontId="49"/>
  </si>
  <si>
    <t>〒</t>
  </si>
  <si>
    <t>高度急性期</t>
    <rPh sb="0" eb="2">
      <t>コウド</t>
    </rPh>
    <rPh sb="2" eb="5">
      <t>キュウセイキ</t>
    </rPh>
    <phoneticPr fontId="49"/>
  </si>
  <si>
    <t>氏名</t>
    <rPh sb="0" eb="2">
      <t>シメイ</t>
    </rPh>
    <phoneticPr fontId="49"/>
  </si>
  <si>
    <t>月</t>
    <rPh sb="0" eb="1">
      <t>ツキ</t>
    </rPh>
    <phoneticPr fontId="49"/>
  </si>
  <si>
    <t>電話番号</t>
    <rPh sb="0" eb="2">
      <t>デンワ</t>
    </rPh>
    <rPh sb="2" eb="4">
      <t>バンゴウ</t>
    </rPh>
    <phoneticPr fontId="49"/>
  </si>
  <si>
    <t>統合後の状況</t>
    <rPh sb="0" eb="2">
      <t>トウゴウ</t>
    </rPh>
    <rPh sb="2" eb="3">
      <t>ゴ</t>
    </rPh>
    <rPh sb="4" eb="6">
      <t>ジョウキョウ</t>
    </rPh>
    <phoneticPr fontId="49"/>
  </si>
  <si>
    <t>電子メール</t>
    <rPh sb="0" eb="2">
      <t>デンシ</t>
    </rPh>
    <phoneticPr fontId="49"/>
  </si>
  <si>
    <t>②　令和2年4月1日時点（※７）</t>
    <rPh sb="2" eb="4">
      <t>レイワ</t>
    </rPh>
    <rPh sb="5" eb="6">
      <t>ネン</t>
    </rPh>
    <rPh sb="7" eb="8">
      <t>ガツ</t>
    </rPh>
    <rPh sb="9" eb="10">
      <t>ニチ</t>
    </rPh>
    <rPh sb="10" eb="12">
      <t>ジテン</t>
    </rPh>
    <phoneticPr fontId="49"/>
  </si>
  <si>
    <t>日</t>
    <rPh sb="0" eb="1">
      <t>ニチ</t>
    </rPh>
    <phoneticPr fontId="49"/>
  </si>
  <si>
    <t>月</t>
    <rPh sb="0" eb="1">
      <t>ガツ</t>
    </rPh>
    <phoneticPr fontId="49"/>
  </si>
  <si>
    <t>慢性期</t>
    <rPh sb="0" eb="3">
      <t>マンセイキ</t>
    </rPh>
    <phoneticPr fontId="49"/>
  </si>
  <si>
    <t>統合後の状況</t>
    <rPh sb="0" eb="3">
      <t>トウゴウゴ</t>
    </rPh>
    <rPh sb="4" eb="6">
      <t>ジョウキョウ</t>
    </rPh>
    <phoneticPr fontId="49"/>
  </si>
  <si>
    <t>年</t>
    <rPh sb="0" eb="1">
      <t>ネン</t>
    </rPh>
    <phoneticPr fontId="49"/>
  </si>
  <si>
    <t>■総括表</t>
    <rPh sb="1" eb="3">
      <t>ソウカツ</t>
    </rPh>
    <rPh sb="3" eb="4">
      <t>ヒョウ</t>
    </rPh>
    <phoneticPr fontId="49"/>
  </si>
  <si>
    <t>ファクシミリ</t>
  </si>
  <si>
    <t>休棟等</t>
    <rPh sb="0" eb="2">
      <t>キュウトウ</t>
    </rPh>
    <rPh sb="2" eb="3">
      <t>トウ</t>
    </rPh>
    <phoneticPr fontId="49"/>
  </si>
  <si>
    <t>急性期</t>
    <rPh sb="0" eb="3">
      <t>キュウセイキ</t>
    </rPh>
    <phoneticPr fontId="49"/>
  </si>
  <si>
    <t>回復期</t>
    <rPh sb="0" eb="3">
      <t>カイフクキ</t>
    </rPh>
    <phoneticPr fontId="49"/>
  </si>
  <si>
    <t>６．給付金の振込口座</t>
    <rPh sb="2" eb="5">
      <t>キュウフキン</t>
    </rPh>
    <rPh sb="6" eb="8">
      <t>フリコミ</t>
    </rPh>
    <rPh sb="8" eb="10">
      <t>コウザ</t>
    </rPh>
    <phoneticPr fontId="49"/>
  </si>
  <si>
    <t>平成30年度病床機能報告における稼働病床数</t>
  </si>
  <si>
    <t>金融機関名</t>
    <rPh sb="0" eb="2">
      <t>キンユウ</t>
    </rPh>
    <rPh sb="2" eb="5">
      <t>キカンメイ</t>
    </rPh>
    <phoneticPr fontId="49"/>
  </si>
  <si>
    <t>支店名</t>
    <rPh sb="0" eb="3">
      <t>シテンメイ</t>
    </rPh>
    <phoneticPr fontId="49"/>
  </si>
  <si>
    <t>支店
コード</t>
    <rPh sb="0" eb="2">
      <t>シテン</t>
    </rPh>
    <phoneticPr fontId="49"/>
  </si>
  <si>
    <t>金融機関
コード</t>
    <rPh sb="0" eb="2">
      <t>キンユウ</t>
    </rPh>
    <rPh sb="2" eb="4">
      <t>キカン</t>
    </rPh>
    <phoneticPr fontId="49"/>
  </si>
  <si>
    <t>機能別</t>
    <rPh sb="0" eb="3">
      <t>キノウベツ</t>
    </rPh>
    <phoneticPr fontId="49"/>
  </si>
  <si>
    <t>５．統合計画に係る都道府県医療審議への意見聴取の状況</t>
    <rPh sb="2" eb="4">
      <t>トウゴウ</t>
    </rPh>
    <rPh sb="4" eb="6">
      <t>ケイカク</t>
    </rPh>
    <rPh sb="7" eb="8">
      <t>カカ</t>
    </rPh>
    <rPh sb="9" eb="13">
      <t>トドウフケン</t>
    </rPh>
    <rPh sb="13" eb="15">
      <t>イリョウ</t>
    </rPh>
    <rPh sb="15" eb="17">
      <t>シンギ</t>
    </rPh>
    <rPh sb="19" eb="21">
      <t>イケン</t>
    </rPh>
    <rPh sb="21" eb="23">
      <t>チョウシュ</t>
    </rPh>
    <rPh sb="24" eb="26">
      <t>ジョウキョウ</t>
    </rPh>
    <phoneticPr fontId="49"/>
  </si>
  <si>
    <t>開設者氏名</t>
    <rPh sb="0" eb="3">
      <t>カイセツシャ</t>
    </rPh>
    <rPh sb="3" eb="5">
      <t>シメイ</t>
    </rPh>
    <phoneticPr fontId="49"/>
  </si>
  <si>
    <t>口座名義人</t>
    <rPh sb="0" eb="2">
      <t>コウザ</t>
    </rPh>
    <rPh sb="2" eb="5">
      <t>メイギニン</t>
    </rPh>
    <phoneticPr fontId="49"/>
  </si>
  <si>
    <t>口座番号
（右詰め）</t>
    <rPh sb="0" eb="2">
      <t>コウザ</t>
    </rPh>
    <rPh sb="2" eb="4">
      <t>バンゴウ</t>
    </rPh>
    <rPh sb="6" eb="8">
      <t>ミギヅメ</t>
    </rPh>
    <phoneticPr fontId="49"/>
  </si>
  <si>
    <t>３．支給申請額（総括表から転記）</t>
    <rPh sb="2" eb="4">
      <t>シキュウ</t>
    </rPh>
    <rPh sb="4" eb="7">
      <t>シンセイガク</t>
    </rPh>
    <rPh sb="8" eb="10">
      <t>ソウカツ</t>
    </rPh>
    <rPh sb="10" eb="11">
      <t>ヒョウ</t>
    </rPh>
    <rPh sb="13" eb="15">
      <t>テンキ</t>
    </rPh>
    <phoneticPr fontId="49"/>
  </si>
  <si>
    <t>預金種別</t>
    <rPh sb="0" eb="2">
      <t>ヨキン</t>
    </rPh>
    <rPh sb="2" eb="4">
      <t>シュベツ</t>
    </rPh>
    <phoneticPr fontId="49"/>
  </si>
  <si>
    <t>※　ゆうちょ銀行の場合は、「振込用の店名・預金種目・口座番号（７桁）」（通帳見開き下部に記載）を記入すること。</t>
    <rPh sb="6" eb="8">
      <t>ギンコウ</t>
    </rPh>
    <rPh sb="9" eb="11">
      <t>バアイ</t>
    </rPh>
    <rPh sb="14" eb="16">
      <t>フリコミ</t>
    </rPh>
    <rPh sb="16" eb="17">
      <t>ヨウ</t>
    </rPh>
    <rPh sb="18" eb="20">
      <t>テンメイ</t>
    </rPh>
    <rPh sb="21" eb="23">
      <t>ヨキン</t>
    </rPh>
    <rPh sb="23" eb="24">
      <t>シュ</t>
    </rPh>
    <rPh sb="24" eb="25">
      <t>モク</t>
    </rPh>
    <rPh sb="26" eb="28">
      <t>コウザ</t>
    </rPh>
    <rPh sb="28" eb="30">
      <t>バンゴウ</t>
    </rPh>
    <rPh sb="32" eb="33">
      <t>ケタ</t>
    </rPh>
    <rPh sb="36" eb="38">
      <t>ツウチョウ</t>
    </rPh>
    <rPh sb="38" eb="40">
      <t>ミヒラ</t>
    </rPh>
    <rPh sb="41" eb="43">
      <t>カブ</t>
    </rPh>
    <rPh sb="44" eb="46">
      <t>キサイ</t>
    </rPh>
    <rPh sb="48" eb="50">
      <t>キニュウ</t>
    </rPh>
    <phoneticPr fontId="49"/>
  </si>
  <si>
    <t>D56セルの病床数算出で参照</t>
    <rPh sb="6" eb="9">
      <t>ビョウショウスウ</t>
    </rPh>
    <rPh sb="9" eb="11">
      <t>サンシュツ</t>
    </rPh>
    <rPh sb="12" eb="14">
      <t>サンショウ</t>
    </rPh>
    <phoneticPr fontId="49"/>
  </si>
  <si>
    <t>○</t>
  </si>
  <si>
    <t>２．統合関係病院等の情報</t>
    <rPh sb="2" eb="4">
      <t>トウゴウ</t>
    </rPh>
    <rPh sb="4" eb="6">
      <t>カンケイ</t>
    </rPh>
    <rPh sb="6" eb="8">
      <t>ビョウイン</t>
    </rPh>
    <rPh sb="8" eb="9">
      <t>トウ</t>
    </rPh>
    <rPh sb="10" eb="12">
      <t>ジョウホウ</t>
    </rPh>
    <phoneticPr fontId="49"/>
  </si>
  <si>
    <t>単価(千円)</t>
    <rPh sb="0" eb="2">
      <t>タンカ</t>
    </rPh>
    <rPh sb="3" eb="5">
      <t>センエン</t>
    </rPh>
    <phoneticPr fontId="49"/>
  </si>
  <si>
    <t>総病床数</t>
    <rPh sb="0" eb="1">
      <t>ソウ</t>
    </rPh>
    <rPh sb="1" eb="4">
      <t>ビョウショウスウ</t>
    </rPh>
    <phoneticPr fontId="49"/>
  </si>
  <si>
    <t>構想区域</t>
    <rPh sb="0" eb="2">
      <t>コウソウ</t>
    </rPh>
    <rPh sb="2" eb="4">
      <t>クイキ</t>
    </rPh>
    <phoneticPr fontId="49"/>
  </si>
  <si>
    <t>　　⑵　統合完了予定日</t>
    <rPh sb="4" eb="6">
      <t>トウゴウ</t>
    </rPh>
    <rPh sb="6" eb="8">
      <t>カンリョウ</t>
    </rPh>
    <rPh sb="8" eb="10">
      <t>ヨテイ</t>
    </rPh>
    <rPh sb="10" eb="11">
      <t>ビ</t>
    </rPh>
    <phoneticPr fontId="49"/>
  </si>
  <si>
    <t>■支給申請額算定シート</t>
    <rPh sb="1" eb="3">
      <t>シキュウ</t>
    </rPh>
    <rPh sb="3" eb="6">
      <t>シンセイガク</t>
    </rPh>
    <rPh sb="6" eb="8">
      <t>サンテイ</t>
    </rPh>
    <phoneticPr fontId="49"/>
  </si>
  <si>
    <t>計</t>
    <rPh sb="0" eb="1">
      <t>ケイ</t>
    </rPh>
    <phoneticPr fontId="49"/>
  </si>
  <si>
    <t>合計</t>
    <rPh sb="0" eb="2">
      <t>ゴウケイ</t>
    </rPh>
    <phoneticPr fontId="49"/>
  </si>
  <si>
    <t>うち対象３区分の合計</t>
    <rPh sb="2" eb="4">
      <t>タイショウ</t>
    </rPh>
    <rPh sb="5" eb="7">
      <t>クブン</t>
    </rPh>
    <rPh sb="8" eb="10">
      <t>ゴウケイ</t>
    </rPh>
    <phoneticPr fontId="49"/>
  </si>
  <si>
    <t>介護医療院</t>
    <rPh sb="0" eb="2">
      <t>カイゴ</t>
    </rPh>
    <rPh sb="2" eb="4">
      <t>イリョウ</t>
    </rPh>
    <rPh sb="4" eb="5">
      <t>イン</t>
    </rPh>
    <phoneticPr fontId="49"/>
  </si>
  <si>
    <t>　　⑶　重点支援区域における統合計画（プルダウンで選択）</t>
    <rPh sb="4" eb="6">
      <t>ジュウテン</t>
    </rPh>
    <rPh sb="6" eb="8">
      <t>シエン</t>
    </rPh>
    <rPh sb="8" eb="10">
      <t>クイキ</t>
    </rPh>
    <rPh sb="14" eb="16">
      <t>トウゴウ</t>
    </rPh>
    <rPh sb="16" eb="18">
      <t>ケイカク</t>
    </rPh>
    <rPh sb="25" eb="27">
      <t>センタク</t>
    </rPh>
    <phoneticPr fontId="49"/>
  </si>
  <si>
    <t>一日平均実働病床数</t>
    <rPh sb="0" eb="2">
      <t>イチニチ</t>
    </rPh>
    <rPh sb="2" eb="4">
      <t>ヘイキン</t>
    </rPh>
    <rPh sb="4" eb="6">
      <t>ジツドウ</t>
    </rPh>
    <rPh sb="6" eb="9">
      <t>ビョウショウスウ</t>
    </rPh>
    <phoneticPr fontId="49"/>
  </si>
  <si>
    <t>支給申請額（千円）</t>
    <rPh sb="0" eb="2">
      <t>シキュウ</t>
    </rPh>
    <rPh sb="2" eb="4">
      <t>シンセイ</t>
    </rPh>
    <rPh sb="4" eb="5">
      <t>ガク</t>
    </rPh>
    <rPh sb="6" eb="8">
      <t>センエン</t>
    </rPh>
    <phoneticPr fontId="49"/>
  </si>
  <si>
    <t>対象３区分の合計</t>
    <rPh sb="0" eb="2">
      <t>タイショウ</t>
    </rPh>
    <rPh sb="3" eb="5">
      <t>クブン</t>
    </rPh>
    <rPh sb="6" eb="8">
      <t>ゴウケイ</t>
    </rPh>
    <phoneticPr fontId="49"/>
  </si>
  <si>
    <t>支給額(千円)</t>
    <rPh sb="0" eb="3">
      <t>シキュウガク</t>
    </rPh>
    <rPh sb="4" eb="6">
      <t>センエン</t>
    </rPh>
    <phoneticPr fontId="49"/>
  </si>
  <si>
    <t>最大値</t>
    <rPh sb="0" eb="3">
      <t>サイダイチ</t>
    </rPh>
    <phoneticPr fontId="49"/>
  </si>
  <si>
    <t>支給申請額（千円）</t>
    <rPh sb="0" eb="2">
      <t>シキュウ</t>
    </rPh>
    <rPh sb="2" eb="5">
      <t>シンセイガク</t>
    </rPh>
    <rPh sb="6" eb="8">
      <t>センエン</t>
    </rPh>
    <phoneticPr fontId="49"/>
  </si>
  <si>
    <t>小計</t>
    <rPh sb="0" eb="2">
      <t>ショウケイ</t>
    </rPh>
    <phoneticPr fontId="49"/>
  </si>
  <si>
    <t>一日平均
実働病床数</t>
    <rPh sb="0" eb="2">
      <t>イチニチ</t>
    </rPh>
    <rPh sb="2" eb="4">
      <t>ヘイキン</t>
    </rPh>
    <rPh sb="5" eb="7">
      <t>ジツドウ</t>
    </rPh>
    <rPh sb="7" eb="10">
      <t>ビョウショウスウ</t>
    </rPh>
    <phoneticPr fontId="49"/>
  </si>
  <si>
    <t>４．統合計画に係る地域医療構想調整会議の議論の状況</t>
    <rPh sb="2" eb="4">
      <t>トウゴウ</t>
    </rPh>
    <rPh sb="4" eb="6">
      <t>ケイカク</t>
    </rPh>
    <rPh sb="7" eb="8">
      <t>カカ</t>
    </rPh>
    <rPh sb="9" eb="11">
      <t>チイキ</t>
    </rPh>
    <rPh sb="11" eb="13">
      <t>イリョウ</t>
    </rPh>
    <rPh sb="13" eb="15">
      <t>コウソウ</t>
    </rPh>
    <rPh sb="15" eb="17">
      <t>チョウセイ</t>
    </rPh>
    <rPh sb="17" eb="19">
      <t>カイギ</t>
    </rPh>
    <rPh sb="20" eb="22">
      <t>ギロン</t>
    </rPh>
    <rPh sb="23" eb="25">
      <t>ジョウキョウ</t>
    </rPh>
    <phoneticPr fontId="49"/>
  </si>
  <si>
    <r>
      <t xml:space="preserve">回復期への
転換数算出
</t>
    </r>
    <r>
      <rPr>
        <sz val="9"/>
        <color auto="1"/>
        <rFont val="メイリオ"/>
      </rPr>
      <t>（①又は②の小さい方）</t>
    </r>
    <rPh sb="0" eb="3">
      <t>カイフクキ</t>
    </rPh>
    <rPh sb="6" eb="8">
      <t>テンカン</t>
    </rPh>
    <rPh sb="8" eb="9">
      <t>スウ</t>
    </rPh>
    <rPh sb="9" eb="11">
      <t>サンシュツ</t>
    </rPh>
    <rPh sb="14" eb="15">
      <t>マタ</t>
    </rPh>
    <rPh sb="18" eb="19">
      <t>チイ</t>
    </rPh>
    <rPh sb="21" eb="22">
      <t>ホウ</t>
    </rPh>
    <phoneticPr fontId="49"/>
  </si>
  <si>
    <t>※　２つ以上の都道府県医療審議会の意見を聴取した場合は、表を追加の上記入すること。
　　（追加する場合は、上記表の右側に追加すること。）</t>
    <rPh sb="4" eb="6">
      <t>イジョウ</t>
    </rPh>
    <rPh sb="7" eb="11">
      <t>トドウフケン</t>
    </rPh>
    <rPh sb="11" eb="13">
      <t>イリョウ</t>
    </rPh>
    <rPh sb="13" eb="16">
      <t>シンギカイ</t>
    </rPh>
    <rPh sb="17" eb="19">
      <t>イケン</t>
    </rPh>
    <rPh sb="20" eb="22">
      <t>チョウシュ</t>
    </rPh>
    <rPh sb="24" eb="26">
      <t>バアイ</t>
    </rPh>
    <rPh sb="28" eb="29">
      <t>ヒョウ</t>
    </rPh>
    <rPh sb="30" eb="32">
      <t>ツイカ</t>
    </rPh>
    <rPh sb="33" eb="34">
      <t>ウエ</t>
    </rPh>
    <rPh sb="34" eb="36">
      <t>キニュウ</t>
    </rPh>
    <rPh sb="45" eb="47">
      <t>ツイカ</t>
    </rPh>
    <rPh sb="49" eb="51">
      <t>バアイ</t>
    </rPh>
    <rPh sb="53" eb="55">
      <t>ジョウキ</t>
    </rPh>
    <rPh sb="55" eb="56">
      <t>ヒョウ</t>
    </rPh>
    <rPh sb="57" eb="58">
      <t>ミギ</t>
    </rPh>
    <rPh sb="58" eb="59">
      <t>ガワ</t>
    </rPh>
    <rPh sb="60" eb="62">
      <t>ツイカ</t>
    </rPh>
    <phoneticPr fontId="49"/>
  </si>
  <si>
    <t>②</t>
  </si>
  <si>
    <t>代表病院の住所・所在地</t>
    <rPh sb="0" eb="2">
      <t>ダイヒョウ</t>
    </rPh>
    <rPh sb="2" eb="4">
      <t>ビョウイン</t>
    </rPh>
    <rPh sb="5" eb="7">
      <t>ジュウショ</t>
    </rPh>
    <rPh sb="8" eb="11">
      <t>ショザイチ</t>
    </rPh>
    <phoneticPr fontId="49"/>
  </si>
  <si>
    <t>※　代表病院の振込口座を記入すること。</t>
    <rPh sb="2" eb="4">
      <t>ダイヒョウ</t>
    </rPh>
    <rPh sb="4" eb="6">
      <t>ビョウイン</t>
    </rPh>
    <rPh sb="7" eb="9">
      <t>フリコミ</t>
    </rPh>
    <rPh sb="9" eb="11">
      <t>コウザ</t>
    </rPh>
    <rPh sb="12" eb="14">
      <t>キニュウ</t>
    </rPh>
    <phoneticPr fontId="49"/>
  </si>
  <si>
    <t>様式</t>
    <rPh sb="0" eb="2">
      <t>ヨウシキ</t>
    </rPh>
    <phoneticPr fontId="49"/>
  </si>
  <si>
    <t>休棟</t>
    <rPh sb="0" eb="2">
      <t>キュウトウ</t>
    </rPh>
    <phoneticPr fontId="49"/>
  </si>
  <si>
    <t>統合後の許可病床数
（＝統合後の稼働病床数）</t>
    <rPh sb="0" eb="3">
      <t>トウゴウゴ</t>
    </rPh>
    <rPh sb="3" eb="4">
      <t>ビョウゴ</t>
    </rPh>
    <rPh sb="4" eb="6">
      <t>キョカ</t>
    </rPh>
    <rPh sb="6" eb="9">
      <t>ビョウショウスウ</t>
    </rPh>
    <rPh sb="12" eb="15">
      <t>トウゴウゴ</t>
    </rPh>
    <rPh sb="16" eb="18">
      <t>カドウ</t>
    </rPh>
    <rPh sb="18" eb="21">
      <t>ビョウショウスウ</t>
    </rPh>
    <phoneticPr fontId="49"/>
  </si>
  <si>
    <t>Ⅰ</t>
  </si>
  <si>
    <t>Ⅲ</t>
  </si>
  <si>
    <t>Ⅳ</t>
  </si>
  <si>
    <t>Ⅴ</t>
  </si>
  <si>
    <t>Ⅵ</t>
  </si>
  <si>
    <t>60％未満</t>
    <rPh sb="3" eb="5">
      <t>ミマン</t>
    </rPh>
    <phoneticPr fontId="49"/>
  </si>
  <si>
    <t>Ⅶ</t>
  </si>
  <si>
    <t>１以上の病院廃止チェック</t>
  </si>
  <si>
    <t>Ⅷ</t>
  </si>
  <si>
    <t>Ⅸ</t>
  </si>
  <si>
    <t>①</t>
  </si>
  <si>
    <t>Ⅹ</t>
  </si>
  <si>
    <t>支給対象
病床数</t>
    <rPh sb="0" eb="2">
      <t>シキュウ</t>
    </rPh>
    <rPh sb="2" eb="4">
      <t>タイショウ</t>
    </rPh>
    <rPh sb="5" eb="8">
      <t>ビョウショウスウ</t>
    </rPh>
    <phoneticPr fontId="49"/>
  </si>
  <si>
    <t>対象３区分の病床稼働率</t>
    <rPh sb="0" eb="2">
      <t>タイショウ</t>
    </rPh>
    <rPh sb="3" eb="5">
      <t>クブン</t>
    </rPh>
    <phoneticPr fontId="49"/>
  </si>
  <si>
    <t>支給申請額</t>
    <rPh sb="0" eb="2">
      <t>シキュウ</t>
    </rPh>
    <rPh sb="2" eb="5">
      <t>シンセイガク</t>
    </rPh>
    <phoneticPr fontId="49"/>
  </si>
  <si>
    <t>重点支援区域における統合計画</t>
    <rPh sb="0" eb="2">
      <t>ジュウテン</t>
    </rPh>
    <rPh sb="2" eb="4">
      <t>シエン</t>
    </rPh>
    <rPh sb="4" eb="6">
      <t>クイキ</t>
    </rPh>
    <rPh sb="10" eb="12">
      <t>トウゴウ</t>
    </rPh>
    <rPh sb="12" eb="14">
      <t>ケイカク</t>
    </rPh>
    <phoneticPr fontId="49"/>
  </si>
  <si>
    <t>統合後の
状況</t>
    <rPh sb="0" eb="3">
      <t>トウゴウゴ</t>
    </rPh>
    <rPh sb="5" eb="7">
      <t>ジョウキョウ</t>
    </rPh>
    <phoneticPr fontId="49"/>
  </si>
  <si>
    <t>10%削減チェック</t>
    <rPh sb="3" eb="5">
      <t>サクゲン</t>
    </rPh>
    <phoneticPr fontId="49"/>
  </si>
  <si>
    <t>支給申請額(千円)</t>
  </si>
  <si>
    <t>統合後の
対象３区分の総病床数</t>
    <rPh sb="0" eb="3">
      <t>トウゴウゴ</t>
    </rPh>
    <rPh sb="5" eb="7">
      <t>タイショウ</t>
    </rPh>
    <rPh sb="8" eb="10">
      <t>クブン</t>
    </rPh>
    <rPh sb="11" eb="12">
      <t>ソウ</t>
    </rPh>
    <rPh sb="12" eb="15">
      <t>ビョウショウスウ</t>
    </rPh>
    <phoneticPr fontId="49"/>
  </si>
  <si>
    <t>統合前の
対象３区分の総病床数</t>
    <rPh sb="0" eb="2">
      <t>トウゴウ</t>
    </rPh>
    <rPh sb="2" eb="3">
      <t>マエ</t>
    </rPh>
    <rPh sb="5" eb="7">
      <t>タイショウ</t>
    </rPh>
    <rPh sb="8" eb="10">
      <t>クブン</t>
    </rPh>
    <rPh sb="11" eb="12">
      <t>ソウ</t>
    </rPh>
    <rPh sb="12" eb="15">
      <t>ビョウショウスウ</t>
    </rPh>
    <phoneticPr fontId="49"/>
  </si>
  <si>
    <t>削減数</t>
    <rPh sb="0" eb="3">
      <t>サクゲンスウ</t>
    </rPh>
    <phoneticPr fontId="49"/>
  </si>
  <si>
    <t>支給対象病床数チェック</t>
    <rPh sb="0" eb="2">
      <t>シキュウ</t>
    </rPh>
    <rPh sb="2" eb="4">
      <t>タイショウ</t>
    </rPh>
    <rPh sb="4" eb="7">
      <t>ビョウショウスウ</t>
    </rPh>
    <phoneticPr fontId="49"/>
  </si>
  <si>
    <t>支給対象
総病床数</t>
    <rPh sb="0" eb="2">
      <t>シキュウ</t>
    </rPh>
    <rPh sb="2" eb="4">
      <t>タイショウ</t>
    </rPh>
    <rPh sb="5" eb="6">
      <t>ソウ</t>
    </rPh>
    <rPh sb="6" eb="9">
      <t>ビョウショウスウ</t>
    </rPh>
    <phoneticPr fontId="49"/>
  </si>
  <si>
    <t>①　平成30年度病床機能報告</t>
    <rPh sb="2" eb="4">
      <t>ヘイセイ</t>
    </rPh>
    <rPh sb="6" eb="8">
      <t>ネンド</t>
    </rPh>
    <rPh sb="8" eb="10">
      <t>ビョウショウ</t>
    </rPh>
    <rPh sb="10" eb="12">
      <t>キノウ</t>
    </rPh>
    <rPh sb="12" eb="14">
      <t>ホウコク</t>
    </rPh>
    <phoneticPr fontId="49"/>
  </si>
  <si>
    <t>対象３区分から
回復期又は介護医療院へ
転換した病床数</t>
    <rPh sb="8" eb="11">
      <t>カイフクキ</t>
    </rPh>
    <rPh sb="11" eb="12">
      <t>マタ</t>
    </rPh>
    <rPh sb="13" eb="15">
      <t>カイゴ</t>
    </rPh>
    <rPh sb="15" eb="17">
      <t>イリョウ</t>
    </rPh>
    <rPh sb="17" eb="18">
      <t>イン</t>
    </rPh>
    <rPh sb="20" eb="22">
      <t>テンカン</t>
    </rPh>
    <rPh sb="24" eb="27">
      <t>ビョウショウスウ</t>
    </rPh>
    <phoneticPr fontId="49"/>
  </si>
  <si>
    <t>対象３区分の病棟の
年間在棟患者延べ数（人）</t>
  </si>
  <si>
    <t>＜選択＞</t>
    <rPh sb="1" eb="3">
      <t>センタク</t>
    </rPh>
    <phoneticPr fontId="49"/>
  </si>
  <si>
    <t>適用する
病床稼働率</t>
    <rPh sb="0" eb="2">
      <t>テキヨウ</t>
    </rPh>
    <rPh sb="5" eb="7">
      <t>ビョウショウ</t>
    </rPh>
    <rPh sb="7" eb="10">
      <t>カドウリツ</t>
    </rPh>
    <phoneticPr fontId="49"/>
  </si>
  <si>
    <t>Ａ　平成30年度病床機能報告</t>
    <rPh sb="2" eb="4">
      <t>ヘイセイ</t>
    </rPh>
    <rPh sb="6" eb="8">
      <t>ネンド</t>
    </rPh>
    <rPh sb="8" eb="10">
      <t>ビョウショウ</t>
    </rPh>
    <rPh sb="10" eb="12">
      <t>キノウ</t>
    </rPh>
    <rPh sb="12" eb="14">
      <t>ホウコク</t>
    </rPh>
    <phoneticPr fontId="49"/>
  </si>
  <si>
    <t>減少率</t>
    <rPh sb="0" eb="2">
      <t>ゲンショウ</t>
    </rPh>
    <rPh sb="2" eb="3">
      <t>リツ</t>
    </rPh>
    <phoneticPr fontId="49"/>
  </si>
  <si>
    <t>適用</t>
    <rPh sb="0" eb="2">
      <t>テキヨウ</t>
    </rPh>
    <phoneticPr fontId="49"/>
  </si>
  <si>
    <t>適用病床稼働率</t>
    <rPh sb="0" eb="2">
      <t>テキヨウ</t>
    </rPh>
    <rPh sb="2" eb="4">
      <t>ビョウショウ</t>
    </rPh>
    <rPh sb="4" eb="7">
      <t>カドウリツ</t>
    </rPh>
    <phoneticPr fontId="49"/>
  </si>
  <si>
    <t>Ｂ　令和２年４月１日時点</t>
    <rPh sb="2" eb="4">
      <t>レイワ</t>
    </rPh>
    <rPh sb="5" eb="6">
      <t>ネン</t>
    </rPh>
    <rPh sb="7" eb="8">
      <t>ガツ</t>
    </rPh>
    <rPh sb="9" eb="10">
      <t>ニチ</t>
    </rPh>
    <rPh sb="10" eb="12">
      <t>ジテン</t>
    </rPh>
    <phoneticPr fontId="49"/>
  </si>
  <si>
    <t>Ａ</t>
  </si>
  <si>
    <t>最小値</t>
    <rPh sb="0" eb="2">
      <t>サイショウ</t>
    </rPh>
    <rPh sb="2" eb="3">
      <t>アタイ</t>
    </rPh>
    <phoneticPr fontId="49"/>
  </si>
  <si>
    <t>統合前の病床数</t>
    <rPh sb="0" eb="3">
      <t>トウゴウマエ</t>
    </rPh>
    <rPh sb="4" eb="7">
      <t>ビョウショウスウ</t>
    </rPh>
    <phoneticPr fontId="49"/>
  </si>
  <si>
    <t>統合後の病床数</t>
    <rPh sb="0" eb="3">
      <t>トウゴウゴ</t>
    </rPh>
    <rPh sb="4" eb="7">
      <t>ビョウショウスウ</t>
    </rPh>
    <phoneticPr fontId="49"/>
  </si>
  <si>
    <t>Ｂ</t>
  </si>
  <si>
    <r>
      <t xml:space="preserve">開設者
</t>
    </r>
    <r>
      <rPr>
        <sz val="6"/>
        <color auto="1"/>
        <rFont val="メイリオ"/>
      </rPr>
      <t>（代表者の職・氏名も記載）</t>
    </r>
    <rPh sb="0" eb="3">
      <t>カイセツシャ</t>
    </rPh>
    <rPh sb="5" eb="8">
      <t>ダイヒョウシャ</t>
    </rPh>
    <rPh sb="9" eb="10">
      <t>ショク</t>
    </rPh>
    <rPh sb="11" eb="13">
      <t>シメイ</t>
    </rPh>
    <rPh sb="14" eb="16">
      <t>キサイ</t>
    </rPh>
    <phoneticPr fontId="49"/>
  </si>
  <si>
    <r>
      <t xml:space="preserve">議論の状況
</t>
    </r>
    <r>
      <rPr>
        <sz val="8"/>
        <color auto="1"/>
        <rFont val="メイリオ"/>
      </rPr>
      <t>(プルダウン)</t>
    </r>
    <rPh sb="0" eb="2">
      <t>ギロン</t>
    </rPh>
    <rPh sb="3" eb="5">
      <t>ジョウキョウ</t>
    </rPh>
    <phoneticPr fontId="49"/>
  </si>
  <si>
    <r>
      <rPr>
        <sz val="9"/>
        <color auto="1"/>
        <rFont val="メイリオ"/>
      </rPr>
      <t>開催日</t>
    </r>
    <r>
      <rPr>
        <sz val="10"/>
        <color auto="1"/>
        <rFont val="メイリオ"/>
      </rPr>
      <t xml:space="preserve">
</t>
    </r>
    <r>
      <rPr>
        <sz val="7"/>
        <color auto="1"/>
        <rFont val="メイリオ"/>
      </rPr>
      <t>(実施予定の場合は予定日)</t>
    </r>
    <rPh sb="0" eb="3">
      <t>カイサイビ</t>
    </rPh>
    <rPh sb="5" eb="7">
      <t>ジッシ</t>
    </rPh>
    <rPh sb="7" eb="9">
      <t>ヨテイ</t>
    </rPh>
    <rPh sb="10" eb="12">
      <t>バアイ</t>
    </rPh>
    <rPh sb="13" eb="15">
      <t>ヨテイ</t>
    </rPh>
    <rPh sb="15" eb="16">
      <t>ビ</t>
    </rPh>
    <phoneticPr fontId="49"/>
  </si>
  <si>
    <r>
      <t xml:space="preserve">意見聴取の状況
</t>
    </r>
    <r>
      <rPr>
        <sz val="8"/>
        <color auto="1"/>
        <rFont val="メイリオ"/>
      </rPr>
      <t>(プルダウン)</t>
    </r>
    <rPh sb="0" eb="2">
      <t>イケン</t>
    </rPh>
    <rPh sb="2" eb="4">
      <t>チョウシュ</t>
    </rPh>
    <rPh sb="5" eb="7">
      <t>ジョウキョウ</t>
    </rPh>
    <phoneticPr fontId="49"/>
  </si>
  <si>
    <r>
      <t xml:space="preserve">開催日
</t>
    </r>
    <r>
      <rPr>
        <sz val="7"/>
        <color auto="1"/>
        <rFont val="メイリオ"/>
      </rPr>
      <t>(実施予定の場合は予定日)</t>
    </r>
    <rPh sb="0" eb="3">
      <t>カイサイビ</t>
    </rPh>
    <rPh sb="5" eb="7">
      <t>ジッシ</t>
    </rPh>
    <rPh sb="7" eb="9">
      <t>ヨテイ</t>
    </rPh>
    <rPh sb="10" eb="12">
      <t>バアイ</t>
    </rPh>
    <rPh sb="13" eb="15">
      <t>ヨテイ</t>
    </rPh>
    <rPh sb="15" eb="16">
      <t>ビ</t>
    </rPh>
    <phoneticPr fontId="49"/>
  </si>
  <si>
    <t>　　⑴　統合関係医療機関の情報  （各医療機関の支給申請額算定シートから転記）</t>
    <rPh sb="4" eb="6">
      <t>トウゴウ</t>
    </rPh>
    <rPh sb="6" eb="8">
      <t>カンケイ</t>
    </rPh>
    <rPh sb="8" eb="10">
      <t>イリョウ</t>
    </rPh>
    <rPh sb="10" eb="12">
      <t>キカン</t>
    </rPh>
    <rPh sb="13" eb="15">
      <t>ジョウホウ</t>
    </rPh>
    <rPh sb="18" eb="21">
      <t>カクイリョウ</t>
    </rPh>
    <rPh sb="21" eb="23">
      <t>キカン</t>
    </rPh>
    <rPh sb="24" eb="26">
      <t>シキュウ</t>
    </rPh>
    <rPh sb="26" eb="28">
      <t>シンセイ</t>
    </rPh>
    <rPh sb="28" eb="29">
      <t>ガク</t>
    </rPh>
    <rPh sb="29" eb="31">
      <t>サンテイ</t>
    </rPh>
    <rPh sb="37" eb="38">
      <t>ジテン</t>
    </rPh>
    <phoneticPr fontId="49"/>
  </si>
  <si>
    <t>医療機関の名称</t>
    <rPh sb="0" eb="2">
      <t>イリョウ</t>
    </rPh>
    <rPh sb="2" eb="4">
      <t>キカン</t>
    </rPh>
    <rPh sb="5" eb="7">
      <t>メイショウ</t>
    </rPh>
    <phoneticPr fontId="49"/>
  </si>
  <si>
    <t>統合関係医療機関の住所・所在地</t>
    <rPh sb="0" eb="2">
      <t>トウゴウ</t>
    </rPh>
    <rPh sb="2" eb="4">
      <t>カンケイ</t>
    </rPh>
    <rPh sb="4" eb="6">
      <t>イリョウ</t>
    </rPh>
    <rPh sb="6" eb="8">
      <t>キカン</t>
    </rPh>
    <rPh sb="9" eb="11">
      <t>ジュウショ</t>
    </rPh>
    <rPh sb="12" eb="15">
      <t>ショザイチ</t>
    </rPh>
    <phoneticPr fontId="49"/>
  </si>
  <si>
    <t>※　重点支援区域申請において「再編統合（機能連携等を含む）の対象となる医療機関」として位置付けた医療機関がすべて含まれている統合計画である場合は「該当」、そうでない場合は「非該当」を選択すること。</t>
  </si>
  <si>
    <t>※　２つ以上の構想区域で合意を得た場合は、表を追加の上 記入すること。
　　（追加する場合は、上記表の右側に追加すること。）</t>
    <rPh sb="4" eb="6">
      <t>イジョウ</t>
    </rPh>
    <rPh sb="7" eb="9">
      <t>コウソウ</t>
    </rPh>
    <rPh sb="9" eb="11">
      <t>クイキ</t>
    </rPh>
    <rPh sb="12" eb="14">
      <t>ゴウイ</t>
    </rPh>
    <rPh sb="15" eb="16">
      <t>エ</t>
    </rPh>
    <rPh sb="17" eb="19">
      <t>バアイ</t>
    </rPh>
    <rPh sb="21" eb="22">
      <t>ヒョウ</t>
    </rPh>
    <rPh sb="23" eb="25">
      <t>ツイカ</t>
    </rPh>
    <rPh sb="26" eb="27">
      <t>ウエ</t>
    </rPh>
    <rPh sb="28" eb="30">
      <t>キニュウ</t>
    </rPh>
    <rPh sb="39" eb="41">
      <t>ツイカ</t>
    </rPh>
    <rPh sb="43" eb="45">
      <t>バアイ</t>
    </rPh>
    <rPh sb="47" eb="49">
      <t>ジョウキ</t>
    </rPh>
    <rPh sb="49" eb="50">
      <t>ヒョウ</t>
    </rPh>
    <rPh sb="51" eb="52">
      <t>ミギ</t>
    </rPh>
    <rPh sb="52" eb="53">
      <t>ガワ</t>
    </rPh>
    <rPh sb="54" eb="56">
      <t>ツイカ</t>
    </rPh>
    <phoneticPr fontId="49"/>
  </si>
  <si>
    <r>
      <rPr>
        <sz val="10"/>
        <color theme="1"/>
        <rFont val="メイリオ"/>
      </rPr>
      <t>廃止</t>
    </r>
    <r>
      <rPr>
        <sz val="11"/>
        <color theme="1"/>
        <rFont val="メイリオ"/>
      </rPr>
      <t xml:space="preserve">
</t>
    </r>
    <r>
      <rPr>
        <sz val="7"/>
        <color theme="1"/>
        <rFont val="メイリオ"/>
      </rPr>
      <t>（有床診療所化、診療所化も含む）</t>
    </r>
    <rPh sb="0" eb="2">
      <t>ハイシ</t>
    </rPh>
    <rPh sb="4" eb="6">
      <t>ユウショウ</t>
    </rPh>
    <rPh sb="6" eb="9">
      <t>シンリョウジョ</t>
    </rPh>
    <rPh sb="9" eb="10">
      <t>カ</t>
    </rPh>
    <rPh sb="11" eb="14">
      <t>シンリョウジョ</t>
    </rPh>
    <rPh sb="14" eb="15">
      <t>カ</t>
    </rPh>
    <rPh sb="16" eb="17">
      <t>フク</t>
    </rPh>
    <phoneticPr fontId="49"/>
  </si>
  <si>
    <t>代表医療機関
の名称</t>
    <rPh sb="0" eb="2">
      <t>ダイヒョウ</t>
    </rPh>
    <rPh sb="2" eb="4">
      <t>イリョウ</t>
    </rPh>
    <rPh sb="4" eb="6">
      <t>キカン</t>
    </rPh>
    <rPh sb="8" eb="10">
      <t>メイショウ</t>
    </rPh>
    <phoneticPr fontId="49"/>
  </si>
  <si>
    <t>病床数</t>
    <rPh sb="0" eb="3">
      <t>ビョウショウスウ</t>
    </rPh>
    <phoneticPr fontId="49"/>
  </si>
  <si>
    <t>統合関係医療機関の名称</t>
    <rPh sb="0" eb="2">
      <t>トウゴウ</t>
    </rPh>
    <rPh sb="2" eb="4">
      <t>カンケイ</t>
    </rPh>
    <rPh sb="4" eb="6">
      <t>イリョウ</t>
    </rPh>
    <rPh sb="6" eb="8">
      <t>キカン</t>
    </rPh>
    <rPh sb="9" eb="11">
      <t>メイショウ</t>
    </rPh>
    <phoneticPr fontId="49"/>
  </si>
  <si>
    <t>総病床融通数</t>
    <rPh sb="0" eb="1">
      <t>ソウ</t>
    </rPh>
    <rPh sb="1" eb="3">
      <t>ビョウショウ</t>
    </rPh>
    <rPh sb="3" eb="5">
      <t>ユウズウ</t>
    </rPh>
    <rPh sb="5" eb="6">
      <t>スウ</t>
    </rPh>
    <phoneticPr fontId="49"/>
  </si>
  <si>
    <t>病床融通数整合チェック</t>
    <rPh sb="0" eb="2">
      <t>ビョウショウ</t>
    </rPh>
    <rPh sb="2" eb="4">
      <t>ユウズウ</t>
    </rPh>
    <rPh sb="4" eb="5">
      <t>スウ</t>
    </rPh>
    <rPh sb="5" eb="7">
      <t>セイゴウ</t>
    </rPh>
    <phoneticPr fontId="49"/>
  </si>
  <si>
    <t>統合関係医療機関の
対象３区分の総病床数</t>
    <rPh sb="4" eb="6">
      <t>イリョウ</t>
    </rPh>
    <rPh sb="6" eb="8">
      <t>キカン</t>
    </rPh>
    <phoneticPr fontId="49"/>
  </si>
  <si>
    <t>対象３区分の病床減少数
（支給対象病床数）</t>
    <rPh sb="0" eb="2">
      <t>タイショウ</t>
    </rPh>
    <rPh sb="3" eb="5">
      <t>クブン</t>
    </rPh>
    <rPh sb="6" eb="8">
      <t>ビョウショウ</t>
    </rPh>
    <rPh sb="10" eb="11">
      <t>スウ</t>
    </rPh>
    <rPh sb="13" eb="15">
      <t>シキュウ</t>
    </rPh>
    <rPh sb="15" eb="17">
      <t>タイショウ</t>
    </rPh>
    <rPh sb="17" eb="20">
      <t>ビョウショウスウ</t>
    </rPh>
    <phoneticPr fontId="49"/>
  </si>
  <si>
    <t>病床融通数</t>
    <rPh sb="0" eb="2">
      <t>ビョウショウ</t>
    </rPh>
    <rPh sb="2" eb="4">
      <t>ユウズウ</t>
    </rPh>
    <rPh sb="4" eb="5">
      <t>スウ</t>
    </rPh>
    <phoneticPr fontId="49"/>
  </si>
  <si>
    <t>統合前の稼働病床数</t>
    <rPh sb="0" eb="2">
      <t>トウゴウ</t>
    </rPh>
    <rPh sb="2" eb="3">
      <t>マエ</t>
    </rPh>
    <rPh sb="4" eb="6">
      <t>カドウ</t>
    </rPh>
    <rPh sb="6" eb="9">
      <t>ビョウショウスウ</t>
    </rPh>
    <phoneticPr fontId="49"/>
  </si>
  <si>
    <t>②　令和2年4月1日時点（※１）</t>
    <rPh sb="2" eb="4">
      <t>レイワ</t>
    </rPh>
    <rPh sb="5" eb="6">
      <t>ネン</t>
    </rPh>
    <rPh sb="7" eb="8">
      <t>ガツ</t>
    </rPh>
    <rPh sb="9" eb="10">
      <t>ニチ</t>
    </rPh>
    <rPh sb="10" eb="12">
      <t>ジテン</t>
    </rPh>
    <phoneticPr fontId="49"/>
  </si>
  <si>
    <t>うち対象３区分（※３）の合計</t>
    <rPh sb="2" eb="4">
      <t>タイショウ</t>
    </rPh>
    <rPh sb="5" eb="7">
      <t>クブン</t>
    </rPh>
    <rPh sb="12" eb="14">
      <t>ゴウケイ</t>
    </rPh>
    <phoneticPr fontId="49"/>
  </si>
  <si>
    <t>※１　各機能ごとの数値については、地域医療構想調整会議にて確認されていること。
　　　令和2年4月1日時点で病床数の変化があった場合は、変更前の病床数を記載すること。
　　　平成30年度病床機能報告から令和2年4月1日までの間に、病床数の変更がない場合は、①と同じ値を記載すること。</t>
  </si>
  <si>
    <t>※２　①平成30年度病床機能報告時又は②令和2年4月1日時点の対象３区分合計のいずれか少ない方を基準とする。</t>
  </si>
  <si>
    <t>※３　対象３区分＝高度急性期、急性期、慢性期（以下同様）</t>
    <rPh sb="3" eb="5">
      <t>タイショウ</t>
    </rPh>
    <rPh sb="6" eb="8">
      <t>クブン</t>
    </rPh>
    <rPh sb="9" eb="11">
      <t>コウド</t>
    </rPh>
    <rPh sb="11" eb="14">
      <t>キュウセイキ</t>
    </rPh>
    <rPh sb="15" eb="18">
      <t>キュウセイキ</t>
    </rPh>
    <rPh sb="19" eb="22">
      <t>マンセイキ</t>
    </rPh>
    <rPh sb="23" eb="25">
      <t>イカ</t>
    </rPh>
    <rPh sb="25" eb="27">
      <t>ドウヨウ</t>
    </rPh>
    <phoneticPr fontId="49"/>
  </si>
  <si>
    <t>前3-後3-融3</t>
    <rPh sb="0" eb="1">
      <t>マエ</t>
    </rPh>
    <rPh sb="3" eb="4">
      <t>アト</t>
    </rPh>
    <phoneticPr fontId="49"/>
  </si>
  <si>
    <t>病床稼働率</t>
    <rPh sb="0" eb="2">
      <t>ビョウショウ</t>
    </rPh>
    <rPh sb="2" eb="4">
      <t>カドウ</t>
    </rPh>
    <rPh sb="4" eb="5">
      <t>リツ</t>
    </rPh>
    <phoneticPr fontId="49"/>
  </si>
  <si>
    <t>対象３区分のうち
①と②の小さい方</t>
    <rPh sb="0" eb="2">
      <t>タイショウ</t>
    </rPh>
    <rPh sb="3" eb="5">
      <t>クブン</t>
    </rPh>
    <rPh sb="13" eb="14">
      <t>チイ</t>
    </rPh>
    <rPh sb="16" eb="17">
      <t>ホウ</t>
    </rPh>
    <phoneticPr fontId="49"/>
  </si>
  <si>
    <t>対象３区分</t>
  </si>
  <si>
    <t>適用一日平均
実働病床数</t>
    <rPh sb="0" eb="2">
      <t>テキヨウ</t>
    </rPh>
    <rPh sb="2" eb="4">
      <t>イチニチ</t>
    </rPh>
    <rPh sb="4" eb="6">
      <t>ヘイキン</t>
    </rPh>
    <rPh sb="7" eb="9">
      <t>ジツドウ</t>
    </rPh>
    <rPh sb="9" eb="12">
      <t>ビョウショウスウ</t>
    </rPh>
    <phoneticPr fontId="49"/>
  </si>
  <si>
    <t>※４　他の統合関係医療機関から病床の融通を受けた場合はマイナス表記、病床を融通した場合はプラス表記とすること。</t>
    <rPh sb="3" eb="4">
      <t>タ</t>
    </rPh>
    <rPh sb="5" eb="7">
      <t>トウゴウ</t>
    </rPh>
    <rPh sb="7" eb="9">
      <t>カンケイ</t>
    </rPh>
    <rPh sb="9" eb="11">
      <t>イリョウ</t>
    </rPh>
    <rPh sb="11" eb="13">
      <t>キカン</t>
    </rPh>
    <rPh sb="15" eb="17">
      <t>ビョウショウ</t>
    </rPh>
    <rPh sb="18" eb="20">
      <t>ユウズウ</t>
    </rPh>
    <rPh sb="21" eb="22">
      <t>ウ</t>
    </rPh>
    <rPh sb="24" eb="26">
      <t>バアイ</t>
    </rPh>
    <rPh sb="31" eb="33">
      <t>ヒョウキ</t>
    </rPh>
    <rPh sb="34" eb="36">
      <t>ビョウショウ</t>
    </rPh>
    <rPh sb="37" eb="39">
      <t>ユウズウ</t>
    </rPh>
    <rPh sb="41" eb="43">
      <t>バアイ</t>
    </rPh>
    <rPh sb="47" eb="49">
      <t>ヒョウキ</t>
    </rPh>
    <phoneticPr fontId="49"/>
  </si>
  <si>
    <t>50%未満</t>
    <rPh sb="3" eb="5">
      <t>ミマン</t>
    </rPh>
    <phoneticPr fontId="49"/>
  </si>
  <si>
    <t>減少病床数　（1の③－2）</t>
    <rPh sb="0" eb="2">
      <t>ゲンショウ</t>
    </rPh>
    <rPh sb="2" eb="5">
      <t>ビョウショウスウ</t>
    </rPh>
    <phoneticPr fontId="49"/>
  </si>
  <si>
    <t>統合前の許可病床数</t>
    <rPh sb="0" eb="3">
      <t>トウゴウマエ</t>
    </rPh>
    <rPh sb="4" eb="6">
      <t>キョカ</t>
    </rPh>
    <rPh sb="6" eb="9">
      <t>ビョウショウスウ</t>
    </rPh>
    <phoneticPr fontId="49"/>
  </si>
  <si>
    <t>②　令和２年４月１日時点（※５）</t>
    <rPh sb="2" eb="4">
      <t>レイワ</t>
    </rPh>
    <rPh sb="5" eb="6">
      <t>ネン</t>
    </rPh>
    <rPh sb="7" eb="8">
      <t>ガツ</t>
    </rPh>
    <rPh sb="9" eb="10">
      <t>ニチ</t>
    </rPh>
    <rPh sb="10" eb="12">
      <t>ジテン</t>
    </rPh>
    <phoneticPr fontId="49"/>
  </si>
  <si>
    <t>80％未満</t>
    <rPh sb="3" eb="5">
      <t>ミマン</t>
    </rPh>
    <phoneticPr fontId="49"/>
  </si>
  <si>
    <t>※5　平成30年度病床機能報告から令和2年4月1日までの間に、病床数の変更がない場合は、①と同じ値を記載すること。</t>
  </si>
  <si>
    <t>①　平成30年度病床機能報告（※６）</t>
    <rPh sb="2" eb="4">
      <t>ヘイセイ</t>
    </rPh>
    <rPh sb="6" eb="8">
      <t>ネンド</t>
    </rPh>
    <rPh sb="8" eb="10">
      <t>ビョウショウ</t>
    </rPh>
    <rPh sb="10" eb="12">
      <t>キノウ</t>
    </rPh>
    <rPh sb="12" eb="14">
      <t>ホウコク</t>
    </rPh>
    <phoneticPr fontId="49"/>
  </si>
  <si>
    <t>※６　対象３区分の病棟に係る平成30年度病床機能報告の報告様式１（病棟票）の（48）欄の数値を計上すること。 なお、平成30年度病床機能報告の報告様式１（病棟票）において、「過去１年間の間に病棟の再編・見直しあり」と報告した病棟の年間在棟患者延べ数については、以下の式により補正して計上すること。
　○　補正後の年間在棟患者延べ数＝年間在棟患者延べ数（（48）欄に記載された数値）÷報告可能な対象期間（月単位）×１２
　　（注）　報告可能な対象期間（月単位）は、平成30年度病床機能報告で報告した月数とすること。
　　　　　例）　報告可能な対象期間を「平成29年7月1日～平成30年12月末日」とした場合　⇒　報告可能な対象期間（月単位）＝６</t>
    <rPh sb="3" eb="5">
      <t>タイショウ</t>
    </rPh>
    <rPh sb="6" eb="8">
      <t>クブン</t>
    </rPh>
    <rPh sb="9" eb="11">
      <t>ビョウトウ</t>
    </rPh>
    <rPh sb="12" eb="13">
      <t>カカ</t>
    </rPh>
    <rPh sb="58" eb="60">
      <t>ヘイセイ</t>
    </rPh>
    <rPh sb="62" eb="64">
      <t>ネンド</t>
    </rPh>
    <rPh sb="64" eb="66">
      <t>ビョウショウ</t>
    </rPh>
    <rPh sb="66" eb="68">
      <t>キノウ</t>
    </rPh>
    <rPh sb="68" eb="70">
      <t>ホウコク</t>
    </rPh>
    <rPh sb="71" eb="73">
      <t>ホウコク</t>
    </rPh>
    <rPh sb="73" eb="75">
      <t>ヨウシキ</t>
    </rPh>
    <rPh sb="77" eb="79">
      <t>ビョウトウ</t>
    </rPh>
    <rPh sb="79" eb="80">
      <t>ヒョウ</t>
    </rPh>
    <rPh sb="87" eb="89">
      <t>カコ</t>
    </rPh>
    <rPh sb="90" eb="92">
      <t>ネンカン</t>
    </rPh>
    <rPh sb="93" eb="94">
      <t>アイダ</t>
    </rPh>
    <rPh sb="95" eb="97">
      <t>ビョウトウ</t>
    </rPh>
    <rPh sb="98" eb="100">
      <t>サイヘン</t>
    </rPh>
    <rPh sb="101" eb="103">
      <t>ミナオ</t>
    </rPh>
    <rPh sb="108" eb="110">
      <t>ホウコク</t>
    </rPh>
    <rPh sb="112" eb="114">
      <t>ビョウトウ</t>
    </rPh>
    <rPh sb="115" eb="117">
      <t>ネンカン</t>
    </rPh>
    <rPh sb="117" eb="119">
      <t>ザイトウ</t>
    </rPh>
    <rPh sb="119" eb="121">
      <t>カンジャ</t>
    </rPh>
    <rPh sb="121" eb="122">
      <t>ノ</t>
    </rPh>
    <rPh sb="123" eb="124">
      <t>スウ</t>
    </rPh>
    <rPh sb="130" eb="132">
      <t>イカ</t>
    </rPh>
    <rPh sb="133" eb="134">
      <t>シキ</t>
    </rPh>
    <rPh sb="137" eb="139">
      <t>ホセイ</t>
    </rPh>
    <rPh sb="141" eb="143">
      <t>ケイジョウ</t>
    </rPh>
    <rPh sb="152" eb="155">
      <t>ホセイゴ</t>
    </rPh>
    <rPh sb="156" eb="158">
      <t>ネンカン</t>
    </rPh>
    <rPh sb="158" eb="160">
      <t>ザイトウ</t>
    </rPh>
    <rPh sb="160" eb="162">
      <t>カンジャ</t>
    </rPh>
    <rPh sb="162" eb="163">
      <t>ノ</t>
    </rPh>
    <rPh sb="164" eb="165">
      <t>スウ</t>
    </rPh>
    <rPh sb="166" eb="168">
      <t>ネンカン</t>
    </rPh>
    <rPh sb="168" eb="170">
      <t>ザイトウ</t>
    </rPh>
    <rPh sb="170" eb="172">
      <t>カンジャ</t>
    </rPh>
    <rPh sb="172" eb="173">
      <t>ノ</t>
    </rPh>
    <rPh sb="174" eb="175">
      <t>スウ</t>
    </rPh>
    <rPh sb="180" eb="181">
      <t>ラン</t>
    </rPh>
    <rPh sb="182" eb="184">
      <t>キサイ</t>
    </rPh>
    <rPh sb="187" eb="189">
      <t>スウチ</t>
    </rPh>
    <rPh sb="215" eb="217">
      <t>ホウコク</t>
    </rPh>
    <rPh sb="217" eb="219">
      <t>カノウ</t>
    </rPh>
    <rPh sb="220" eb="222">
      <t>タイショウ</t>
    </rPh>
    <rPh sb="222" eb="224">
      <t>キカン</t>
    </rPh>
    <rPh sb="225" eb="226">
      <t>ツキ</t>
    </rPh>
    <rPh sb="226" eb="228">
      <t>タンイ</t>
    </rPh>
    <rPh sb="231" eb="233">
      <t>ヘイセイ</t>
    </rPh>
    <rPh sb="235" eb="237">
      <t>ネンド</t>
    </rPh>
    <rPh sb="237" eb="239">
      <t>ビョウショウ</t>
    </rPh>
    <rPh sb="239" eb="241">
      <t>キノウ</t>
    </rPh>
    <rPh sb="241" eb="243">
      <t>ホウコク</t>
    </rPh>
    <rPh sb="244" eb="246">
      <t>ホウコク</t>
    </rPh>
    <rPh sb="248" eb="250">
      <t>ツキスウ</t>
    </rPh>
    <rPh sb="262" eb="263">
      <t>レイ</t>
    </rPh>
    <rPh sb="265" eb="267">
      <t>ホウコク</t>
    </rPh>
    <rPh sb="267" eb="269">
      <t>カノウ</t>
    </rPh>
    <rPh sb="270" eb="272">
      <t>タイショウ</t>
    </rPh>
    <rPh sb="272" eb="274">
      <t>キカン</t>
    </rPh>
    <rPh sb="276" eb="278">
      <t>ヘイセイ</t>
    </rPh>
    <rPh sb="280" eb="281">
      <t>ネン</t>
    </rPh>
    <rPh sb="282" eb="283">
      <t>ガツ</t>
    </rPh>
    <rPh sb="284" eb="285">
      <t>ニチ</t>
    </rPh>
    <rPh sb="286" eb="288">
      <t>ヘイセイ</t>
    </rPh>
    <rPh sb="290" eb="291">
      <t>ネン</t>
    </rPh>
    <rPh sb="293" eb="294">
      <t>ガツ</t>
    </rPh>
    <rPh sb="294" eb="296">
      <t>マツジツ</t>
    </rPh>
    <rPh sb="300" eb="302">
      <t>バアイ</t>
    </rPh>
    <rPh sb="305" eb="307">
      <t>ホウコク</t>
    </rPh>
    <rPh sb="307" eb="309">
      <t>カノウ</t>
    </rPh>
    <rPh sb="310" eb="312">
      <t>タイショウ</t>
    </rPh>
    <rPh sb="312" eb="314">
      <t>キカン</t>
    </rPh>
    <rPh sb="315" eb="318">
      <t>ツキタンイ</t>
    </rPh>
    <phoneticPr fontId="49"/>
  </si>
  <si>
    <t>※７　６の①と６の②の値が同じ場合は７の②の入力は不要。</t>
    <rPh sb="11" eb="12">
      <t>アタイ</t>
    </rPh>
    <rPh sb="13" eb="14">
      <t>オナ</t>
    </rPh>
    <rPh sb="15" eb="17">
      <t>バアイ</t>
    </rPh>
    <rPh sb="22" eb="24">
      <t>ニュウリョク</t>
    </rPh>
    <rPh sb="25" eb="27">
      <t>フヨウ</t>
    </rPh>
    <phoneticPr fontId="49"/>
  </si>
  <si>
    <t>統合前の対象３区分の稼働病床数から一日平均実働病床数までの減少分に係る支給額</t>
    <rPh sb="0" eb="2">
      <t>トウゴウ</t>
    </rPh>
    <rPh sb="2" eb="3">
      <t>マエ</t>
    </rPh>
    <rPh sb="4" eb="6">
      <t>タイショウ</t>
    </rPh>
    <rPh sb="7" eb="9">
      <t>クブン</t>
    </rPh>
    <rPh sb="10" eb="12">
      <t>カドウ</t>
    </rPh>
    <rPh sb="12" eb="15">
      <t>ビョウショウスウ</t>
    </rPh>
    <rPh sb="17" eb="19">
      <t>イチニチ</t>
    </rPh>
    <rPh sb="19" eb="21">
      <t>ヘイキン</t>
    </rPh>
    <rPh sb="21" eb="23">
      <t>ジツドウ</t>
    </rPh>
    <rPh sb="23" eb="26">
      <t>ビョウショウスウ</t>
    </rPh>
    <rPh sb="29" eb="31">
      <t>ゲンショウ</t>
    </rPh>
    <rPh sb="31" eb="32">
      <t>ブン</t>
    </rPh>
    <rPh sb="33" eb="34">
      <t>カカ</t>
    </rPh>
    <rPh sb="35" eb="37">
      <t>シキュウ</t>
    </rPh>
    <rPh sb="37" eb="38">
      <t>ガク</t>
    </rPh>
    <phoneticPr fontId="49"/>
  </si>
  <si>
    <t>一日平均実働病床数から統合後の対象３区分の許可病床数までの減少分に係る支給額</t>
    <rPh sb="0" eb="2">
      <t>イチニチ</t>
    </rPh>
    <rPh sb="2" eb="4">
      <t>ヘイキン</t>
    </rPh>
    <rPh sb="4" eb="6">
      <t>ジツドウ</t>
    </rPh>
    <rPh sb="6" eb="9">
      <t>ビョウショウスウ</t>
    </rPh>
    <rPh sb="11" eb="14">
      <t>トウゴウゴ</t>
    </rPh>
    <rPh sb="15" eb="17">
      <t>タイショウ</t>
    </rPh>
    <rPh sb="18" eb="20">
      <t>クブン</t>
    </rPh>
    <rPh sb="21" eb="23">
      <t>キョカ</t>
    </rPh>
    <rPh sb="23" eb="26">
      <t>ビョウショウスウ</t>
    </rPh>
    <rPh sb="29" eb="31">
      <t>ゲンショウ</t>
    </rPh>
    <rPh sb="31" eb="32">
      <t>ブン</t>
    </rPh>
    <rPh sb="33" eb="34">
      <t>カカ</t>
    </rPh>
    <rPh sb="35" eb="37">
      <t>シキュウ</t>
    </rPh>
    <rPh sb="37" eb="38">
      <t>ガク</t>
    </rPh>
    <phoneticPr fontId="49"/>
  </si>
  <si>
    <t>１床あたり単価</t>
    <rPh sb="1" eb="2">
      <t>ショウ</t>
    </rPh>
    <rPh sb="5" eb="7">
      <t>タンカ</t>
    </rPh>
    <phoneticPr fontId="49"/>
  </si>
  <si>
    <t>70％未満</t>
    <rPh sb="3" eb="5">
      <t>ミマン</t>
    </rPh>
    <phoneticPr fontId="49"/>
  </si>
  <si>
    <t>90％未満</t>
    <rPh sb="3" eb="5">
      <t>ミマン</t>
    </rPh>
    <phoneticPr fontId="49"/>
  </si>
  <si>
    <t>介護転換整合性 チェック</t>
    <rPh sb="0" eb="2">
      <t>カイゴ</t>
    </rPh>
    <rPh sb="2" eb="4">
      <t>テンカン</t>
    </rPh>
    <rPh sb="4" eb="7">
      <t>セイゴウセイ</t>
    </rPh>
    <phoneticPr fontId="49"/>
  </si>
  <si>
    <t>A</t>
  </si>
  <si>
    <t>B</t>
  </si>
  <si>
    <t>C（A-B）</t>
  </si>
  <si>
    <t>転換可能数-介</t>
    <rPh sb="0" eb="2">
      <t>テンカン</t>
    </rPh>
    <rPh sb="2" eb="4">
      <t>カノウ</t>
    </rPh>
    <rPh sb="4" eb="5">
      <t>スウ</t>
    </rPh>
    <rPh sb="6" eb="7">
      <t>カイ</t>
    </rPh>
    <phoneticPr fontId="49"/>
  </si>
  <si>
    <t>後回+移回-前回</t>
    <rPh sb="3" eb="4">
      <t>イ</t>
    </rPh>
    <rPh sb="4" eb="5">
      <t>カイ</t>
    </rPh>
    <phoneticPr fontId="49"/>
  </si>
  <si>
    <t>代表医療機関の名称</t>
    <rPh sb="0" eb="2">
      <t>ダイヒョウ</t>
    </rPh>
    <rPh sb="2" eb="4">
      <t>イリョウ</t>
    </rPh>
    <rPh sb="4" eb="6">
      <t>キカン</t>
    </rPh>
    <rPh sb="7" eb="9">
      <t>メイショウ</t>
    </rPh>
    <phoneticPr fontId="49"/>
  </si>
  <si>
    <t>代表医療機関の住所・所在地</t>
    <rPh sb="0" eb="2">
      <t>ダイヒョウ</t>
    </rPh>
    <rPh sb="2" eb="4">
      <t>イリョウ</t>
    </rPh>
    <rPh sb="4" eb="6">
      <t>キカン</t>
    </rPh>
    <rPh sb="7" eb="9">
      <t>ジュウショ</t>
    </rPh>
    <rPh sb="10" eb="13">
      <t>ショザイチ</t>
    </rPh>
    <phoneticPr fontId="49"/>
  </si>
  <si>
    <t>支給対象</t>
    <rPh sb="0" eb="2">
      <t>シキュウ</t>
    </rPh>
    <rPh sb="2" eb="4">
      <t>タイショウ</t>
    </rPh>
    <phoneticPr fontId="49"/>
  </si>
  <si>
    <t>5.減少数</t>
  </si>
  <si>
    <t>各機能別
融通数整合性ﾁｪｯｸ</t>
    <rPh sb="0" eb="1">
      <t>カク</t>
    </rPh>
    <rPh sb="1" eb="3">
      <t>キノウ</t>
    </rPh>
    <rPh sb="3" eb="4">
      <t>ベツ</t>
    </rPh>
    <rPh sb="7" eb="8">
      <t>スウ</t>
    </rPh>
    <rPh sb="8" eb="11">
      <t>セイゴウセイ</t>
    </rPh>
    <phoneticPr fontId="49"/>
  </si>
  <si>
    <t>※対象３区分の病床融通数または転換病床数に誤りがあります。</t>
    <rPh sb="1" eb="3">
      <t>タイショウ</t>
    </rPh>
    <rPh sb="4" eb="6">
      <t>クブン</t>
    </rPh>
    <rPh sb="7" eb="9">
      <t>ビョウショウ</t>
    </rPh>
    <rPh sb="9" eb="11">
      <t>ユウズウ</t>
    </rPh>
    <rPh sb="11" eb="12">
      <t>カズ</t>
    </rPh>
    <rPh sb="15" eb="17">
      <t>テンカン</t>
    </rPh>
    <rPh sb="17" eb="20">
      <t>ビョウショウスウ</t>
    </rPh>
    <rPh sb="21" eb="22">
      <t>アヤマ</t>
    </rPh>
    <phoneticPr fontId="49"/>
  </si>
  <si>
    <t>事業計画書（統合支援給付金）　</t>
    <rPh sb="6" eb="8">
      <t>トウゴウ</t>
    </rPh>
    <rPh sb="8" eb="10">
      <t>シエン</t>
    </rPh>
    <rPh sb="10" eb="13">
      <t>キュウフキン</t>
    </rPh>
    <phoneticPr fontId="49"/>
  </si>
  <si>
    <t>代表</t>
    <rPh sb="0" eb="2">
      <t>ダイヒョウ</t>
    </rPh>
    <phoneticPr fontId="49"/>
  </si>
  <si>
    <t>C22セル～F22セルの入力チェックで使用</t>
    <rPh sb="12" eb="14">
      <t>ニュウリョク</t>
    </rPh>
    <rPh sb="19" eb="21">
      <t>シヨウ</t>
    </rPh>
    <phoneticPr fontId="49"/>
  </si>
  <si>
    <t>↓</t>
  </si>
  <si>
    <t>4.うち転換数</t>
    <rPh sb="4" eb="6">
      <t>テンカン</t>
    </rPh>
    <rPh sb="6" eb="7">
      <t>スウ</t>
    </rPh>
    <phoneticPr fontId="49"/>
  </si>
  <si>
    <t>対象３区分からの転換数</t>
    <rPh sb="8" eb="10">
      <t>テンカン</t>
    </rPh>
    <rPh sb="10" eb="11">
      <t>スウ</t>
    </rPh>
    <phoneticPr fontId="49"/>
  </si>
  <si>
    <t>病床融通数の合計が0となっていません。</t>
  </si>
  <si>
    <t>他の統合関係医療機関との
病床融通数（※４）</t>
    <rPh sb="0" eb="1">
      <t>タ</t>
    </rPh>
    <rPh sb="2" eb="4">
      <t>トウゴウ</t>
    </rPh>
    <rPh sb="4" eb="6">
      <t>カンケイ</t>
    </rPh>
    <rPh sb="6" eb="8">
      <t>イリョウ</t>
    </rPh>
    <rPh sb="8" eb="10">
      <t>キカン</t>
    </rPh>
    <rPh sb="13" eb="15">
      <t>ビョウショウ</t>
    </rPh>
    <rPh sb="15" eb="17">
      <t>ユウズウ</t>
    </rPh>
    <rPh sb="17" eb="18">
      <t>スウ</t>
    </rPh>
    <phoneticPr fontId="49"/>
  </si>
  <si>
    <t>転換可能最大数</t>
    <rPh sb="0" eb="2">
      <t>テンカン</t>
    </rPh>
    <rPh sb="4" eb="6">
      <t>サイダイ</t>
    </rPh>
    <phoneticPr fontId="49"/>
  </si>
  <si>
    <t>前3区-後3区</t>
    <rPh sb="0" eb="1">
      <t>マエ</t>
    </rPh>
    <rPh sb="2" eb="3">
      <t>ク</t>
    </rPh>
    <rPh sb="4" eb="5">
      <t>アト</t>
    </rPh>
    <phoneticPr fontId="49"/>
  </si>
  <si>
    <t>融通3区</t>
    <rPh sb="0" eb="2">
      <t>ユウズウ</t>
    </rPh>
    <rPh sb="3" eb="4">
      <t>ク</t>
    </rPh>
    <phoneticPr fontId="49"/>
  </si>
  <si>
    <t>３区分の減少数</t>
  </si>
  <si>
    <t>←のうち融通数</t>
    <rPh sb="4" eb="6">
      <t>ユウズウ</t>
    </rPh>
    <phoneticPr fontId="49"/>
  </si>
  <si>
    <t>3.うち他院への
融通数</t>
    <rPh sb="4" eb="5">
      <t>タ</t>
    </rPh>
    <rPh sb="5" eb="6">
      <t>イン</t>
    </rPh>
    <rPh sb="9" eb="11">
      <t>ユウズウ</t>
    </rPh>
    <rPh sb="11" eb="12">
      <t>スウ</t>
    </rPh>
    <phoneticPr fontId="49"/>
  </si>
  <si>
    <t>D26セルの入力チェックで参照</t>
    <rPh sb="6" eb="8">
      <t>ニュウリョク</t>
    </rPh>
    <rPh sb="13" eb="15">
      <t>サンショウ</t>
    </rPh>
    <phoneticPr fontId="49"/>
  </si>
  <si>
    <t>C26セルの回復期の値</t>
    <rPh sb="6" eb="9">
      <t>カイフクキ</t>
    </rPh>
    <rPh sb="10" eb="11">
      <t>アタイ</t>
    </rPh>
    <phoneticPr fontId="49"/>
  </si>
  <si>
    <t>C56セルの単価算出で参照</t>
    <rPh sb="6" eb="8">
      <t>タンカ</t>
    </rPh>
    <rPh sb="8" eb="10">
      <t>サンシュツ</t>
    </rPh>
    <rPh sb="11" eb="13">
      <t>サンショウ</t>
    </rPh>
    <phoneticPr fontId="49"/>
  </si>
  <si>
    <t>C11セル～I11セルで参照</t>
    <rPh sb="12" eb="14">
      <t>サンショウ</t>
    </rPh>
    <phoneticPr fontId="49"/>
  </si>
  <si>
    <t>広島県知事　殿</t>
    <rPh sb="0" eb="2">
      <t>ヒロシマ</t>
    </rPh>
    <rPh sb="3" eb="5">
      <t>チジ</t>
    </rPh>
    <phoneticPr fontId="49"/>
  </si>
  <si>
    <t>非該当</t>
  </si>
  <si>
    <t>　統合支援給付金の支給を受けたいので、下記のとおり申請します。</t>
    <rPh sb="1" eb="3">
      <t>トウゴウ</t>
    </rPh>
    <rPh sb="3" eb="5">
      <t>シエン</t>
    </rPh>
    <rPh sb="5" eb="8">
      <t>キュウフキン</t>
    </rPh>
    <rPh sb="9" eb="11">
      <t>シキュウ</t>
    </rPh>
    <rPh sb="12" eb="13">
      <t>ウ</t>
    </rPh>
    <rPh sb="19" eb="21">
      <t>カキ</t>
    </rPh>
    <rPh sb="25" eb="27">
      <t>シンセイ</t>
    </rPh>
    <phoneticPr fontId="49"/>
  </si>
</sst>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176" formatCode="#,##0;\-#,##0;\-"/>
    <numFmt numFmtId="177" formatCode="#,##0;\-#,##0;&quot;-&quot;"/>
    <numFmt numFmtId="178" formatCode="0.00_)"/>
    <numFmt numFmtId="179" formatCode="&quot;¥&quot;#,##0.\-;&quot;¥&quot;\-#,##0.\-"/>
    <numFmt numFmtId="180" formatCode="&quot;¥&quot;#,##0.00;[Red]\-&quot;¥&quot;#,##0.00"/>
    <numFmt numFmtId="181" formatCode="&quot;¥&quot;#,##0;[Red]\-&quot;¥&quot;#,##0"/>
    <numFmt numFmtId="182" formatCode="&quot;¥&quot;#,##0_);[Red]\(&quot;¥&quot;#,##0\)"/>
    <numFmt numFmtId="183" formatCode="#,##0;&quot;▲ &quot;#,##0"/>
    <numFmt numFmtId="184" formatCode="0.0%"/>
    <numFmt numFmtId="185" formatCode="0_ "/>
    <numFmt numFmtId="186" formatCode="&quot;×&quot;\ 0.0_ "/>
    <numFmt numFmtId="187" formatCode="0%&quot;以&quot;&quot;上&quot;"/>
  </numFmts>
  <fonts count="72">
    <font>
      <sz val="11"/>
      <color theme="1"/>
      <name val="ＭＳ Ｐゴシック"/>
      <family val="3"/>
      <scheme val="minor"/>
    </font>
    <font>
      <sz val="10"/>
      <color auto="1"/>
      <name val="Helv"/>
      <family val="2"/>
    </font>
    <font>
      <sz val="11"/>
      <color indexed="8"/>
      <name val="ＭＳ Ｐゴシック"/>
      <family val="3"/>
    </font>
    <font>
      <sz val="10"/>
      <color indexed="8"/>
      <name val="ＭＳ Ｐゴシック"/>
      <family val="3"/>
    </font>
    <font>
      <sz val="11"/>
      <color indexed="9"/>
      <name val="ＭＳ Ｐゴシック"/>
      <family val="3"/>
    </font>
    <font>
      <sz val="10"/>
      <color indexed="9"/>
      <name val="ＭＳ Ｐゴシック"/>
      <family val="3"/>
    </font>
    <font>
      <sz val="10"/>
      <color indexed="8"/>
      <name val="Arial"/>
      <family val="2"/>
    </font>
    <font>
      <sz val="8"/>
      <color auto="1"/>
      <name val="Arial"/>
      <family val="2"/>
    </font>
    <font>
      <b/>
      <sz val="12"/>
      <color auto="1"/>
      <name val="Arial"/>
      <family val="2"/>
    </font>
    <font>
      <sz val="10"/>
      <color auto="1"/>
      <name val="ＭＳ ゴシック"/>
      <family val="3"/>
    </font>
    <font>
      <b/>
      <i/>
      <sz val="16"/>
      <color auto="1"/>
      <name val="Helv"/>
      <family val="2"/>
    </font>
    <font>
      <sz val="10"/>
      <color auto="1"/>
      <name val="Arial"/>
      <family val="2"/>
    </font>
    <font>
      <sz val="11"/>
      <color indexed="60"/>
      <name val="ＭＳ Ｐゴシック"/>
      <family val="3"/>
    </font>
    <font>
      <sz val="10"/>
      <color indexed="60"/>
      <name val="ＭＳ Ｐゴシック"/>
      <family val="3"/>
    </font>
    <font>
      <sz val="10"/>
      <color auto="1"/>
      <name val="ＭＳ Ｐゴシック"/>
      <family val="3"/>
    </font>
    <font>
      <b/>
      <sz val="18"/>
      <color indexed="56"/>
      <name val="ＭＳ Ｐゴシック"/>
      <family val="3"/>
    </font>
    <font>
      <b/>
      <sz val="11"/>
      <color indexed="9"/>
      <name val="ＭＳ Ｐゴシック"/>
      <family val="3"/>
    </font>
    <font>
      <b/>
      <sz val="10"/>
      <color indexed="9"/>
      <name val="ＭＳ Ｐゴシック"/>
      <family val="3"/>
    </font>
    <font>
      <u/>
      <sz val="8.8000000000000007"/>
      <color indexed="12"/>
      <name val="ＭＳ Ｐゴシック"/>
      <family val="3"/>
    </font>
    <font>
      <sz val="11"/>
      <color auto="1"/>
      <name val="ＭＳ Ｐゴシック"/>
      <family val="3"/>
    </font>
    <font>
      <sz val="9"/>
      <color auto="1"/>
      <name val="ＭＳ Ｐゴシック"/>
      <family val="3"/>
    </font>
    <font>
      <sz val="12"/>
      <color auto="1"/>
      <name val="ＭＳ ゴシック"/>
      <family val="3"/>
    </font>
    <font>
      <sz val="11"/>
      <color indexed="52"/>
      <name val="ＭＳ Ｐゴシック"/>
      <family val="3"/>
    </font>
    <font>
      <sz val="10"/>
      <color indexed="52"/>
      <name val="ＭＳ Ｐゴシック"/>
      <family val="3"/>
    </font>
    <font>
      <sz val="11"/>
      <color indexed="62"/>
      <name val="ＭＳ Ｐゴシック"/>
      <family val="3"/>
    </font>
    <font>
      <sz val="10"/>
      <color indexed="62"/>
      <name val="ＭＳ Ｐゴシック"/>
      <family val="3"/>
    </font>
    <font>
      <b/>
      <sz val="11"/>
      <color indexed="63"/>
      <name val="ＭＳ Ｐゴシック"/>
      <family val="3"/>
    </font>
    <font>
      <b/>
      <sz val="10"/>
      <color indexed="63"/>
      <name val="ＭＳ Ｐゴシック"/>
      <family val="3"/>
    </font>
    <font>
      <sz val="11"/>
      <color indexed="20"/>
      <name val="ＭＳ Ｐゴシック"/>
      <family val="3"/>
    </font>
    <font>
      <sz val="10"/>
      <color indexed="20"/>
      <name val="ＭＳ Ｐゴシック"/>
      <family val="3"/>
    </font>
    <font>
      <sz val="11"/>
      <color auto="1"/>
      <name val="ＭＳ 明朝"/>
      <family val="1"/>
    </font>
    <font>
      <sz val="11"/>
      <color theme="1"/>
      <name val="ＭＳ Ｐゴシック"/>
      <family val="3"/>
      <scheme val="minor"/>
    </font>
    <font>
      <sz val="10"/>
      <color auto="1"/>
      <name val="ＭＳ 明朝"/>
      <family val="1"/>
    </font>
    <font>
      <sz val="8"/>
      <color auto="1"/>
      <name val="ＭＳ 明朝"/>
      <family val="1"/>
    </font>
    <font>
      <sz val="11"/>
      <color auto="1"/>
      <name val="・団"/>
      <family val="1"/>
    </font>
    <font>
      <sz val="11"/>
      <color indexed="17"/>
      <name val="ＭＳ Ｐゴシック"/>
      <family val="3"/>
    </font>
    <font>
      <sz val="10"/>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b/>
      <sz val="10"/>
      <color indexed="52"/>
      <name val="ＭＳ Ｐゴシック"/>
      <family val="3"/>
    </font>
    <font>
      <i/>
      <sz val="11"/>
      <color indexed="23"/>
      <name val="ＭＳ Ｐゴシック"/>
      <family val="3"/>
    </font>
    <font>
      <i/>
      <sz val="10"/>
      <color indexed="23"/>
      <name val="ＭＳ Ｐゴシック"/>
      <family val="3"/>
    </font>
    <font>
      <sz val="11"/>
      <color indexed="10"/>
      <name val="ＭＳ Ｐゴシック"/>
      <family val="3"/>
    </font>
    <font>
      <sz val="10"/>
      <color indexed="10"/>
      <name val="ＭＳ Ｐゴシック"/>
      <family val="3"/>
    </font>
    <font>
      <b/>
      <sz val="11"/>
      <color indexed="8"/>
      <name val="ＭＳ Ｐゴシック"/>
      <family val="3"/>
    </font>
    <font>
      <b/>
      <sz val="10"/>
      <color indexed="8"/>
      <name val="ＭＳ Ｐゴシック"/>
      <family val="3"/>
    </font>
    <font>
      <sz val="11"/>
      <color auto="1"/>
      <name val="ＭＳ Ｐ明朝"/>
      <family val="1"/>
    </font>
    <font>
      <sz val="6"/>
      <color auto="1"/>
      <name val="ＭＳ Ｐゴシック"/>
      <family val="3"/>
      <scheme val="minor"/>
    </font>
    <font>
      <sz val="11"/>
      <color auto="1"/>
      <name val="メイリオ"/>
      <family val="3"/>
    </font>
    <font>
      <b/>
      <sz val="16"/>
      <color auto="1"/>
      <name val="メイリオ"/>
      <family val="3"/>
    </font>
    <font>
      <sz val="9"/>
      <color auto="1"/>
      <name val="メイリオ"/>
      <family val="3"/>
    </font>
    <font>
      <sz val="10"/>
      <color auto="1"/>
      <name val="メイリオ"/>
      <family val="3"/>
    </font>
    <font>
      <sz val="8"/>
      <color auto="1"/>
      <name val="メイリオ"/>
      <family val="3"/>
    </font>
    <font>
      <sz val="11"/>
      <color theme="1"/>
      <name val="メイリオ"/>
      <family val="3"/>
    </font>
    <font>
      <sz val="10"/>
      <color theme="1"/>
      <name val="メイリオ"/>
      <family val="3"/>
    </font>
    <font>
      <sz val="12"/>
      <color auto="1"/>
      <name val="メイリオ"/>
      <family val="3"/>
    </font>
    <font>
      <sz val="7"/>
      <color auto="1"/>
      <name val="メイリオ"/>
      <family val="3"/>
    </font>
    <font>
      <b/>
      <sz val="12"/>
      <color auto="1"/>
      <name val="メイリオ"/>
      <family val="3"/>
    </font>
    <font>
      <sz val="11"/>
      <color indexed="8"/>
      <name val="メイリオ"/>
      <family val="3"/>
    </font>
    <font>
      <sz val="8.5"/>
      <color auto="1"/>
      <name val="メイリオ"/>
      <family val="3"/>
    </font>
    <font>
      <u/>
      <sz val="11"/>
      <color theme="10"/>
      <name val="ＭＳ Ｐゴシック"/>
      <family val="2"/>
      <scheme val="minor"/>
    </font>
    <font>
      <u/>
      <sz val="11"/>
      <color theme="10"/>
      <name val="メイリオ"/>
      <family val="3"/>
    </font>
    <font>
      <sz val="16"/>
      <color auto="1"/>
      <name val="メイリオ"/>
      <family val="3"/>
    </font>
    <font>
      <sz val="14"/>
      <color theme="1"/>
      <name val="メイリオ"/>
      <family val="3"/>
    </font>
    <font>
      <sz val="12"/>
      <color theme="1"/>
      <name val="メイリオ"/>
      <family val="3"/>
    </font>
    <font>
      <sz val="8"/>
      <color theme="1"/>
      <name val="メイリオ"/>
      <family val="3"/>
    </font>
    <font>
      <sz val="11"/>
      <color theme="0"/>
      <name val="メイリオ"/>
      <family val="3"/>
    </font>
    <font>
      <sz val="9"/>
      <color theme="1"/>
      <name val="メイリオ"/>
      <family val="3"/>
    </font>
    <font>
      <b/>
      <sz val="11"/>
      <color theme="1"/>
      <name val="メイリオ"/>
      <family val="3"/>
    </font>
    <font>
      <b/>
      <sz val="10"/>
      <color theme="0"/>
      <name val="メイリオ"/>
      <family val="3"/>
    </font>
  </fonts>
  <fills count="54">
    <fill>
      <patternFill patternType="none"/>
    </fill>
    <fill>
      <patternFill patternType="gray125"/>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43"/>
        <bgColor indexed="26"/>
      </patternFill>
    </fill>
    <fill>
      <patternFill patternType="solid">
        <fgColor indexed="43"/>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7"/>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indexed="26"/>
        <bgColor indexed="9"/>
      </patternFill>
    </fill>
    <fill>
      <patternFill patternType="solid">
        <fgColor indexed="26"/>
      </patternFill>
    </fill>
    <fill>
      <patternFill patternType="solid">
        <fgColor indexed="22"/>
        <bgColor indexed="31"/>
      </patternFill>
    </fill>
    <fill>
      <patternFill patternType="solid">
        <fgColor indexed="22"/>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theme="9" tint="0.8"/>
        <bgColor indexed="64"/>
      </patternFill>
    </fill>
    <fill>
      <patternFill patternType="solid">
        <fgColor rgb="FFCCFFCC"/>
        <bgColor indexed="64"/>
      </patternFill>
    </fill>
  </fills>
  <borders count="134">
    <border>
      <left/>
      <right/>
      <top/>
      <bottom/>
      <diagonal/>
    </border>
    <border>
      <left/>
      <right/>
      <top style="medium">
        <color indexed="8"/>
      </top>
      <bottom style="medium">
        <color indexed="8"/>
      </bottom>
      <diagonal/>
    </border>
    <border>
      <left/>
      <right/>
      <top style="medium">
        <color indexed="64"/>
      </top>
      <bottom style="medium">
        <color indexed="64"/>
      </bottom>
      <diagonal/>
    </border>
    <border>
      <left/>
      <right/>
      <top style="thin">
        <color indexed="8"/>
      </top>
      <bottom style="thin">
        <color indexed="8"/>
      </bottom>
      <diagonal/>
    </border>
    <border>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hair">
        <color indexed="8"/>
      </bottom>
      <diagonal/>
    </border>
    <border>
      <left/>
      <right/>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hair">
        <color indexed="64"/>
      </bottom>
      <diagonal/>
    </border>
    <border>
      <left/>
      <right/>
      <top style="hair">
        <color indexed="64"/>
      </top>
      <bottom style="double">
        <color indexed="64"/>
      </bottom>
      <diagonal/>
    </border>
    <border>
      <left/>
      <right/>
      <top style="double">
        <color indexed="64"/>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auto="1"/>
      </left>
      <right/>
      <top/>
      <bottom style="thin">
        <color indexed="64"/>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medium">
        <color indexed="64"/>
      </left>
      <right/>
      <top/>
      <bottom style="medium">
        <color indexed="64"/>
      </bottom>
      <diagonal/>
    </border>
    <border>
      <left/>
      <right style="medium">
        <color auto="1"/>
      </right>
      <top style="medium">
        <color auto="1"/>
      </top>
      <bottom/>
      <diagonal/>
    </border>
    <border>
      <left/>
      <right style="medium">
        <color indexed="64"/>
      </right>
      <top/>
      <bottom style="thin">
        <color indexed="64"/>
      </bottom>
      <diagonal/>
    </border>
    <border>
      <left/>
      <right style="thin">
        <color indexed="64"/>
      </right>
      <top style="medium">
        <color auto="1"/>
      </top>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auto="1"/>
      </bottom>
      <diagonal/>
    </border>
    <border>
      <left style="thin">
        <color indexed="64"/>
      </left>
      <right style="medium">
        <color indexed="64"/>
      </right>
      <top style="medium">
        <color indexed="64"/>
      </top>
      <bottom style="hair">
        <color indexed="64"/>
      </bottom>
      <diagonal/>
    </border>
    <border>
      <left style="thin">
        <color indexed="64"/>
      </left>
      <right style="medium">
        <color auto="1"/>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diagonalUp="1">
      <left/>
      <right style="thin">
        <color indexed="64"/>
      </right>
      <top style="thin">
        <color indexed="64"/>
      </top>
      <bottom style="hair">
        <color indexed="64"/>
      </bottom>
      <diagonal style="thin">
        <color indexed="64"/>
      </diagonal>
    </border>
    <border diagonalUp="1">
      <left/>
      <right style="thin">
        <color indexed="64"/>
      </right>
      <top style="hair">
        <color indexed="64"/>
      </top>
      <bottom style="thin">
        <color indexed="64"/>
      </bottom>
      <diagonal style="thin">
        <color indexed="64"/>
      </diagonal>
    </border>
    <border>
      <left/>
      <right/>
      <top style="medium">
        <color auto="1"/>
      </top>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hair">
        <color auto="1"/>
      </left>
      <right style="hair">
        <color auto="1"/>
      </right>
      <top style="hair">
        <color auto="1"/>
      </top>
      <bottom/>
      <diagonal/>
    </border>
    <border>
      <left style="hair">
        <color indexed="64"/>
      </left>
      <right style="hair">
        <color indexed="64"/>
      </right>
      <top/>
      <bottom/>
      <diagonal/>
    </border>
    <border>
      <left/>
      <right style="hair">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style="thin">
        <color indexed="64"/>
      </top>
      <bottom style="medium">
        <color indexed="64"/>
      </bottom>
      <diagonal/>
    </border>
  </borders>
  <cellStyleXfs count="351">
    <xf numFmtId="0" fontId="0" fillId="0" borderId="0">
      <alignment vertical="center"/>
    </xf>
    <xf numFmtId="0" fontId="1" fillId="0" borderId="0"/>
    <xf numFmtId="0" fontId="2" fillId="2" borderId="0" applyNumberFormat="0" applyBorder="0" applyProtection="0">
      <alignment vertical="center"/>
    </xf>
    <xf numFmtId="0" fontId="2" fillId="3" borderId="0" applyNumberFormat="0" applyBorder="0" applyAlignment="0" applyProtection="0">
      <alignment vertical="center"/>
    </xf>
    <xf numFmtId="0" fontId="3" fillId="3" borderId="0" applyNumberFormat="0" applyBorder="0" applyAlignment="0" applyProtection="0">
      <alignment vertical="center"/>
    </xf>
    <xf numFmtId="0" fontId="2" fillId="4" borderId="0" applyNumberFormat="0" applyBorder="0" applyProtection="0">
      <alignment vertical="center"/>
    </xf>
    <xf numFmtId="0" fontId="2" fillId="5" borderId="0" applyNumberFormat="0" applyBorder="0" applyAlignment="0" applyProtection="0">
      <alignment vertical="center"/>
    </xf>
    <xf numFmtId="0" fontId="3" fillId="5" borderId="0" applyNumberFormat="0" applyBorder="0" applyAlignment="0" applyProtection="0">
      <alignment vertical="center"/>
    </xf>
    <xf numFmtId="0" fontId="2" fillId="6" borderId="0" applyNumberFormat="0" applyBorder="0" applyProtection="0">
      <alignment vertical="center"/>
    </xf>
    <xf numFmtId="0" fontId="2" fillId="7" borderId="0" applyNumberFormat="0" applyBorder="0" applyAlignment="0" applyProtection="0">
      <alignment vertical="center"/>
    </xf>
    <xf numFmtId="0" fontId="3" fillId="7" borderId="0" applyNumberFormat="0" applyBorder="0" applyAlignment="0" applyProtection="0">
      <alignment vertical="center"/>
    </xf>
    <xf numFmtId="0" fontId="2" fillId="8" borderId="0" applyNumberFormat="0" applyBorder="0" applyProtection="0">
      <alignment vertical="center"/>
    </xf>
    <xf numFmtId="0" fontId="2" fillId="9" borderId="0" applyNumberFormat="0" applyBorder="0" applyAlignment="0" applyProtection="0">
      <alignment vertical="center"/>
    </xf>
    <xf numFmtId="0" fontId="3" fillId="9" borderId="0" applyNumberFormat="0" applyBorder="0" applyAlignment="0" applyProtection="0">
      <alignment vertical="center"/>
    </xf>
    <xf numFmtId="0" fontId="2" fillId="10" borderId="0" applyNumberFormat="0" applyBorder="0" applyProtection="0">
      <alignment vertical="center"/>
    </xf>
    <xf numFmtId="0" fontId="3" fillId="11" borderId="0" applyNumberFormat="0" applyBorder="0" applyAlignment="0" applyProtection="0">
      <alignment vertical="center"/>
    </xf>
    <xf numFmtId="0" fontId="2" fillId="12" borderId="0" applyNumberFormat="0" applyBorder="0" applyProtection="0">
      <alignment vertical="center"/>
    </xf>
    <xf numFmtId="0" fontId="2" fillId="13" borderId="0" applyNumberFormat="0" applyBorder="0" applyAlignment="0" applyProtection="0">
      <alignment vertical="center"/>
    </xf>
    <xf numFmtId="0" fontId="3" fillId="13" borderId="0" applyNumberFormat="0" applyBorder="0" applyAlignment="0" applyProtection="0">
      <alignment vertical="center"/>
    </xf>
    <xf numFmtId="0" fontId="2" fillId="14" borderId="0" applyNumberFormat="0" applyBorder="0" applyProtection="0">
      <alignment vertical="center"/>
    </xf>
    <xf numFmtId="0" fontId="2" fillId="15" borderId="0" applyNumberFormat="0" applyBorder="0" applyAlignment="0" applyProtection="0">
      <alignment vertical="center"/>
    </xf>
    <xf numFmtId="0" fontId="3" fillId="15" borderId="0" applyNumberFormat="0" applyBorder="0" applyAlignment="0" applyProtection="0">
      <alignment vertical="center"/>
    </xf>
    <xf numFmtId="0" fontId="2" fillId="16" borderId="0" applyNumberFormat="0" applyBorder="0" applyProtection="0">
      <alignment vertical="center"/>
    </xf>
    <xf numFmtId="0" fontId="3" fillId="17" borderId="0" applyNumberFormat="0" applyBorder="0" applyAlignment="0" applyProtection="0">
      <alignment vertical="center"/>
    </xf>
    <xf numFmtId="0" fontId="2" fillId="18" borderId="0" applyNumberFormat="0" applyBorder="0" applyProtection="0">
      <alignment vertical="center"/>
    </xf>
    <xf numFmtId="0" fontId="2" fillId="19" borderId="0" applyNumberFormat="0" applyBorder="0" applyAlignment="0" applyProtection="0">
      <alignment vertical="center"/>
    </xf>
    <xf numFmtId="0" fontId="3" fillId="19" borderId="0" applyNumberFormat="0" applyBorder="0" applyAlignment="0" applyProtection="0">
      <alignment vertical="center"/>
    </xf>
    <xf numFmtId="0" fontId="2" fillId="8" borderId="0" applyNumberFormat="0" applyBorder="0" applyProtection="0">
      <alignment vertical="center"/>
    </xf>
    <xf numFmtId="0" fontId="2" fillId="9" borderId="0" applyNumberFormat="0" applyBorder="0" applyAlignment="0" applyProtection="0">
      <alignment vertical="center"/>
    </xf>
    <xf numFmtId="0" fontId="3" fillId="9" borderId="0" applyNumberFormat="0" applyBorder="0" applyAlignment="0" applyProtection="0">
      <alignment vertical="center"/>
    </xf>
    <xf numFmtId="0" fontId="2" fillId="14" borderId="0" applyNumberFormat="0" applyBorder="0" applyProtection="0">
      <alignment vertical="center"/>
    </xf>
    <xf numFmtId="0" fontId="3" fillId="15" borderId="0" applyNumberFormat="0" applyBorder="0" applyAlignment="0" applyProtection="0">
      <alignment vertical="center"/>
    </xf>
    <xf numFmtId="0" fontId="2" fillId="20" borderId="0" applyNumberFormat="0" applyBorder="0" applyProtection="0">
      <alignment vertical="center"/>
    </xf>
    <xf numFmtId="0" fontId="2" fillId="21" borderId="0" applyNumberFormat="0" applyBorder="0" applyAlignment="0" applyProtection="0">
      <alignment vertical="center"/>
    </xf>
    <xf numFmtId="0" fontId="3" fillId="21" borderId="0" applyNumberFormat="0" applyBorder="0" applyAlignment="0" applyProtection="0">
      <alignment vertical="center"/>
    </xf>
    <xf numFmtId="0" fontId="4" fillId="22" borderId="0" applyNumberFormat="0" applyBorder="0" applyProtection="0">
      <alignment vertical="center"/>
    </xf>
    <xf numFmtId="0" fontId="4" fillId="23" borderId="0" applyNumberFormat="0" applyBorder="0" applyAlignment="0" applyProtection="0">
      <alignment vertical="center"/>
    </xf>
    <xf numFmtId="0" fontId="5" fillId="23" borderId="0" applyNumberFormat="0" applyBorder="0" applyAlignment="0" applyProtection="0">
      <alignment vertical="center"/>
    </xf>
    <xf numFmtId="0" fontId="4" fillId="16" borderId="0" applyNumberFormat="0" applyBorder="0" applyProtection="0">
      <alignment vertical="center"/>
    </xf>
    <xf numFmtId="0" fontId="5" fillId="17" borderId="0" applyNumberFormat="0" applyBorder="0" applyAlignment="0" applyProtection="0">
      <alignment vertical="center"/>
    </xf>
    <xf numFmtId="0" fontId="4" fillId="18" borderId="0" applyNumberFormat="0" applyBorder="0" applyProtection="0">
      <alignment vertical="center"/>
    </xf>
    <xf numFmtId="0" fontId="4" fillId="19" borderId="0" applyNumberFormat="0" applyBorder="0" applyAlignment="0" applyProtection="0">
      <alignment vertical="center"/>
    </xf>
    <xf numFmtId="0" fontId="5" fillId="19" borderId="0" applyNumberFormat="0" applyBorder="0" applyAlignment="0" applyProtection="0">
      <alignment vertical="center"/>
    </xf>
    <xf numFmtId="0" fontId="4" fillId="24" borderId="0" applyNumberFormat="0" applyBorder="0" applyProtection="0">
      <alignment vertical="center"/>
    </xf>
    <xf numFmtId="0" fontId="4" fillId="25" borderId="0" applyNumberFormat="0" applyBorder="0" applyAlignment="0" applyProtection="0">
      <alignment vertical="center"/>
    </xf>
    <xf numFmtId="0" fontId="5" fillId="25" borderId="0" applyNumberFormat="0" applyBorder="0" applyAlignment="0" applyProtection="0">
      <alignment vertical="center"/>
    </xf>
    <xf numFmtId="0" fontId="4" fillId="26" borderId="0" applyNumberFormat="0" applyBorder="0" applyProtection="0">
      <alignment vertical="center"/>
    </xf>
    <xf numFmtId="0" fontId="5" fillId="27" borderId="0" applyNumberFormat="0" applyBorder="0" applyAlignment="0" applyProtection="0">
      <alignment vertical="center"/>
    </xf>
    <xf numFmtId="0" fontId="4" fillId="28" borderId="0" applyNumberFormat="0" applyBorder="0" applyProtection="0">
      <alignment vertical="center"/>
    </xf>
    <xf numFmtId="0" fontId="4" fillId="29" borderId="0" applyNumberFormat="0" applyBorder="0" applyAlignment="0" applyProtection="0">
      <alignment vertical="center"/>
    </xf>
    <xf numFmtId="0" fontId="5" fillId="29" borderId="0" applyNumberFormat="0" applyBorder="0" applyAlignment="0" applyProtection="0">
      <alignment vertical="center"/>
    </xf>
    <xf numFmtId="176" fontId="6" fillId="0" borderId="0" applyFill="0" applyBorder="0">
      <alignment vertical="center"/>
    </xf>
    <xf numFmtId="176" fontId="6" fillId="0" borderId="0" applyFill="0" applyBorder="0">
      <alignment vertical="center"/>
    </xf>
    <xf numFmtId="177" fontId="6" fillId="0" borderId="0" applyFill="0" applyBorder="0" applyAlignment="0">
      <alignment vertical="center"/>
    </xf>
    <xf numFmtId="0" fontId="2" fillId="0" borderId="0">
      <alignment vertical="center"/>
    </xf>
    <xf numFmtId="38" fontId="7" fillId="30" borderId="0" applyNumberFormat="0" applyBorder="0" applyAlignment="0" applyProtection="0">
      <alignment vertical="center"/>
    </xf>
    <xf numFmtId="0" fontId="8" fillId="0" borderId="1" applyNumberFormat="0" applyProtection="0">
      <alignment vertical="center"/>
    </xf>
    <xf numFmtId="0" fontId="8" fillId="0" borderId="1" applyNumberFormat="0" applyProtection="0">
      <alignment vertical="center"/>
    </xf>
    <xf numFmtId="0" fontId="8" fillId="0" borderId="2" applyNumberFormat="0" applyAlignment="0" applyProtection="0">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4">
      <alignment horizontal="left" vertical="center"/>
    </xf>
    <xf numFmtId="0" fontId="8" fillId="0" borderId="5">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4">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8" fillId="0" borderId="3">
      <alignment horizontal="left" vertical="center"/>
    </xf>
    <xf numFmtId="0" fontId="9" fillId="0" borderId="0" applyBorder="0"/>
    <xf numFmtId="10" fontId="7" fillId="31" borderId="6" applyNumberFormat="0" applyBorder="0" applyAlignment="0" applyProtection="0">
      <alignment vertical="center"/>
    </xf>
    <xf numFmtId="0" fontId="9" fillId="0" borderId="0"/>
    <xf numFmtId="178" fontId="10" fillId="0" borderId="0"/>
    <xf numFmtId="0" fontId="11" fillId="0" borderId="0"/>
    <xf numFmtId="10" fontId="11" fillId="0" borderId="0" applyFont="0" applyFill="0" applyBorder="0" applyAlignment="0" applyProtection="0">
      <alignment vertical="center"/>
    </xf>
    <xf numFmtId="0" fontId="12" fillId="32" borderId="0" applyNumberFormat="0" applyBorder="0" applyProtection="0">
      <alignment vertical="center"/>
    </xf>
    <xf numFmtId="0" fontId="13" fillId="33" borderId="0" applyNumberFormat="0" applyBorder="0" applyAlignment="0" applyProtection="0">
      <alignment vertical="center"/>
    </xf>
    <xf numFmtId="0" fontId="4" fillId="34" borderId="0" applyNumberFormat="0" applyBorder="0" applyProtection="0">
      <alignment vertical="center"/>
    </xf>
    <xf numFmtId="0" fontId="4" fillId="35" borderId="0" applyNumberFormat="0" applyBorder="0" applyAlignment="0" applyProtection="0">
      <alignment vertical="center"/>
    </xf>
    <xf numFmtId="0" fontId="5" fillId="35" borderId="0" applyNumberFormat="0" applyBorder="0" applyAlignment="0" applyProtection="0">
      <alignment vertical="center"/>
    </xf>
    <xf numFmtId="0" fontId="4" fillId="36" borderId="0" applyNumberFormat="0" applyBorder="0" applyProtection="0">
      <alignment vertical="center"/>
    </xf>
    <xf numFmtId="0" fontId="5" fillId="37" borderId="0" applyNumberFormat="0" applyBorder="0" applyAlignment="0" applyProtection="0">
      <alignment vertical="center"/>
    </xf>
    <xf numFmtId="0" fontId="4" fillId="38" borderId="0" applyNumberFormat="0" applyBorder="0" applyProtection="0">
      <alignment vertical="center"/>
    </xf>
    <xf numFmtId="0" fontId="5" fillId="39" borderId="0" applyNumberFormat="0" applyBorder="0" applyAlignment="0" applyProtection="0">
      <alignment vertical="center"/>
    </xf>
    <xf numFmtId="0" fontId="4" fillId="24" borderId="0" applyNumberFormat="0" applyBorder="0" applyProtection="0">
      <alignment vertical="center"/>
    </xf>
    <xf numFmtId="0" fontId="4" fillId="25" borderId="0" applyNumberFormat="0" applyBorder="0" applyAlignment="0" applyProtection="0">
      <alignment vertical="center"/>
    </xf>
    <xf numFmtId="0" fontId="5" fillId="25" borderId="0" applyNumberFormat="0" applyBorder="0" applyAlignment="0" applyProtection="0">
      <alignment vertical="center"/>
    </xf>
    <xf numFmtId="0" fontId="4" fillId="26" borderId="0" applyNumberFormat="0" applyBorder="0" applyProtection="0">
      <alignment vertical="center"/>
    </xf>
    <xf numFmtId="0" fontId="5" fillId="27" borderId="0" applyNumberFormat="0" applyBorder="0" applyAlignment="0" applyProtection="0">
      <alignment vertical="center"/>
    </xf>
    <xf numFmtId="0" fontId="4" fillId="40" borderId="0" applyNumberFormat="0" applyBorder="0" applyProtection="0">
      <alignment vertical="center"/>
    </xf>
    <xf numFmtId="0" fontId="5" fillId="41" borderId="0" applyNumberFormat="0" applyBorder="0" applyAlignment="0" applyProtection="0">
      <alignment vertical="center"/>
    </xf>
    <xf numFmtId="0" fontId="14" fillId="0" borderId="7">
      <alignment horizontal="center" vertical="center"/>
      <protection locked="0"/>
    </xf>
    <xf numFmtId="0" fontId="15" fillId="0" borderId="0" applyNumberFormat="0" applyFill="0" applyBorder="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42" borderId="8" applyNumberFormat="0" applyProtection="0">
      <alignment vertical="center"/>
    </xf>
    <xf numFmtId="0" fontId="17" fillId="43" borderId="8" applyNumberFormat="0" applyAlignment="0" applyProtection="0">
      <alignment vertical="center"/>
    </xf>
    <xf numFmtId="0" fontId="18" fillId="0" borderId="0" applyNumberFormat="0" applyFill="0" applyBorder="0" applyAlignment="0" applyProtection="0">
      <alignment vertical="top"/>
      <protection locked="0"/>
    </xf>
    <xf numFmtId="9" fontId="19" fillId="0" borderId="0" applyFont="0" applyFill="0" applyBorder="0" applyAlignment="0" applyProtection="0">
      <alignment vertical="center"/>
    </xf>
    <xf numFmtId="9" fontId="20" fillId="0" borderId="0" applyFont="0" applyFill="0" applyBorder="0" applyAlignment="0" applyProtection="0">
      <alignment vertical="center"/>
    </xf>
    <xf numFmtId="9" fontId="19" fillId="0" borderId="0" applyFont="0" applyFill="0" applyBorder="0" applyAlignmen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19" fillId="44" borderId="9" applyNumberForma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19"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1" fillId="45" borderId="9" applyNumberFormat="0" applyFont="0" applyAlignment="0" applyProtection="0">
      <alignment vertical="center"/>
    </xf>
    <xf numFmtId="0" fontId="22" fillId="0" borderId="10" applyNumberFormat="0" applyFill="0" applyProtection="0">
      <alignment vertical="center"/>
    </xf>
    <xf numFmtId="0" fontId="23" fillId="0" borderId="10" applyNumberFormat="0" applyFill="0" applyAlignmen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4" fillId="12" borderId="11" applyNumberForma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4"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5" fillId="13" borderId="11" applyNumberFormat="0" applyAlignmen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6" fillId="46" borderId="12" applyNumberForma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6"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7" fillId="47" borderId="12" applyNumberFormat="0" applyAlignment="0" applyProtection="0">
      <alignment vertical="center"/>
    </xf>
    <xf numFmtId="0" fontId="28" fillId="4" borderId="0" applyNumberFormat="0" applyBorder="0" applyProtection="0">
      <alignment vertical="center"/>
    </xf>
    <xf numFmtId="0" fontId="29" fillId="5" borderId="0" applyNumberFormat="0" applyBorder="0" applyAlignment="0" applyProtection="0">
      <alignment vertical="center"/>
    </xf>
    <xf numFmtId="0" fontId="19" fillId="0" borderId="0"/>
    <xf numFmtId="38" fontId="19" fillId="0" borderId="0" applyFont="0" applyFill="0" applyBorder="0" applyAlignment="0" applyProtection="0">
      <alignment vertical="center"/>
    </xf>
    <xf numFmtId="38" fontId="9" fillId="0" borderId="0" applyFont="0" applyFill="0" applyBorder="0" applyAlignment="0" applyProtection="0">
      <alignment vertical="center"/>
    </xf>
    <xf numFmtId="38" fontId="19" fillId="0" borderId="0" applyFont="0" applyFill="0" applyBorder="0" applyAlignment="0" applyProtection="0">
      <alignment vertical="center"/>
    </xf>
    <xf numFmtId="38" fontId="30" fillId="0" borderId="0" applyFont="0" applyFill="0" applyBorder="0" applyAlignment="0" applyProtection="0">
      <alignment vertical="center"/>
    </xf>
    <xf numFmtId="38" fontId="2" fillId="0" borderId="0" applyFont="0" applyFill="0" applyBorder="0" applyAlignment="0" applyProtection="0">
      <alignment vertical="center"/>
    </xf>
    <xf numFmtId="38" fontId="19"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9" fillId="0" borderId="0" applyFont="0" applyFill="0" applyBorder="0" applyAlignment="0" applyProtection="0">
      <alignment vertical="center"/>
    </xf>
    <xf numFmtId="38" fontId="31" fillId="0" borderId="0" applyFont="0" applyFill="0" applyBorder="0" applyAlignment="0" applyProtection="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 fillId="0" borderId="0">
      <alignment vertical="center"/>
    </xf>
    <xf numFmtId="0" fontId="31" fillId="0" borderId="0">
      <alignment vertical="center"/>
    </xf>
    <xf numFmtId="0" fontId="2"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19" fillId="0" borderId="0"/>
    <xf numFmtId="0" fontId="31" fillId="0" borderId="0">
      <alignment vertical="center"/>
    </xf>
    <xf numFmtId="0" fontId="19" fillId="0" borderId="0"/>
    <xf numFmtId="0" fontId="19" fillId="0" borderId="0">
      <alignment vertical="center"/>
    </xf>
    <xf numFmtId="0" fontId="31" fillId="0" borderId="0">
      <alignment vertical="center"/>
    </xf>
    <xf numFmtId="0" fontId="19" fillId="0" borderId="0"/>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xf numFmtId="0" fontId="14" fillId="0" borderId="0">
      <alignment vertical="center"/>
    </xf>
    <xf numFmtId="0" fontId="31" fillId="0" borderId="0">
      <alignment vertical="center"/>
    </xf>
    <xf numFmtId="0" fontId="31" fillId="0" borderId="0">
      <alignment vertical="center"/>
    </xf>
    <xf numFmtId="0" fontId="31" fillId="0" borderId="0">
      <alignment vertical="center"/>
    </xf>
    <xf numFmtId="0" fontId="14"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 fillId="0" borderId="0">
      <alignment vertical="center"/>
    </xf>
    <xf numFmtId="0" fontId="31" fillId="0" borderId="0">
      <alignment vertical="center"/>
    </xf>
    <xf numFmtId="0" fontId="32" fillId="0" borderId="0"/>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13" applyNumberFormat="0" applyFill="0" applyProtection="0">
      <alignment vertical="center"/>
    </xf>
    <xf numFmtId="0" fontId="19" fillId="0" borderId="13" applyNumberFormat="0" applyFill="0" applyProtection="0">
      <alignment vertical="center"/>
    </xf>
    <xf numFmtId="179" fontId="33" fillId="0" borderId="14" applyNumberFormat="0" applyFont="0" applyFill="0" applyAlignment="0" applyProtection="0">
      <alignment horizontal="left"/>
    </xf>
    <xf numFmtId="180" fontId="34" fillId="0" borderId="0" applyFont="0" applyFill="0" applyBorder="0" applyAlignment="0" applyProtection="0">
      <alignment vertical="center"/>
    </xf>
    <xf numFmtId="181" fontId="34" fillId="0" borderId="0" applyFont="0" applyFill="0" applyBorder="0" applyAlignment="0" applyProtection="0">
      <alignment vertical="center"/>
    </xf>
    <xf numFmtId="0" fontId="35" fillId="6" borderId="0" applyNumberFormat="0" applyBorder="0" applyProtection="0">
      <alignment vertical="center"/>
    </xf>
    <xf numFmtId="0" fontId="36" fillId="7" borderId="0" applyNumberFormat="0" applyBorder="0" applyAlignment="0" applyProtection="0">
      <alignment vertical="center"/>
    </xf>
    <xf numFmtId="0" fontId="37" fillId="0" borderId="15" applyNumberFormat="0" applyFill="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8" fillId="0" borderId="16" applyNumberFormat="0" applyFill="0" applyProtection="0">
      <alignment vertical="center"/>
    </xf>
    <xf numFmtId="0" fontId="38" fillId="0" borderId="16" applyNumberFormat="0" applyFill="0" applyAlignment="0" applyProtection="0">
      <alignment vertical="center"/>
    </xf>
    <xf numFmtId="0" fontId="38" fillId="0" borderId="16" applyNumberFormat="0" applyFill="0" applyAlignment="0" applyProtection="0">
      <alignment vertical="center"/>
    </xf>
    <xf numFmtId="0" fontId="39" fillId="0" borderId="17" applyNumberFormat="0" applyFill="0" applyProtection="0">
      <alignment vertical="center"/>
    </xf>
    <xf numFmtId="0" fontId="39" fillId="0" borderId="17" applyNumberFormat="0" applyFill="0" applyProtection="0">
      <alignment vertical="center"/>
    </xf>
    <xf numFmtId="0" fontId="39" fillId="0" borderId="17" applyNumberFormat="0" applyFill="0" applyAlignment="0" applyProtection="0">
      <alignment vertical="center"/>
    </xf>
    <xf numFmtId="0" fontId="39" fillId="0" borderId="0" applyNumberFormat="0" applyFill="0" applyBorder="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0" fillId="46" borderId="11" applyNumberForma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0"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1" fillId="47" borderId="11" applyNumberFormat="0" applyAlignment="0" applyProtection="0">
      <alignment vertical="center"/>
    </xf>
    <xf numFmtId="0" fontId="42" fillId="0" borderId="0" applyNumberFormat="0" applyFill="0" applyBorder="0" applyProtection="0">
      <alignment vertical="center"/>
    </xf>
    <xf numFmtId="0" fontId="43" fillId="0" borderId="0" applyNumberFormat="0" applyFill="0" applyBorder="0" applyAlignment="0" applyProtection="0">
      <alignment vertical="center"/>
    </xf>
    <xf numFmtId="0" fontId="44" fillId="0" borderId="0" applyNumberFormat="0" applyFill="0" applyBorder="0" applyProtection="0">
      <alignment vertical="center"/>
    </xf>
    <xf numFmtId="0" fontId="45" fillId="0" borderId="0" applyNumberFormat="0" applyFill="0" applyBorder="0" applyAlignment="0" applyProtection="0">
      <alignment vertical="center"/>
    </xf>
    <xf numFmtId="182" fontId="19" fillId="0" borderId="0" applyFont="0" applyFill="0" applyBorder="0" applyAlignment="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6" fillId="0" borderId="18" applyNumberFormat="0" applyFill="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8" fillId="0" borderId="0"/>
    <xf numFmtId="0" fontId="62" fillId="0" borderId="0" applyNumberFormat="0" applyFill="0" applyBorder="0" applyAlignment="0" applyProtection="0">
      <alignment vertical="center"/>
    </xf>
    <xf numFmtId="38" fontId="31" fillId="0" borderId="0" applyFont="0" applyFill="0" applyBorder="0" applyAlignment="0" applyProtection="0">
      <alignment vertical="center"/>
    </xf>
  </cellStyleXfs>
  <cellXfs count="581">
    <xf numFmtId="0" fontId="0" fillId="0" borderId="0" xfId="0">
      <alignment vertical="center"/>
    </xf>
    <xf numFmtId="0" fontId="50" fillId="0" borderId="0" xfId="228" applyFont="1" applyFill="1">
      <alignment vertical="center"/>
    </xf>
    <xf numFmtId="0" fontId="50" fillId="0" borderId="0" xfId="228" applyFont="1" applyFill="1" applyBorder="1">
      <alignment vertical="center"/>
    </xf>
    <xf numFmtId="0" fontId="50" fillId="0" borderId="0" xfId="226" applyFont="1" applyFill="1" applyAlignment="1">
      <alignment horizontal="left" vertical="center"/>
    </xf>
    <xf numFmtId="0" fontId="50" fillId="0" borderId="0" xfId="228" applyFont="1" applyFill="1" applyAlignment="1">
      <alignment vertical="center"/>
    </xf>
    <xf numFmtId="0" fontId="51" fillId="0" borderId="0" xfId="228" applyFont="1" applyFill="1" applyAlignment="1">
      <alignment horizontal="center" vertical="center"/>
    </xf>
    <xf numFmtId="0" fontId="50" fillId="0" borderId="19" xfId="228" applyFont="1" applyFill="1" applyBorder="1" applyAlignment="1">
      <alignment horizontal="left" vertical="center"/>
    </xf>
    <xf numFmtId="0" fontId="50" fillId="48" borderId="20" xfId="228" applyFont="1" applyFill="1" applyBorder="1" applyAlignment="1">
      <alignment horizontal="center" vertical="center"/>
    </xf>
    <xf numFmtId="0" fontId="50" fillId="48" borderId="21" xfId="228" applyFont="1" applyFill="1" applyBorder="1" applyAlignment="1">
      <alignment horizontal="center" vertical="center"/>
    </xf>
    <xf numFmtId="0" fontId="50" fillId="48" borderId="20" xfId="228" applyFont="1" applyFill="1" applyBorder="1" applyAlignment="1">
      <alignment horizontal="center" vertical="center" wrapText="1"/>
    </xf>
    <xf numFmtId="0" fontId="50" fillId="48" borderId="22" xfId="228" applyFont="1" applyFill="1" applyBorder="1" applyAlignment="1">
      <alignment horizontal="center" vertical="center"/>
    </xf>
    <xf numFmtId="0" fontId="50" fillId="49" borderId="23" xfId="228" applyFont="1" applyFill="1" applyBorder="1" applyAlignment="1">
      <alignment vertical="center" textRotation="255"/>
    </xf>
    <xf numFmtId="0" fontId="50" fillId="49" borderId="0" xfId="228" applyFont="1" applyFill="1" applyBorder="1" applyAlignment="1">
      <alignment horizontal="left" vertical="center"/>
    </xf>
    <xf numFmtId="0" fontId="52" fillId="49" borderId="0" xfId="228" applyFont="1" applyFill="1" applyBorder="1" applyAlignment="1">
      <alignment horizontal="left" vertical="center"/>
    </xf>
    <xf numFmtId="0" fontId="53" fillId="49" borderId="0" xfId="228" applyFont="1" applyFill="1" applyBorder="1" applyAlignment="1">
      <alignment vertical="center"/>
    </xf>
    <xf numFmtId="0" fontId="50" fillId="49" borderId="0" xfId="228" applyFont="1" applyFill="1" applyBorder="1" applyAlignment="1">
      <alignment vertical="center"/>
    </xf>
    <xf numFmtId="0" fontId="50" fillId="48" borderId="24" xfId="228" applyFont="1" applyFill="1" applyBorder="1" applyAlignment="1">
      <alignment horizontal="center" vertical="center" shrinkToFit="1"/>
    </xf>
    <xf numFmtId="38" fontId="50" fillId="48" borderId="20" xfId="204" applyFont="1" applyFill="1" applyBorder="1" applyAlignment="1">
      <alignment horizontal="center" vertical="center" wrapText="1"/>
    </xf>
    <xf numFmtId="38" fontId="50" fillId="48" borderId="22" xfId="204" applyFont="1" applyFill="1" applyBorder="1" applyAlignment="1">
      <alignment horizontal="center" vertical="center" wrapText="1"/>
    </xf>
    <xf numFmtId="38" fontId="50" fillId="48" borderId="21" xfId="204" applyFont="1" applyFill="1" applyBorder="1" applyAlignment="1">
      <alignment horizontal="center" vertical="center" wrapText="1"/>
    </xf>
    <xf numFmtId="38" fontId="53" fillId="48" borderId="20" xfId="204" applyFont="1" applyFill="1" applyBorder="1" applyAlignment="1">
      <alignment horizontal="center" vertical="center" wrapText="1"/>
    </xf>
    <xf numFmtId="38" fontId="53" fillId="48" borderId="22" xfId="204" applyFont="1" applyFill="1" applyBorder="1" applyAlignment="1">
      <alignment horizontal="center" vertical="center" wrapText="1"/>
    </xf>
    <xf numFmtId="38" fontId="53" fillId="48" borderId="21" xfId="204" applyFont="1" applyFill="1" applyBorder="1" applyAlignment="1">
      <alignment horizontal="center" vertical="center" wrapText="1"/>
    </xf>
    <xf numFmtId="0" fontId="54" fillId="49" borderId="0" xfId="228" applyFont="1" applyFill="1" applyBorder="1" applyAlignment="1">
      <alignment vertical="top" wrapText="1"/>
    </xf>
    <xf numFmtId="0" fontId="50" fillId="49" borderId="0" xfId="228" applyFont="1" applyFill="1" applyBorder="1" applyAlignment="1">
      <alignment vertical="center" shrinkToFit="1"/>
    </xf>
    <xf numFmtId="0" fontId="50" fillId="49" borderId="0" xfId="228" applyFont="1" applyFill="1" applyBorder="1" applyAlignment="1">
      <alignment horizontal="left" vertical="center" wrapText="1"/>
    </xf>
    <xf numFmtId="0" fontId="50" fillId="49" borderId="19" xfId="228" applyFont="1" applyFill="1" applyBorder="1" applyAlignment="1">
      <alignment horizontal="left" vertical="center" wrapText="1"/>
    </xf>
    <xf numFmtId="0" fontId="50" fillId="48" borderId="22" xfId="228" applyFont="1" applyFill="1" applyBorder="1" applyAlignment="1">
      <alignment horizontal="center" vertical="center" wrapText="1"/>
    </xf>
    <xf numFmtId="0" fontId="50" fillId="48" borderId="21" xfId="228" applyFont="1" applyFill="1" applyBorder="1" applyAlignment="1">
      <alignment horizontal="center" vertical="center" wrapText="1"/>
    </xf>
    <xf numFmtId="0" fontId="52" fillId="49" borderId="23" xfId="228" applyFont="1" applyFill="1" applyBorder="1" applyAlignment="1">
      <alignment horizontal="left" vertical="top" wrapText="1"/>
    </xf>
    <xf numFmtId="0" fontId="52" fillId="49" borderId="0" xfId="228" applyFont="1" applyFill="1" applyBorder="1" applyAlignment="1">
      <alignment horizontal="left" vertical="top" wrapText="1"/>
    </xf>
    <xf numFmtId="0" fontId="50" fillId="49" borderId="0" xfId="228" applyFont="1" applyFill="1" applyBorder="1" applyAlignment="1">
      <alignment vertical="top" wrapText="1"/>
    </xf>
    <xf numFmtId="38" fontId="53" fillId="49" borderId="0" xfId="204" applyFont="1" applyFill="1" applyBorder="1" applyAlignment="1">
      <alignment vertical="center" wrapText="1"/>
    </xf>
    <xf numFmtId="0" fontId="54" fillId="49" borderId="0" xfId="228" applyFont="1" applyFill="1" applyBorder="1" applyAlignment="1">
      <alignment vertical="center" shrinkToFit="1"/>
    </xf>
    <xf numFmtId="0" fontId="52" fillId="49" borderId="0" xfId="228" applyFont="1" applyFill="1" applyBorder="1" applyAlignment="1">
      <alignment horizontal="right" vertical="center" shrinkToFit="1"/>
    </xf>
    <xf numFmtId="0" fontId="55" fillId="0" borderId="0" xfId="228" applyFont="1" applyBorder="1" applyAlignment="1">
      <alignment horizontal="left" vertical="top" wrapText="1"/>
    </xf>
    <xf numFmtId="0" fontId="56" fillId="0" borderId="0" xfId="228" applyFont="1" applyBorder="1" applyAlignment="1">
      <alignment vertical="center" wrapText="1"/>
    </xf>
    <xf numFmtId="0" fontId="50" fillId="48" borderId="23" xfId="228" applyFont="1" applyFill="1" applyBorder="1" applyAlignment="1">
      <alignment horizontal="center" vertical="center"/>
    </xf>
    <xf numFmtId="0" fontId="50" fillId="48" borderId="19" xfId="228" applyFont="1" applyFill="1" applyBorder="1" applyAlignment="1">
      <alignment horizontal="center" vertical="center"/>
    </xf>
    <xf numFmtId="0" fontId="50" fillId="48" borderId="0" xfId="228" applyFont="1" applyFill="1" applyBorder="1" applyAlignment="1">
      <alignment horizontal="center" vertical="center"/>
    </xf>
    <xf numFmtId="0" fontId="50" fillId="48" borderId="2" xfId="228" applyFont="1" applyFill="1" applyBorder="1" applyAlignment="1">
      <alignment horizontal="center" vertical="center" shrinkToFit="1"/>
    </xf>
    <xf numFmtId="38" fontId="50" fillId="48" borderId="23" xfId="204" applyFont="1" applyFill="1" applyBorder="1" applyAlignment="1">
      <alignment horizontal="center" vertical="center" wrapText="1"/>
    </xf>
    <xf numFmtId="38" fontId="50" fillId="48" borderId="0" xfId="204" applyFont="1" applyFill="1" applyBorder="1" applyAlignment="1">
      <alignment horizontal="center" vertical="center" wrapText="1"/>
    </xf>
    <xf numFmtId="38" fontId="50" fillId="48" borderId="19" xfId="204" applyFont="1" applyFill="1" applyBorder="1" applyAlignment="1">
      <alignment horizontal="center" vertical="center" wrapText="1"/>
    </xf>
    <xf numFmtId="38" fontId="53" fillId="48" borderId="23" xfId="204" applyFont="1" applyFill="1" applyBorder="1" applyAlignment="1">
      <alignment horizontal="center" vertical="center" wrapText="1"/>
    </xf>
    <xf numFmtId="38" fontId="53" fillId="48" borderId="0" xfId="204" applyFont="1" applyFill="1" applyBorder="1" applyAlignment="1">
      <alignment horizontal="center" vertical="center" wrapText="1"/>
    </xf>
    <xf numFmtId="38" fontId="53" fillId="48" borderId="19" xfId="204" applyFont="1" applyFill="1" applyBorder="1" applyAlignment="1">
      <alignment horizontal="center" vertical="center" wrapText="1"/>
    </xf>
    <xf numFmtId="0" fontId="50" fillId="48" borderId="23" xfId="228" applyFont="1" applyFill="1" applyBorder="1" applyAlignment="1">
      <alignment horizontal="center" vertical="center" wrapText="1"/>
    </xf>
    <xf numFmtId="0" fontId="50" fillId="48" borderId="0" xfId="228" applyFont="1" applyFill="1" applyBorder="1" applyAlignment="1">
      <alignment horizontal="center" vertical="center" wrapText="1"/>
    </xf>
    <xf numFmtId="0" fontId="50" fillId="48" borderId="19" xfId="228" applyFont="1" applyFill="1" applyBorder="1" applyAlignment="1">
      <alignment horizontal="center" vertical="center" wrapText="1"/>
    </xf>
    <xf numFmtId="0" fontId="53" fillId="49" borderId="0" xfId="228" applyFont="1" applyFill="1" applyBorder="1" applyAlignment="1">
      <alignment horizontal="left" vertical="center" wrapText="1"/>
    </xf>
    <xf numFmtId="0" fontId="57" fillId="49" borderId="0" xfId="228" applyFont="1" applyFill="1" applyBorder="1" applyAlignment="1">
      <alignment horizontal="center" vertical="center" wrapText="1"/>
    </xf>
    <xf numFmtId="0" fontId="53" fillId="49" borderId="0" xfId="228" applyFont="1" applyFill="1" applyBorder="1" applyAlignment="1">
      <alignment horizontal="left" shrinkToFit="1"/>
    </xf>
    <xf numFmtId="0" fontId="50" fillId="49" borderId="0" xfId="228" applyFont="1" applyFill="1" applyBorder="1" applyAlignment="1">
      <alignment horizontal="center" vertical="center"/>
    </xf>
    <xf numFmtId="0" fontId="52" fillId="48" borderId="6" xfId="228" applyFont="1" applyFill="1" applyBorder="1" applyAlignment="1">
      <alignment horizontal="center" vertical="center"/>
    </xf>
    <xf numFmtId="0" fontId="50" fillId="49" borderId="6" xfId="228" applyFont="1" applyFill="1" applyBorder="1" applyAlignment="1">
      <alignment horizontal="center" vertical="center"/>
    </xf>
    <xf numFmtId="0" fontId="53" fillId="48" borderId="20" xfId="228" applyFont="1" applyFill="1" applyBorder="1" applyAlignment="1">
      <alignment horizontal="center" vertical="center"/>
    </xf>
    <xf numFmtId="0" fontId="53" fillId="48" borderId="21" xfId="228" applyFont="1" applyFill="1" applyBorder="1" applyAlignment="1">
      <alignment horizontal="center" vertical="center"/>
    </xf>
    <xf numFmtId="0" fontId="50" fillId="49" borderId="20" xfId="228" applyFont="1" applyFill="1" applyBorder="1" applyAlignment="1">
      <alignment horizontal="center" vertical="center" shrinkToFit="1"/>
    </xf>
    <xf numFmtId="0" fontId="50" fillId="49" borderId="22" xfId="228" applyFont="1" applyFill="1" applyBorder="1" applyAlignment="1">
      <alignment horizontal="center" vertical="center" shrinkToFit="1"/>
    </xf>
    <xf numFmtId="0" fontId="50" fillId="49" borderId="21" xfId="228" applyFont="1" applyFill="1" applyBorder="1" applyAlignment="1">
      <alignment horizontal="center" vertical="center" shrinkToFit="1"/>
    </xf>
    <xf numFmtId="0" fontId="50" fillId="50" borderId="20" xfId="228" applyFont="1" applyFill="1" applyBorder="1" applyAlignment="1" applyProtection="1">
      <alignment horizontal="center" vertical="center" shrinkToFit="1"/>
      <protection locked="0"/>
    </xf>
    <xf numFmtId="0" fontId="50" fillId="50" borderId="22" xfId="228" applyFont="1" applyFill="1" applyBorder="1" applyAlignment="1" applyProtection="1">
      <alignment horizontal="center" vertical="center" shrinkToFit="1"/>
      <protection locked="0"/>
    </xf>
    <xf numFmtId="0" fontId="50" fillId="50" borderId="21" xfId="228" applyFont="1" applyFill="1" applyBorder="1" applyAlignment="1" applyProtection="1">
      <alignment horizontal="center" vertical="center" shrinkToFit="1"/>
      <protection locked="0"/>
    </xf>
    <xf numFmtId="0" fontId="50" fillId="50" borderId="20" xfId="228" applyFont="1" applyFill="1" applyBorder="1" applyAlignment="1" applyProtection="1">
      <alignment horizontal="center" vertical="center"/>
      <protection locked="0"/>
    </xf>
    <xf numFmtId="0" fontId="50" fillId="50" borderId="22" xfId="228" applyFont="1" applyFill="1" applyBorder="1" applyAlignment="1" applyProtection="1">
      <alignment horizontal="center" vertical="center"/>
      <protection locked="0"/>
    </xf>
    <xf numFmtId="0" fontId="50" fillId="50" borderId="21" xfId="228" applyFont="1" applyFill="1" applyBorder="1" applyAlignment="1" applyProtection="1">
      <alignment horizontal="center" vertical="center"/>
      <protection locked="0"/>
    </xf>
    <xf numFmtId="0" fontId="53" fillId="48" borderId="23" xfId="228" applyFont="1" applyFill="1" applyBorder="1" applyAlignment="1">
      <alignment horizontal="center" vertical="center"/>
    </xf>
    <xf numFmtId="0" fontId="53" fillId="48" borderId="19" xfId="228" applyFont="1" applyFill="1" applyBorder="1" applyAlignment="1">
      <alignment horizontal="center" vertical="center"/>
    </xf>
    <xf numFmtId="0" fontId="50" fillId="49" borderId="23" xfId="228" applyFont="1" applyFill="1" applyBorder="1" applyAlignment="1">
      <alignment horizontal="center" vertical="center" shrinkToFit="1"/>
    </xf>
    <xf numFmtId="0" fontId="50" fillId="49" borderId="0" xfId="228" applyFont="1" applyFill="1" applyBorder="1" applyAlignment="1">
      <alignment horizontal="center" vertical="center" shrinkToFit="1"/>
    </xf>
    <xf numFmtId="0" fontId="50" fillId="49" borderId="19" xfId="228" applyFont="1" applyFill="1" applyBorder="1" applyAlignment="1">
      <alignment horizontal="center" vertical="center" shrinkToFit="1"/>
    </xf>
    <xf numFmtId="0" fontId="50" fillId="50" borderId="23" xfId="228" applyFont="1" applyFill="1" applyBorder="1" applyAlignment="1" applyProtection="1">
      <alignment horizontal="center" vertical="center" shrinkToFit="1"/>
      <protection locked="0"/>
    </xf>
    <xf numFmtId="0" fontId="50" fillId="50" borderId="0" xfId="228" applyFont="1" applyFill="1" applyBorder="1" applyAlignment="1" applyProtection="1">
      <alignment horizontal="center" vertical="center" shrinkToFit="1"/>
      <protection locked="0"/>
    </xf>
    <xf numFmtId="0" fontId="50" fillId="50" borderId="19" xfId="228" applyFont="1" applyFill="1" applyBorder="1" applyAlignment="1" applyProtection="1">
      <alignment horizontal="center" vertical="center" shrinkToFit="1"/>
      <protection locked="0"/>
    </xf>
    <xf numFmtId="0" fontId="50" fillId="50" borderId="23" xfId="228" applyFont="1" applyFill="1" applyBorder="1" applyAlignment="1" applyProtection="1">
      <alignment horizontal="center" vertical="center"/>
      <protection locked="0"/>
    </xf>
    <xf numFmtId="0" fontId="50" fillId="50" borderId="0" xfId="228" applyFont="1" applyFill="1" applyBorder="1" applyAlignment="1" applyProtection="1">
      <alignment horizontal="center" vertical="center"/>
      <protection locked="0"/>
    </xf>
    <xf numFmtId="0" fontId="50" fillId="50" borderId="19" xfId="228" applyFont="1" applyFill="1" applyBorder="1" applyAlignment="1" applyProtection="1">
      <alignment horizontal="center" vertical="center"/>
      <protection locked="0"/>
    </xf>
    <xf numFmtId="0" fontId="52" fillId="49" borderId="0" xfId="228" applyFont="1" applyFill="1" applyBorder="1" applyAlignment="1">
      <alignment horizontal="left" vertical="center" shrinkToFit="1"/>
    </xf>
    <xf numFmtId="0" fontId="52" fillId="48" borderId="20" xfId="228" applyFont="1" applyFill="1" applyBorder="1" applyAlignment="1">
      <alignment horizontal="center" vertical="center"/>
    </xf>
    <xf numFmtId="0" fontId="52" fillId="48" borderId="21" xfId="228" applyFont="1" applyFill="1" applyBorder="1" applyAlignment="1">
      <alignment horizontal="center" vertical="center"/>
    </xf>
    <xf numFmtId="0" fontId="50" fillId="49" borderId="20" xfId="228" applyFont="1" applyFill="1" applyBorder="1" applyAlignment="1">
      <alignment horizontal="center" vertical="center"/>
    </xf>
    <xf numFmtId="0" fontId="50" fillId="49" borderId="22" xfId="228" applyFont="1" applyFill="1" applyBorder="1" applyAlignment="1">
      <alignment horizontal="center" vertical="center"/>
    </xf>
    <xf numFmtId="0" fontId="50" fillId="49" borderId="21" xfId="228" applyFont="1" applyFill="1" applyBorder="1" applyAlignment="1">
      <alignment horizontal="center" vertical="center"/>
    </xf>
    <xf numFmtId="0" fontId="50" fillId="49" borderId="25" xfId="228" applyFont="1" applyFill="1" applyBorder="1" applyAlignment="1">
      <alignment horizontal="center" vertical="center"/>
    </xf>
    <xf numFmtId="0" fontId="50" fillId="49" borderId="26" xfId="228" applyFont="1" applyFill="1" applyBorder="1" applyAlignment="1">
      <alignment horizontal="center" vertical="center"/>
    </xf>
    <xf numFmtId="0" fontId="50" fillId="49" borderId="27" xfId="228" applyFont="1" applyFill="1" applyBorder="1" applyAlignment="1">
      <alignment horizontal="center" vertical="center"/>
    </xf>
    <xf numFmtId="0" fontId="52" fillId="48" borderId="23" xfId="228" applyFont="1" applyFill="1" applyBorder="1" applyAlignment="1">
      <alignment horizontal="center" vertical="center"/>
    </xf>
    <xf numFmtId="0" fontId="52" fillId="48" borderId="19" xfId="228" applyFont="1" applyFill="1" applyBorder="1" applyAlignment="1">
      <alignment horizontal="center" vertical="center"/>
    </xf>
    <xf numFmtId="0" fontId="50" fillId="49" borderId="23" xfId="228" applyFont="1" applyFill="1" applyBorder="1" applyAlignment="1">
      <alignment horizontal="center" vertical="center"/>
    </xf>
    <xf numFmtId="0" fontId="50" fillId="49" borderId="19" xfId="228" applyFont="1" applyFill="1" applyBorder="1" applyAlignment="1">
      <alignment horizontal="center" vertical="center"/>
    </xf>
    <xf numFmtId="0" fontId="50" fillId="49" borderId="28" xfId="228" applyFont="1" applyFill="1" applyBorder="1" applyAlignment="1">
      <alignment horizontal="center" vertical="center"/>
    </xf>
    <xf numFmtId="0" fontId="50" fillId="49" borderId="29" xfId="228" applyFont="1" applyFill="1" applyBorder="1" applyAlignment="1">
      <alignment horizontal="center" vertical="center"/>
    </xf>
    <xf numFmtId="0" fontId="50" fillId="49" borderId="30" xfId="228" applyFont="1" applyFill="1" applyBorder="1" applyAlignment="1">
      <alignment horizontal="center" vertical="center"/>
    </xf>
    <xf numFmtId="0" fontId="54" fillId="49" borderId="0" xfId="228" applyFont="1" applyFill="1" applyBorder="1" applyAlignment="1">
      <alignment vertical="center" wrapText="1"/>
    </xf>
    <xf numFmtId="0" fontId="58" fillId="49" borderId="0" xfId="228" quotePrefix="1" applyFont="1" applyFill="1" applyBorder="1" applyAlignment="1">
      <alignment horizontal="center" vertical="center"/>
    </xf>
    <xf numFmtId="0" fontId="59" fillId="0" borderId="0" xfId="226" applyFont="1" applyFill="1" applyAlignment="1">
      <alignment horizontal="center" vertical="center" shrinkToFit="1"/>
    </xf>
    <xf numFmtId="0" fontId="52" fillId="49" borderId="0" xfId="228" applyFont="1" applyFill="1" applyBorder="1" applyAlignment="1">
      <alignment vertical="center" shrinkToFit="1"/>
    </xf>
    <xf numFmtId="0" fontId="50" fillId="48" borderId="31" xfId="228" applyFont="1" applyFill="1" applyBorder="1" applyAlignment="1">
      <alignment horizontal="center" vertical="center"/>
    </xf>
    <xf numFmtId="0" fontId="50" fillId="48" borderId="32" xfId="228" applyFont="1" applyFill="1" applyBorder="1" applyAlignment="1">
      <alignment horizontal="center" vertical="center"/>
    </xf>
    <xf numFmtId="0" fontId="50" fillId="48" borderId="33" xfId="228" applyFont="1" applyFill="1" applyBorder="1" applyAlignment="1">
      <alignment horizontal="center" vertical="center"/>
    </xf>
    <xf numFmtId="0" fontId="52" fillId="48" borderId="31" xfId="228" applyFont="1" applyFill="1" applyBorder="1" applyAlignment="1">
      <alignment horizontal="center" vertical="center"/>
    </xf>
    <xf numFmtId="0" fontId="52" fillId="48" borderId="32" xfId="228" applyFont="1" applyFill="1" applyBorder="1" applyAlignment="1">
      <alignment horizontal="center" vertical="center"/>
    </xf>
    <xf numFmtId="0" fontId="50" fillId="49" borderId="31" xfId="228" applyFont="1" applyFill="1" applyBorder="1" applyAlignment="1">
      <alignment horizontal="center" vertical="center"/>
    </xf>
    <xf numFmtId="0" fontId="50" fillId="49" borderId="33" xfId="228" applyFont="1" applyFill="1" applyBorder="1" applyAlignment="1">
      <alignment horizontal="center" vertical="center"/>
    </xf>
    <xf numFmtId="0" fontId="50" fillId="49" borderId="32" xfId="228" applyFont="1" applyFill="1" applyBorder="1" applyAlignment="1">
      <alignment horizontal="center" vertical="center"/>
    </xf>
    <xf numFmtId="0" fontId="50" fillId="49" borderId="34" xfId="228" applyFont="1" applyFill="1" applyBorder="1" applyAlignment="1">
      <alignment horizontal="center" vertical="center"/>
    </xf>
    <xf numFmtId="0" fontId="50" fillId="49" borderId="35" xfId="228" applyFont="1" applyFill="1" applyBorder="1" applyAlignment="1">
      <alignment horizontal="center" vertical="center"/>
    </xf>
    <xf numFmtId="0" fontId="50" fillId="49" borderId="36" xfId="228" applyFont="1" applyFill="1" applyBorder="1" applyAlignment="1">
      <alignment horizontal="center" vertical="center"/>
    </xf>
    <xf numFmtId="38" fontId="50" fillId="48" borderId="31" xfId="204" applyFont="1" applyFill="1" applyBorder="1" applyAlignment="1">
      <alignment horizontal="center" vertical="center" wrapText="1"/>
    </xf>
    <xf numFmtId="38" fontId="50" fillId="48" borderId="33" xfId="204" applyFont="1" applyFill="1" applyBorder="1" applyAlignment="1">
      <alignment horizontal="center" vertical="center" wrapText="1"/>
    </xf>
    <xf numFmtId="38" fontId="50" fillId="48" borderId="32" xfId="204" applyFont="1" applyFill="1" applyBorder="1" applyAlignment="1">
      <alignment horizontal="center" vertical="center" wrapText="1"/>
    </xf>
    <xf numFmtId="38" fontId="53" fillId="48" borderId="31" xfId="204" applyFont="1" applyFill="1" applyBorder="1" applyAlignment="1">
      <alignment horizontal="center" vertical="center" wrapText="1"/>
    </xf>
    <xf numFmtId="38" fontId="53" fillId="48" borderId="33" xfId="204" applyFont="1" applyFill="1" applyBorder="1" applyAlignment="1">
      <alignment horizontal="center" vertical="center" wrapText="1"/>
    </xf>
    <xf numFmtId="38" fontId="53" fillId="48" borderId="32" xfId="204" applyFont="1" applyFill="1" applyBorder="1" applyAlignment="1">
      <alignment horizontal="center" vertical="center" wrapText="1"/>
    </xf>
    <xf numFmtId="0" fontId="50" fillId="48" borderId="31" xfId="228" applyFont="1" applyFill="1" applyBorder="1" applyAlignment="1">
      <alignment horizontal="center" vertical="center" wrapText="1"/>
    </xf>
    <xf numFmtId="0" fontId="50" fillId="48" borderId="33" xfId="228" applyFont="1" applyFill="1" applyBorder="1" applyAlignment="1">
      <alignment horizontal="center" vertical="center" wrapText="1"/>
    </xf>
    <xf numFmtId="0" fontId="50" fillId="48" borderId="32" xfId="228" applyFont="1" applyFill="1" applyBorder="1" applyAlignment="1">
      <alignment horizontal="center" vertical="center" wrapText="1"/>
    </xf>
    <xf numFmtId="0" fontId="50" fillId="50" borderId="20" xfId="228" applyFont="1" applyFill="1" applyBorder="1" applyAlignment="1" applyProtection="1">
      <alignment horizontal="center" vertical="center" wrapText="1"/>
      <protection locked="0"/>
    </xf>
    <xf numFmtId="0" fontId="50" fillId="50" borderId="22" xfId="228" applyFont="1" applyFill="1" applyBorder="1" applyAlignment="1" applyProtection="1">
      <alignment horizontal="center" vertical="center" wrapText="1"/>
      <protection locked="0"/>
    </xf>
    <xf numFmtId="0" fontId="50" fillId="50" borderId="21" xfId="228" applyFont="1" applyFill="1" applyBorder="1" applyAlignment="1" applyProtection="1">
      <alignment horizontal="center" vertical="center" wrapText="1"/>
      <protection locked="0"/>
    </xf>
    <xf numFmtId="0" fontId="50" fillId="49" borderId="6" xfId="228" applyFont="1" applyFill="1" applyBorder="1" applyAlignment="1">
      <alignment horizontal="center" vertical="center" shrinkToFit="1"/>
    </xf>
    <xf numFmtId="0" fontId="50" fillId="49" borderId="37" xfId="228" applyFont="1" applyFill="1" applyBorder="1" applyAlignment="1">
      <alignment horizontal="center" vertical="center" shrinkToFit="1"/>
    </xf>
    <xf numFmtId="0" fontId="57" fillId="49" borderId="20" xfId="228" applyFont="1" applyFill="1" applyBorder="1" applyAlignment="1">
      <alignment horizontal="center" vertical="center" shrinkToFit="1"/>
    </xf>
    <xf numFmtId="0" fontId="57" fillId="49" borderId="22" xfId="228" applyFont="1" applyFill="1" applyBorder="1" applyAlignment="1">
      <alignment horizontal="center" vertical="center" shrinkToFit="1"/>
    </xf>
    <xf numFmtId="0" fontId="57" fillId="49" borderId="21" xfId="228" applyFont="1" applyFill="1" applyBorder="1" applyAlignment="1">
      <alignment horizontal="center" vertical="center" shrinkToFit="1"/>
    </xf>
    <xf numFmtId="38" fontId="50" fillId="49" borderId="38" xfId="228" applyNumberFormat="1" applyFont="1" applyFill="1" applyBorder="1" applyAlignment="1">
      <alignment horizontal="center" vertical="center"/>
    </xf>
    <xf numFmtId="0" fontId="52" fillId="50" borderId="20" xfId="204" applyNumberFormat="1" applyFont="1" applyFill="1" applyBorder="1" applyAlignment="1" applyProtection="1">
      <alignment horizontal="center" vertical="center" shrinkToFit="1"/>
      <protection locked="0"/>
    </xf>
    <xf numFmtId="0" fontId="52" fillId="50" borderId="22" xfId="204" applyNumberFormat="1" applyFont="1" applyFill="1" applyBorder="1" applyAlignment="1" applyProtection="1">
      <alignment horizontal="center" vertical="center" shrinkToFit="1"/>
      <protection locked="0"/>
    </xf>
    <xf numFmtId="0" fontId="52" fillId="50" borderId="21" xfId="204" applyNumberFormat="1" applyFont="1" applyFill="1" applyBorder="1" applyAlignment="1" applyProtection="1">
      <alignment horizontal="center" vertical="center" shrinkToFit="1"/>
      <protection locked="0"/>
    </xf>
    <xf numFmtId="38" fontId="50" fillId="50" borderId="20" xfId="204" applyFont="1" applyFill="1" applyBorder="1" applyAlignment="1" applyProtection="1">
      <alignment horizontal="center" vertical="center" shrinkToFit="1"/>
      <protection locked="0"/>
    </xf>
    <xf numFmtId="38" fontId="50" fillId="50" borderId="22" xfId="204" applyFont="1" applyFill="1" applyBorder="1" applyAlignment="1" applyProtection="1">
      <alignment horizontal="center" vertical="center" shrinkToFit="1"/>
      <protection locked="0"/>
    </xf>
    <xf numFmtId="38" fontId="50" fillId="50" borderId="21" xfId="204" applyFont="1" applyFill="1" applyBorder="1" applyAlignment="1" applyProtection="1">
      <alignment horizontal="center" vertical="center" shrinkToFit="1"/>
      <protection locked="0"/>
    </xf>
    <xf numFmtId="0" fontId="53" fillId="50" borderId="20" xfId="228" applyFont="1" applyFill="1" applyBorder="1" applyAlignment="1" applyProtection="1">
      <alignment horizontal="center" vertical="center" shrinkToFit="1"/>
      <protection locked="0"/>
    </xf>
    <xf numFmtId="0" fontId="53" fillId="50" borderId="22" xfId="228" applyFont="1" applyFill="1" applyBorder="1" applyAlignment="1" applyProtection="1">
      <alignment horizontal="center" vertical="center" shrinkToFit="1"/>
      <protection locked="0"/>
    </xf>
    <xf numFmtId="0" fontId="53" fillId="50" borderId="21" xfId="228" applyFont="1" applyFill="1" applyBorder="1" applyAlignment="1" applyProtection="1">
      <alignment horizontal="center" vertical="center" shrinkToFit="1"/>
      <protection locked="0"/>
    </xf>
    <xf numFmtId="0" fontId="50" fillId="50" borderId="23" xfId="228" applyFont="1" applyFill="1" applyBorder="1" applyAlignment="1" applyProtection="1">
      <alignment horizontal="center" vertical="center" wrapText="1"/>
      <protection locked="0"/>
    </xf>
    <xf numFmtId="0" fontId="50" fillId="50" borderId="0" xfId="228" applyFont="1" applyFill="1" applyBorder="1" applyAlignment="1" applyProtection="1">
      <alignment horizontal="center" vertical="center" wrapText="1"/>
      <protection locked="0"/>
    </xf>
    <xf numFmtId="0" fontId="50" fillId="50" borderId="19" xfId="228" applyFont="1" applyFill="1" applyBorder="1" applyAlignment="1" applyProtection="1">
      <alignment horizontal="center" vertical="center" wrapText="1"/>
      <protection locked="0"/>
    </xf>
    <xf numFmtId="0" fontId="57" fillId="49" borderId="23" xfId="228" applyFont="1" applyFill="1" applyBorder="1" applyAlignment="1">
      <alignment horizontal="center" vertical="center" shrinkToFit="1"/>
    </xf>
    <xf numFmtId="0" fontId="57" fillId="49" borderId="0" xfId="228" applyFont="1" applyFill="1" applyBorder="1" applyAlignment="1">
      <alignment horizontal="center" vertical="center" shrinkToFit="1"/>
    </xf>
    <xf numFmtId="0" fontId="57" fillId="49" borderId="19" xfId="228" applyFont="1" applyFill="1" applyBorder="1" applyAlignment="1">
      <alignment horizontal="center" vertical="center" shrinkToFit="1"/>
    </xf>
    <xf numFmtId="0" fontId="50" fillId="49" borderId="38" xfId="228" applyFont="1" applyFill="1" applyBorder="1" applyAlignment="1">
      <alignment horizontal="center" vertical="center"/>
    </xf>
    <xf numFmtId="0" fontId="52" fillId="50" borderId="23" xfId="204" applyNumberFormat="1" applyFont="1" applyFill="1" applyBorder="1" applyAlignment="1" applyProtection="1">
      <alignment horizontal="center" vertical="center" shrinkToFit="1"/>
      <protection locked="0"/>
    </xf>
    <xf numFmtId="0" fontId="52" fillId="50" borderId="0" xfId="204" applyNumberFormat="1" applyFont="1" applyFill="1" applyBorder="1" applyAlignment="1" applyProtection="1">
      <alignment horizontal="center" vertical="center" shrinkToFit="1"/>
      <protection locked="0"/>
    </xf>
    <xf numFmtId="0" fontId="52" fillId="50" borderId="19" xfId="204" applyNumberFormat="1" applyFont="1" applyFill="1" applyBorder="1" applyAlignment="1" applyProtection="1">
      <alignment horizontal="center" vertical="center" shrinkToFit="1"/>
      <protection locked="0"/>
    </xf>
    <xf numFmtId="38" fontId="50" fillId="50" borderId="23" xfId="204" applyFont="1" applyFill="1" applyBorder="1" applyAlignment="1" applyProtection="1">
      <alignment horizontal="center" vertical="center" shrinkToFit="1"/>
      <protection locked="0"/>
    </xf>
    <xf numFmtId="38" fontId="50" fillId="50" borderId="0" xfId="204" applyFont="1" applyFill="1" applyBorder="1" applyAlignment="1" applyProtection="1">
      <alignment horizontal="center" vertical="center" shrinkToFit="1"/>
      <protection locked="0"/>
    </xf>
    <xf numFmtId="38" fontId="50" fillId="50" borderId="19" xfId="204" applyFont="1" applyFill="1" applyBorder="1" applyAlignment="1" applyProtection="1">
      <alignment horizontal="center" vertical="center" shrinkToFit="1"/>
      <protection locked="0"/>
    </xf>
    <xf numFmtId="0" fontId="53" fillId="50" borderId="23" xfId="228" applyFont="1" applyFill="1" applyBorder="1" applyAlignment="1" applyProtection="1">
      <alignment horizontal="center" vertical="center" shrinkToFit="1"/>
      <protection locked="0"/>
    </xf>
    <xf numFmtId="0" fontId="53" fillId="50" borderId="0" xfId="228" applyFont="1" applyFill="1" applyBorder="1" applyAlignment="1" applyProtection="1">
      <alignment horizontal="center" vertical="center" shrinkToFit="1"/>
      <protection locked="0"/>
    </xf>
    <xf numFmtId="0" fontId="53" fillId="50" borderId="19" xfId="228" applyFont="1" applyFill="1" applyBorder="1" applyAlignment="1" applyProtection="1">
      <alignment horizontal="center" vertical="center" shrinkToFit="1"/>
      <protection locked="0"/>
    </xf>
    <xf numFmtId="0" fontId="50" fillId="50" borderId="39" xfId="228" applyFont="1" applyFill="1" applyBorder="1" applyAlignment="1" applyProtection="1">
      <alignment horizontal="center" vertical="center" shrinkToFit="1"/>
      <protection locked="0"/>
    </xf>
    <xf numFmtId="0" fontId="50" fillId="50" borderId="40" xfId="228" applyFont="1" applyFill="1" applyBorder="1" applyAlignment="1" applyProtection="1">
      <alignment horizontal="center" vertical="center" shrinkToFit="1"/>
      <protection locked="0"/>
    </xf>
    <xf numFmtId="0" fontId="50" fillId="50" borderId="41" xfId="228" applyFont="1" applyFill="1" applyBorder="1" applyAlignment="1" applyProtection="1">
      <alignment horizontal="center" vertical="center" shrinkToFit="1"/>
      <protection locked="0"/>
    </xf>
    <xf numFmtId="0" fontId="52" fillId="49" borderId="0" xfId="222" applyFont="1" applyFill="1" applyBorder="1" applyAlignment="1">
      <alignment horizontal="right" vertical="center"/>
    </xf>
    <xf numFmtId="0" fontId="50" fillId="50" borderId="42" xfId="228" applyFont="1" applyFill="1" applyBorder="1" applyAlignment="1" applyProtection="1">
      <alignment horizontal="center" vertical="center" shrinkToFit="1"/>
      <protection locked="0"/>
    </xf>
    <xf numFmtId="0" fontId="50" fillId="50" borderId="43" xfId="228" applyFont="1" applyFill="1" applyBorder="1" applyAlignment="1" applyProtection="1">
      <alignment horizontal="center" vertical="center" shrinkToFit="1"/>
      <protection locked="0"/>
    </xf>
    <xf numFmtId="0" fontId="50" fillId="50" borderId="44" xfId="228" applyFont="1" applyFill="1" applyBorder="1" applyAlignment="1" applyProtection="1">
      <alignment horizontal="center" vertical="center" shrinkToFit="1"/>
      <protection locked="0"/>
    </xf>
    <xf numFmtId="0" fontId="50" fillId="0" borderId="0" xfId="228" applyFont="1" applyFill="1" applyBorder="1" applyAlignment="1">
      <alignment horizontal="left" vertical="center"/>
    </xf>
    <xf numFmtId="0" fontId="52" fillId="49" borderId="0" xfId="228" applyFont="1" applyFill="1" applyBorder="1" applyAlignment="1">
      <alignment horizontal="center" vertical="center" shrinkToFit="1"/>
    </xf>
    <xf numFmtId="0" fontId="60" fillId="0" borderId="0" xfId="215" applyFont="1" applyAlignment="1">
      <alignment vertical="center"/>
    </xf>
    <xf numFmtId="38" fontId="52" fillId="49" borderId="23" xfId="204" applyFont="1" applyFill="1" applyBorder="1" applyAlignment="1" applyProtection="1">
      <alignment horizontal="center" vertical="center" wrapText="1"/>
    </xf>
    <xf numFmtId="38" fontId="52" fillId="49" borderId="0" xfId="204" applyFont="1" applyFill="1" applyBorder="1" applyAlignment="1" applyProtection="1">
      <alignment horizontal="center" vertical="center" wrapText="1"/>
    </xf>
    <xf numFmtId="38" fontId="52" fillId="49" borderId="19" xfId="204" applyFont="1" applyFill="1" applyBorder="1" applyAlignment="1" applyProtection="1">
      <alignment horizontal="center" vertical="center" wrapText="1"/>
    </xf>
    <xf numFmtId="38" fontId="52" fillId="49" borderId="23" xfId="204" applyFont="1" applyFill="1" applyBorder="1" applyAlignment="1" applyProtection="1">
      <alignment horizontal="center" vertical="center" wrapText="1"/>
      <protection locked="0"/>
    </xf>
    <xf numFmtId="38" fontId="52" fillId="49" borderId="0" xfId="204" applyFont="1" applyFill="1" applyBorder="1" applyAlignment="1" applyProtection="1">
      <alignment horizontal="center" vertical="center" wrapText="1"/>
      <protection locked="0"/>
    </xf>
    <xf numFmtId="38" fontId="52" fillId="49" borderId="19" xfId="204" applyFont="1" applyFill="1" applyBorder="1" applyAlignment="1" applyProtection="1">
      <alignment horizontal="center" vertical="center" wrapText="1"/>
      <protection locked="0"/>
    </xf>
    <xf numFmtId="0" fontId="57" fillId="49" borderId="31" xfId="228" applyFont="1" applyFill="1" applyBorder="1" applyAlignment="1">
      <alignment horizontal="center" vertical="center" shrinkToFit="1"/>
    </xf>
    <xf numFmtId="0" fontId="57" fillId="49" borderId="33" xfId="228" applyFont="1" applyFill="1" applyBorder="1" applyAlignment="1">
      <alignment horizontal="center" vertical="center" shrinkToFit="1"/>
    </xf>
    <xf numFmtId="0" fontId="57" fillId="49" borderId="32" xfId="228" applyFont="1" applyFill="1" applyBorder="1" applyAlignment="1">
      <alignment horizontal="center" vertical="center" shrinkToFit="1"/>
    </xf>
    <xf numFmtId="0" fontId="50" fillId="50" borderId="31" xfId="228" applyFont="1" applyFill="1" applyBorder="1" applyAlignment="1" applyProtection="1">
      <alignment horizontal="center" vertical="center"/>
      <protection locked="0"/>
    </xf>
    <xf numFmtId="0" fontId="50" fillId="50" borderId="33" xfId="228" applyFont="1" applyFill="1" applyBorder="1" applyAlignment="1" applyProtection="1">
      <alignment horizontal="center" vertical="center"/>
      <protection locked="0"/>
    </xf>
    <xf numFmtId="0" fontId="50" fillId="50" borderId="32" xfId="228" applyFont="1" applyFill="1" applyBorder="1" applyAlignment="1" applyProtection="1">
      <alignment horizontal="center" vertical="center"/>
      <protection locked="0"/>
    </xf>
    <xf numFmtId="0" fontId="50" fillId="49" borderId="45" xfId="228" applyFont="1" applyFill="1" applyBorder="1" applyAlignment="1">
      <alignment horizontal="center" vertical="center"/>
    </xf>
    <xf numFmtId="0" fontId="53" fillId="48" borderId="22" xfId="228" applyFont="1" applyFill="1" applyBorder="1" applyAlignment="1">
      <alignment horizontal="center" vertical="center"/>
    </xf>
    <xf numFmtId="0" fontId="50" fillId="49" borderId="0" xfId="228" applyFont="1" applyFill="1" applyBorder="1" applyAlignment="1">
      <alignment vertical="center" textRotation="255"/>
    </xf>
    <xf numFmtId="0" fontId="53" fillId="48" borderId="0" xfId="228" applyFont="1" applyFill="1" applyBorder="1" applyAlignment="1">
      <alignment horizontal="center" vertical="center"/>
    </xf>
    <xf numFmtId="0" fontId="54" fillId="49" borderId="0" xfId="228" applyFont="1" applyFill="1" applyBorder="1" applyAlignment="1">
      <alignment horizontal="left" vertical="top" wrapText="1"/>
    </xf>
    <xf numFmtId="0" fontId="53" fillId="50" borderId="31" xfId="228" applyFont="1" applyFill="1" applyBorder="1" applyAlignment="1" applyProtection="1">
      <alignment horizontal="center" vertical="center" shrinkToFit="1"/>
      <protection locked="0"/>
    </xf>
    <xf numFmtId="0" fontId="53" fillId="50" borderId="33" xfId="228" applyFont="1" applyFill="1" applyBorder="1" applyAlignment="1" applyProtection="1">
      <alignment horizontal="center" vertical="center" shrinkToFit="1"/>
      <protection locked="0"/>
    </xf>
    <xf numFmtId="0" fontId="53" fillId="50" borderId="32" xfId="228" applyFont="1" applyFill="1" applyBorder="1" applyAlignment="1" applyProtection="1">
      <alignment horizontal="center" vertical="center" shrinkToFit="1"/>
      <protection locked="0"/>
    </xf>
    <xf numFmtId="0" fontId="50" fillId="50" borderId="31" xfId="228" applyFont="1" applyFill="1" applyBorder="1" applyAlignment="1" applyProtection="1">
      <alignment horizontal="center" vertical="center" shrinkToFit="1"/>
      <protection locked="0"/>
    </xf>
    <xf numFmtId="0" fontId="50" fillId="50" borderId="33" xfId="228" applyFont="1" applyFill="1" applyBorder="1" applyAlignment="1" applyProtection="1">
      <alignment horizontal="center" vertical="center" shrinkToFit="1"/>
      <protection locked="0"/>
    </xf>
    <xf numFmtId="0" fontId="50" fillId="50" borderId="32" xfId="228" applyFont="1" applyFill="1" applyBorder="1" applyAlignment="1" applyProtection="1">
      <alignment horizontal="center" vertical="center" shrinkToFit="1"/>
      <protection locked="0"/>
    </xf>
    <xf numFmtId="0" fontId="53" fillId="48" borderId="20" xfId="228" applyFont="1" applyFill="1" applyBorder="1" applyAlignment="1">
      <alignment horizontal="center" vertical="center" wrapText="1"/>
    </xf>
    <xf numFmtId="0" fontId="53" fillId="48" borderId="22" xfId="228" applyFont="1" applyFill="1" applyBorder="1" applyAlignment="1">
      <alignment horizontal="center" vertical="center" wrapText="1"/>
    </xf>
    <xf numFmtId="0" fontId="53" fillId="48" borderId="21" xfId="228" applyFont="1" applyFill="1" applyBorder="1" applyAlignment="1">
      <alignment horizontal="center" vertical="center" wrapText="1"/>
    </xf>
    <xf numFmtId="0" fontId="53" fillId="48" borderId="23" xfId="228" applyFont="1" applyFill="1" applyBorder="1" applyAlignment="1">
      <alignment horizontal="center" vertical="center" wrapText="1"/>
    </xf>
    <xf numFmtId="0" fontId="53" fillId="48" borderId="0" xfId="228" applyFont="1" applyFill="1" applyBorder="1" applyAlignment="1">
      <alignment horizontal="center" vertical="center" wrapText="1"/>
    </xf>
    <xf numFmtId="0" fontId="53" fillId="48" borderId="19" xfId="228" applyFont="1" applyFill="1" applyBorder="1" applyAlignment="1">
      <alignment horizontal="center" vertical="center" wrapText="1"/>
    </xf>
    <xf numFmtId="0" fontId="50" fillId="49" borderId="0" xfId="215" applyFont="1" applyFill="1" applyBorder="1" applyAlignment="1">
      <alignment horizontal="right" vertical="center"/>
    </xf>
    <xf numFmtId="0" fontId="50" fillId="49" borderId="0" xfId="215" applyFont="1" applyFill="1" applyBorder="1" applyAlignment="1">
      <alignment horizontal="left" vertical="center" shrinkToFit="1"/>
    </xf>
    <xf numFmtId="49" fontId="58" fillId="49" borderId="0" xfId="228" quotePrefix="1" applyNumberFormat="1" applyFont="1" applyFill="1" applyBorder="1" applyAlignment="1">
      <alignment horizontal="center" vertical="center"/>
    </xf>
    <xf numFmtId="0" fontId="50" fillId="48" borderId="0" xfId="228" applyFont="1" applyFill="1" applyBorder="1" applyAlignment="1">
      <alignment vertical="center"/>
    </xf>
    <xf numFmtId="0" fontId="53" fillId="48" borderId="6" xfId="228" applyFont="1" applyFill="1" applyBorder="1" applyAlignment="1">
      <alignment horizontal="center" vertical="center"/>
    </xf>
    <xf numFmtId="0" fontId="50" fillId="49" borderId="0" xfId="228" applyFont="1" applyFill="1" applyBorder="1" applyAlignment="1">
      <alignment vertical="center" wrapText="1"/>
    </xf>
    <xf numFmtId="0" fontId="53" fillId="48" borderId="31" xfId="228" applyFont="1" applyFill="1" applyBorder="1" applyAlignment="1">
      <alignment horizontal="center" vertical="center"/>
    </xf>
    <xf numFmtId="0" fontId="53" fillId="48" borderId="32" xfId="228" applyFont="1" applyFill="1" applyBorder="1" applyAlignment="1">
      <alignment horizontal="center" vertical="center"/>
    </xf>
    <xf numFmtId="0" fontId="53" fillId="48" borderId="31" xfId="228" applyFont="1" applyFill="1" applyBorder="1" applyAlignment="1">
      <alignment horizontal="center" vertical="center" wrapText="1"/>
    </xf>
    <xf numFmtId="0" fontId="53" fillId="48" borderId="33" xfId="228" applyFont="1" applyFill="1" applyBorder="1" applyAlignment="1">
      <alignment horizontal="center" vertical="center" wrapText="1"/>
    </xf>
    <xf numFmtId="0" fontId="53" fillId="48" borderId="32" xfId="228" applyFont="1" applyFill="1" applyBorder="1" applyAlignment="1">
      <alignment horizontal="center" vertical="center" wrapText="1"/>
    </xf>
    <xf numFmtId="0" fontId="53" fillId="50" borderId="39" xfId="228" applyFont="1" applyFill="1" applyBorder="1" applyAlignment="1" applyProtection="1">
      <alignment horizontal="center" vertical="center" shrinkToFit="1"/>
      <protection locked="0"/>
    </xf>
    <xf numFmtId="0" fontId="53" fillId="50" borderId="40" xfId="228" applyFont="1" applyFill="1" applyBorder="1" applyAlignment="1" applyProtection="1">
      <alignment horizontal="center" vertical="center" shrinkToFit="1"/>
      <protection locked="0"/>
    </xf>
    <xf numFmtId="0" fontId="53" fillId="50" borderId="41" xfId="228" applyFont="1" applyFill="1" applyBorder="1" applyAlignment="1" applyProtection="1">
      <alignment horizontal="center" vertical="center" shrinkToFit="1"/>
      <protection locked="0"/>
    </xf>
    <xf numFmtId="0" fontId="52" fillId="50" borderId="31" xfId="204" applyNumberFormat="1" applyFont="1" applyFill="1" applyBorder="1" applyAlignment="1" applyProtection="1">
      <alignment horizontal="center" vertical="center" shrinkToFit="1"/>
      <protection locked="0"/>
    </xf>
    <xf numFmtId="0" fontId="52" fillId="50" borderId="33" xfId="204" applyNumberFormat="1" applyFont="1" applyFill="1" applyBorder="1" applyAlignment="1" applyProtection="1">
      <alignment horizontal="center" vertical="center" shrinkToFit="1"/>
      <protection locked="0"/>
    </xf>
    <xf numFmtId="0" fontId="52" fillId="50" borderId="32" xfId="204" applyNumberFormat="1" applyFont="1" applyFill="1" applyBorder="1" applyAlignment="1" applyProtection="1">
      <alignment horizontal="center" vertical="center" shrinkToFit="1"/>
      <protection locked="0"/>
    </xf>
    <xf numFmtId="38" fontId="52" fillId="49" borderId="31" xfId="204" applyFont="1" applyFill="1" applyBorder="1" applyAlignment="1" applyProtection="1">
      <alignment horizontal="center" vertical="center" wrapText="1"/>
      <protection locked="0"/>
    </xf>
    <xf numFmtId="38" fontId="52" fillId="49" borderId="33" xfId="204" applyFont="1" applyFill="1" applyBorder="1" applyAlignment="1" applyProtection="1">
      <alignment horizontal="center" vertical="center" wrapText="1"/>
      <protection locked="0"/>
    </xf>
    <xf numFmtId="38" fontId="52" fillId="49" borderId="32" xfId="204" applyFont="1" applyFill="1" applyBorder="1" applyAlignment="1" applyProtection="1">
      <alignment horizontal="center" vertical="center" wrapText="1"/>
      <protection locked="0"/>
    </xf>
    <xf numFmtId="38" fontId="50" fillId="50" borderId="31" xfId="204" applyFont="1" applyFill="1" applyBorder="1" applyAlignment="1" applyProtection="1">
      <alignment horizontal="center" vertical="center" shrinkToFit="1"/>
      <protection locked="0"/>
    </xf>
    <xf numFmtId="38" fontId="50" fillId="50" borderId="33" xfId="204" applyFont="1" applyFill="1" applyBorder="1" applyAlignment="1" applyProtection="1">
      <alignment horizontal="center" vertical="center" shrinkToFit="1"/>
      <protection locked="0"/>
    </xf>
    <xf numFmtId="38" fontId="50" fillId="50" borderId="32" xfId="204" applyFont="1" applyFill="1" applyBorder="1" applyAlignment="1" applyProtection="1">
      <alignment horizontal="center" vertical="center" shrinkToFit="1"/>
      <protection locked="0"/>
    </xf>
    <xf numFmtId="0" fontId="53" fillId="50" borderId="42" xfId="228" applyFont="1" applyFill="1" applyBorder="1" applyAlignment="1" applyProtection="1">
      <alignment horizontal="center" vertical="center" shrinkToFit="1"/>
      <protection locked="0"/>
    </xf>
    <xf numFmtId="0" fontId="53" fillId="50" borderId="43" xfId="228" applyFont="1" applyFill="1" applyBorder="1" applyAlignment="1" applyProtection="1">
      <alignment horizontal="center" vertical="center" shrinkToFit="1"/>
      <protection locked="0"/>
    </xf>
    <xf numFmtId="0" fontId="53" fillId="50" borderId="44" xfId="228" applyFont="1" applyFill="1" applyBorder="1" applyAlignment="1" applyProtection="1">
      <alignment horizontal="center" vertical="center" shrinkToFit="1"/>
      <protection locked="0"/>
    </xf>
    <xf numFmtId="38" fontId="52" fillId="49" borderId="0" xfId="204" applyFont="1" applyFill="1" applyBorder="1" applyAlignment="1" applyProtection="1">
      <alignment vertical="center" wrapText="1"/>
      <protection locked="0"/>
    </xf>
    <xf numFmtId="0" fontId="50" fillId="49" borderId="0" xfId="228" applyFont="1" applyFill="1" applyBorder="1" applyAlignment="1" applyProtection="1">
      <alignment vertical="center"/>
      <protection locked="0"/>
    </xf>
    <xf numFmtId="0" fontId="50" fillId="49" borderId="0" xfId="228" applyFont="1" applyFill="1" applyBorder="1" applyAlignment="1" applyProtection="1">
      <alignment vertical="center" shrinkToFit="1"/>
      <protection locked="0"/>
    </xf>
    <xf numFmtId="0" fontId="50" fillId="50" borderId="31" xfId="228" applyFont="1" applyFill="1" applyBorder="1" applyAlignment="1" applyProtection="1">
      <alignment horizontal="center" vertical="center" wrapText="1"/>
      <protection locked="0"/>
    </xf>
    <xf numFmtId="0" fontId="50" fillId="50" borderId="33" xfId="228" applyFont="1" applyFill="1" applyBorder="1" applyAlignment="1" applyProtection="1">
      <alignment horizontal="center" vertical="center" wrapText="1"/>
      <protection locked="0"/>
    </xf>
    <xf numFmtId="0" fontId="50" fillId="50" borderId="32" xfId="228" applyFont="1" applyFill="1" applyBorder="1" applyAlignment="1" applyProtection="1">
      <alignment horizontal="center" vertical="center" wrapText="1"/>
      <protection locked="0"/>
    </xf>
    <xf numFmtId="0" fontId="53" fillId="48" borderId="20" xfId="228" applyFont="1" applyFill="1" applyBorder="1" applyAlignment="1">
      <alignment horizontal="center" vertical="center" shrinkToFit="1"/>
    </xf>
    <xf numFmtId="0" fontId="53" fillId="48" borderId="22" xfId="228" applyFont="1" applyFill="1" applyBorder="1" applyAlignment="1">
      <alignment horizontal="center" vertical="center" shrinkToFit="1"/>
    </xf>
    <xf numFmtId="0" fontId="53" fillId="48" borderId="21" xfId="228" applyFont="1" applyFill="1" applyBorder="1" applyAlignment="1">
      <alignment horizontal="center" vertical="center" shrinkToFit="1"/>
    </xf>
    <xf numFmtId="0" fontId="53" fillId="48" borderId="23" xfId="228" applyFont="1" applyFill="1" applyBorder="1" applyAlignment="1">
      <alignment horizontal="center" vertical="center" shrinkToFit="1"/>
    </xf>
    <xf numFmtId="0" fontId="53" fillId="48" borderId="0" xfId="228" applyFont="1" applyFill="1" applyBorder="1" applyAlignment="1">
      <alignment horizontal="center" vertical="center" shrinkToFit="1"/>
    </xf>
    <xf numFmtId="0" fontId="53" fillId="48" borderId="19" xfId="228" applyFont="1" applyFill="1" applyBorder="1" applyAlignment="1">
      <alignment horizontal="center" vertical="center" shrinkToFit="1"/>
    </xf>
    <xf numFmtId="38" fontId="53" fillId="49" borderId="0" xfId="204" applyFont="1" applyFill="1" applyBorder="1" applyAlignment="1" applyProtection="1">
      <alignment vertical="center" wrapText="1"/>
      <protection locked="0"/>
    </xf>
    <xf numFmtId="38" fontId="50" fillId="49" borderId="0" xfId="204" applyFont="1" applyFill="1" applyBorder="1" applyAlignment="1" applyProtection="1">
      <alignment vertical="center" wrapText="1"/>
      <protection locked="0"/>
    </xf>
    <xf numFmtId="0" fontId="50" fillId="48" borderId="46" xfId="228" applyFont="1" applyFill="1" applyBorder="1" applyAlignment="1">
      <alignment horizontal="center" vertical="center" wrapText="1"/>
    </xf>
    <xf numFmtId="0" fontId="50" fillId="48" borderId="5" xfId="228" applyFont="1" applyFill="1" applyBorder="1" applyAlignment="1">
      <alignment horizontal="center" vertical="center" wrapText="1"/>
    </xf>
    <xf numFmtId="0" fontId="52" fillId="49" borderId="0" xfId="228" applyFont="1" applyFill="1" applyBorder="1" applyAlignment="1">
      <alignment horizontal="center" vertical="center"/>
    </xf>
    <xf numFmtId="0" fontId="50" fillId="0" borderId="0" xfId="228" applyFont="1" applyFill="1" applyBorder="1" applyAlignment="1">
      <alignment vertical="center" wrapText="1"/>
    </xf>
    <xf numFmtId="0" fontId="53" fillId="48" borderId="31" xfId="228" applyFont="1" applyFill="1" applyBorder="1" applyAlignment="1">
      <alignment horizontal="center" vertical="center" shrinkToFit="1"/>
    </xf>
    <xf numFmtId="0" fontId="53" fillId="48" borderId="33" xfId="228" applyFont="1" applyFill="1" applyBorder="1" applyAlignment="1">
      <alignment horizontal="center" vertical="center" shrinkToFit="1"/>
    </xf>
    <xf numFmtId="0" fontId="53" fillId="48" borderId="32" xfId="228" applyFont="1" applyFill="1" applyBorder="1" applyAlignment="1">
      <alignment horizontal="center" vertical="center" shrinkToFit="1"/>
    </xf>
    <xf numFmtId="0" fontId="61" fillId="49" borderId="0" xfId="228" applyFont="1" applyFill="1" applyBorder="1" applyAlignment="1">
      <alignment vertical="center" wrapText="1"/>
    </xf>
    <xf numFmtId="0" fontId="53" fillId="49" borderId="22" xfId="228" applyFont="1" applyFill="1" applyBorder="1" applyAlignment="1">
      <alignment horizontal="center" vertical="center" textRotation="255"/>
    </xf>
    <xf numFmtId="0" fontId="50" fillId="50" borderId="22" xfId="228" applyFont="1" applyFill="1" applyBorder="1" applyAlignment="1" applyProtection="1">
      <alignment horizontal="left" vertical="center" wrapText="1"/>
      <protection locked="0"/>
    </xf>
    <xf numFmtId="0" fontId="50" fillId="50" borderId="21" xfId="228" applyFont="1" applyFill="1" applyBorder="1" applyAlignment="1" applyProtection="1">
      <alignment horizontal="left" vertical="center" wrapText="1"/>
      <protection locked="0"/>
    </xf>
    <xf numFmtId="0" fontId="52" fillId="48" borderId="20" xfId="228" applyFont="1" applyFill="1" applyBorder="1" applyAlignment="1">
      <alignment horizontal="center" vertical="center" shrinkToFit="1"/>
    </xf>
    <xf numFmtId="0" fontId="52" fillId="48" borderId="21" xfId="228" applyFont="1" applyFill="1" applyBorder="1" applyAlignment="1">
      <alignment horizontal="center" vertical="center" shrinkToFit="1"/>
    </xf>
    <xf numFmtId="0" fontId="54" fillId="48" borderId="20" xfId="228" applyFont="1" applyFill="1" applyBorder="1" applyAlignment="1">
      <alignment horizontal="center" vertical="center" shrinkToFit="1"/>
    </xf>
    <xf numFmtId="0" fontId="54" fillId="48" borderId="21" xfId="228" applyFont="1" applyFill="1" applyBorder="1" applyAlignment="1">
      <alignment horizontal="center" vertical="center" shrinkToFit="1"/>
    </xf>
    <xf numFmtId="0" fontId="54" fillId="48" borderId="6" xfId="228" applyFont="1" applyFill="1" applyBorder="1" applyAlignment="1">
      <alignment horizontal="center" vertical="center" shrinkToFit="1"/>
    </xf>
    <xf numFmtId="0" fontId="54" fillId="48" borderId="37" xfId="228" applyFont="1" applyFill="1" applyBorder="1" applyAlignment="1">
      <alignment horizontal="center" vertical="center" shrinkToFit="1"/>
    </xf>
    <xf numFmtId="0" fontId="52" fillId="49" borderId="0" xfId="228" applyFont="1" applyFill="1" applyBorder="1" applyAlignment="1">
      <alignment vertical="center"/>
    </xf>
    <xf numFmtId="0" fontId="53" fillId="49" borderId="0" xfId="228" applyFont="1" applyFill="1" applyBorder="1" applyAlignment="1">
      <alignment horizontal="center" vertical="center" textRotation="255"/>
    </xf>
    <xf numFmtId="0" fontId="50" fillId="50" borderId="0" xfId="228" applyFont="1" applyFill="1" applyBorder="1" applyAlignment="1" applyProtection="1">
      <alignment horizontal="left" vertical="center" wrapText="1"/>
      <protection locked="0"/>
    </xf>
    <xf numFmtId="0" fontId="50" fillId="50" borderId="19" xfId="228" applyFont="1" applyFill="1" applyBorder="1" applyAlignment="1" applyProtection="1">
      <alignment horizontal="left" vertical="center" wrapText="1"/>
      <protection locked="0"/>
    </xf>
    <xf numFmtId="0" fontId="52" fillId="48" borderId="23" xfId="228" applyFont="1" applyFill="1" applyBorder="1" applyAlignment="1">
      <alignment horizontal="center" vertical="center" shrinkToFit="1"/>
    </xf>
    <xf numFmtId="0" fontId="52" fillId="48" borderId="19" xfId="228" applyFont="1" applyFill="1" applyBorder="1" applyAlignment="1">
      <alignment horizontal="center" vertical="center" shrinkToFit="1"/>
    </xf>
    <xf numFmtId="0" fontId="54" fillId="48" borderId="23" xfId="228" applyFont="1" applyFill="1" applyBorder="1" applyAlignment="1">
      <alignment horizontal="center" vertical="center" shrinkToFit="1"/>
    </xf>
    <xf numFmtId="0" fontId="54" fillId="48" borderId="19" xfId="228" applyFont="1" applyFill="1" applyBorder="1" applyAlignment="1">
      <alignment horizontal="center" vertical="center" shrinkToFit="1"/>
    </xf>
    <xf numFmtId="0" fontId="50" fillId="48" borderId="47" xfId="228" applyFont="1" applyFill="1" applyBorder="1" applyAlignment="1">
      <alignment horizontal="center" vertical="center" wrapText="1"/>
    </xf>
    <xf numFmtId="0" fontId="50" fillId="50" borderId="46" xfId="228" applyFont="1" applyFill="1" applyBorder="1" applyAlignment="1" applyProtection="1">
      <alignment horizontal="center" vertical="top" shrinkToFit="1"/>
      <protection locked="0"/>
    </xf>
    <xf numFmtId="0" fontId="50" fillId="50" borderId="20" xfId="228" applyFont="1" applyFill="1" applyBorder="1" applyAlignment="1" applyProtection="1">
      <alignment horizontal="center" vertical="top" shrinkToFit="1"/>
      <protection locked="0"/>
    </xf>
    <xf numFmtId="0" fontId="50" fillId="50" borderId="21" xfId="228" applyFont="1" applyFill="1" applyBorder="1" applyAlignment="1" applyProtection="1">
      <alignment horizontal="center" vertical="top" shrinkToFit="1"/>
      <protection locked="0"/>
    </xf>
    <xf numFmtId="0" fontId="58" fillId="49" borderId="0" xfId="222" applyFont="1" applyFill="1" applyBorder="1" applyAlignment="1">
      <alignment horizontal="left" vertical="top"/>
    </xf>
    <xf numFmtId="0" fontId="58" fillId="49" borderId="0" xfId="222" applyFont="1" applyFill="1" applyBorder="1" applyAlignment="1">
      <alignment vertical="top"/>
    </xf>
    <xf numFmtId="0" fontId="50" fillId="50" borderId="5" xfId="228" applyFont="1" applyFill="1" applyBorder="1" applyAlignment="1" applyProtection="1">
      <alignment horizontal="center" vertical="top" shrinkToFit="1"/>
      <protection locked="0"/>
    </xf>
    <xf numFmtId="0" fontId="50" fillId="50" borderId="23" xfId="228" applyFont="1" applyFill="1" applyBorder="1" applyAlignment="1" applyProtection="1">
      <alignment horizontal="center" vertical="top" shrinkToFit="1"/>
      <protection locked="0"/>
    </xf>
    <xf numFmtId="0" fontId="50" fillId="50" borderId="19" xfId="228" applyFont="1" applyFill="1" applyBorder="1" applyAlignment="1" applyProtection="1">
      <alignment horizontal="center" vertical="top" shrinkToFit="1"/>
      <protection locked="0"/>
    </xf>
    <xf numFmtId="0" fontId="52" fillId="48" borderId="31" xfId="228" applyFont="1" applyFill="1" applyBorder="1" applyAlignment="1">
      <alignment horizontal="center" vertical="center" shrinkToFit="1"/>
    </xf>
    <xf numFmtId="0" fontId="52" fillId="48" borderId="32" xfId="228" applyFont="1" applyFill="1" applyBorder="1" applyAlignment="1">
      <alignment horizontal="center" vertical="center" shrinkToFit="1"/>
    </xf>
    <xf numFmtId="0" fontId="54" fillId="48" borderId="31" xfId="228" applyFont="1" applyFill="1" applyBorder="1" applyAlignment="1">
      <alignment horizontal="center" vertical="center" shrinkToFit="1"/>
    </xf>
    <xf numFmtId="0" fontId="54" fillId="48" borderId="32" xfId="228" applyFont="1" applyFill="1" applyBorder="1" applyAlignment="1">
      <alignment horizontal="center" vertical="center" shrinkToFit="1"/>
    </xf>
    <xf numFmtId="0" fontId="58" fillId="49" borderId="0" xfId="228" applyFont="1" applyFill="1" applyBorder="1" applyAlignment="1">
      <alignment vertical="center"/>
    </xf>
    <xf numFmtId="49" fontId="58" fillId="49" borderId="0" xfId="228" quotePrefix="1" applyNumberFormat="1" applyFont="1" applyFill="1" applyBorder="1" applyAlignment="1">
      <alignment horizontal="right" vertical="center"/>
    </xf>
    <xf numFmtId="0" fontId="50" fillId="50" borderId="6" xfId="228" applyFont="1" applyFill="1" applyBorder="1" applyAlignment="1" applyProtection="1">
      <alignment horizontal="center" vertical="center" shrinkToFit="1"/>
      <protection locked="0"/>
    </xf>
    <xf numFmtId="0" fontId="63" fillId="50" borderId="6" xfId="349" applyFont="1" applyFill="1" applyBorder="1" applyAlignment="1" applyProtection="1">
      <alignment horizontal="center" vertical="center" shrinkToFit="1"/>
      <protection locked="0"/>
    </xf>
    <xf numFmtId="0" fontId="50" fillId="50" borderId="37" xfId="228" applyFont="1" applyFill="1" applyBorder="1" applyAlignment="1" applyProtection="1">
      <alignment horizontal="center" vertical="center" shrinkToFit="1"/>
      <protection locked="0"/>
    </xf>
    <xf numFmtId="0" fontId="53" fillId="49" borderId="0" xfId="228" applyFont="1" applyFill="1" applyBorder="1" applyAlignment="1">
      <alignment horizontal="center" vertical="center"/>
    </xf>
    <xf numFmtId="0" fontId="53" fillId="49" borderId="23" xfId="228" applyFont="1" applyFill="1" applyBorder="1" applyAlignment="1">
      <alignment horizontal="center" vertical="center" wrapText="1"/>
    </xf>
    <xf numFmtId="0" fontId="53" fillId="49" borderId="0" xfId="228" applyFont="1" applyFill="1" applyBorder="1" applyAlignment="1">
      <alignment horizontal="center" vertical="center" wrapText="1"/>
    </xf>
    <xf numFmtId="0" fontId="53" fillId="49" borderId="19" xfId="228" applyFont="1" applyFill="1" applyBorder="1" applyAlignment="1">
      <alignment horizontal="center" vertical="center" wrapText="1"/>
    </xf>
    <xf numFmtId="0" fontId="64" fillId="0" borderId="0" xfId="226" applyFont="1" applyFill="1" applyBorder="1" applyAlignment="1">
      <alignment vertical="center"/>
    </xf>
    <xf numFmtId="0" fontId="50" fillId="0" borderId="0" xfId="216" applyFont="1" applyBorder="1" applyAlignment="1">
      <alignment vertical="center"/>
    </xf>
    <xf numFmtId="0" fontId="50" fillId="0" borderId="0" xfId="228" applyFont="1" applyBorder="1" applyAlignment="1">
      <alignment horizontal="left" vertical="center" wrapText="1"/>
    </xf>
    <xf numFmtId="0" fontId="53" fillId="49" borderId="23" xfId="228" applyFont="1" applyFill="1" applyBorder="1" applyAlignment="1">
      <alignment horizontal="center" vertical="center"/>
    </xf>
    <xf numFmtId="0" fontId="53" fillId="49" borderId="19" xfId="228" applyFont="1" applyFill="1" applyBorder="1" applyAlignment="1">
      <alignment horizontal="center" vertical="center"/>
    </xf>
    <xf numFmtId="0" fontId="64" fillId="0" borderId="0" xfId="229" quotePrefix="1" applyFont="1" applyFill="1" applyBorder="1" applyAlignment="1">
      <alignment vertical="center"/>
    </xf>
    <xf numFmtId="0" fontId="53" fillId="49" borderId="31" xfId="228" applyFont="1" applyFill="1" applyBorder="1" applyAlignment="1">
      <alignment horizontal="center" vertical="center"/>
    </xf>
    <xf numFmtId="0" fontId="53" fillId="49" borderId="33" xfId="228" applyFont="1" applyFill="1" applyBorder="1" applyAlignment="1">
      <alignment horizontal="center" vertical="center"/>
    </xf>
    <xf numFmtId="0" fontId="53" fillId="49" borderId="32" xfId="228" applyFont="1" applyFill="1" applyBorder="1" applyAlignment="1">
      <alignment horizontal="center" vertical="center"/>
    </xf>
    <xf numFmtId="0" fontId="50" fillId="49" borderId="33" xfId="228" applyFont="1" applyFill="1" applyBorder="1" applyAlignment="1">
      <alignment vertical="center" textRotation="255"/>
    </xf>
    <xf numFmtId="0" fontId="50" fillId="50" borderId="33" xfId="228" applyFont="1" applyFill="1" applyBorder="1" applyAlignment="1" applyProtection="1">
      <alignment horizontal="left" vertical="center" wrapText="1"/>
      <protection locked="0"/>
    </xf>
    <xf numFmtId="0" fontId="50" fillId="50" borderId="32" xfId="228" applyFont="1" applyFill="1" applyBorder="1" applyAlignment="1" applyProtection="1">
      <alignment horizontal="left" vertical="center" wrapText="1"/>
      <protection locked="0"/>
    </xf>
    <xf numFmtId="0" fontId="50" fillId="50" borderId="47" xfId="228" applyFont="1" applyFill="1" applyBorder="1" applyAlignment="1" applyProtection="1">
      <alignment horizontal="center" vertical="top" shrinkToFit="1"/>
      <protection locked="0"/>
    </xf>
    <xf numFmtId="0" fontId="50" fillId="50" borderId="31" xfId="228" applyFont="1" applyFill="1" applyBorder="1" applyAlignment="1" applyProtection="1">
      <alignment horizontal="center" vertical="top" shrinkToFit="1"/>
      <protection locked="0"/>
    </xf>
    <xf numFmtId="0" fontId="50" fillId="50" borderId="32" xfId="228" applyFont="1" applyFill="1" applyBorder="1" applyAlignment="1" applyProtection="1">
      <alignment horizontal="center" vertical="top" shrinkToFit="1"/>
      <protection locked="0"/>
    </xf>
    <xf numFmtId="0" fontId="50" fillId="0" borderId="0" xfId="228" applyFont="1" applyFill="1" applyBorder="1" applyAlignment="1">
      <alignment horizontal="center" vertical="center"/>
    </xf>
    <xf numFmtId="0" fontId="57" fillId="0" borderId="0" xfId="228" applyFont="1" applyFill="1" applyBorder="1" applyAlignment="1">
      <alignment vertical="center" wrapText="1"/>
    </xf>
    <xf numFmtId="0" fontId="50" fillId="0" borderId="0" xfId="228" applyFont="1" applyFill="1" applyAlignment="1" applyProtection="1">
      <alignment vertical="center"/>
      <protection locked="0"/>
    </xf>
    <xf numFmtId="0" fontId="50" fillId="0" borderId="0" xfId="228" applyFont="1" applyFill="1" applyAlignment="1">
      <alignment vertical="center" wrapText="1"/>
    </xf>
    <xf numFmtId="0" fontId="55" fillId="0" borderId="0" xfId="0" applyFont="1">
      <alignment vertical="center"/>
    </xf>
    <xf numFmtId="0" fontId="55" fillId="0" borderId="0" xfId="0" applyFont="1" applyAlignment="1">
      <alignment vertical="center" textRotation="255"/>
    </xf>
    <xf numFmtId="0" fontId="65" fillId="0" borderId="0" xfId="0" applyFont="1">
      <alignment vertical="center"/>
    </xf>
    <xf numFmtId="0" fontId="56" fillId="48" borderId="6" xfId="0" applyFont="1" applyFill="1" applyBorder="1" applyAlignment="1">
      <alignment horizontal="center" vertical="center" wrapText="1"/>
    </xf>
    <xf numFmtId="0" fontId="63" fillId="0" borderId="6" xfId="349" applyFont="1" applyFill="1" applyBorder="1" applyAlignment="1">
      <alignment horizontal="center" vertical="center"/>
    </xf>
    <xf numFmtId="0" fontId="56" fillId="0" borderId="0" xfId="0" applyFont="1" applyFill="1" applyBorder="1" applyAlignment="1">
      <alignment horizontal="left" vertical="top" wrapText="1"/>
    </xf>
    <xf numFmtId="0" fontId="55" fillId="0" borderId="0" xfId="0" applyFont="1" applyFill="1" applyBorder="1">
      <alignment vertical="center"/>
    </xf>
    <xf numFmtId="0" fontId="56" fillId="51" borderId="46" xfId="0" applyFont="1" applyFill="1" applyBorder="1" applyAlignment="1">
      <alignment horizontal="center" vertical="center" shrinkToFit="1"/>
    </xf>
    <xf numFmtId="9" fontId="55" fillId="0" borderId="46" xfId="0" applyNumberFormat="1" applyFont="1" applyFill="1" applyBorder="1" applyAlignment="1">
      <alignment horizontal="center" vertical="center"/>
    </xf>
    <xf numFmtId="0" fontId="56" fillId="51" borderId="6" xfId="0" applyFont="1" applyFill="1" applyBorder="1" applyAlignment="1">
      <alignment horizontal="center" vertical="center" shrinkToFit="1"/>
    </xf>
    <xf numFmtId="0" fontId="55" fillId="0" borderId="6" xfId="0" applyFont="1" applyBorder="1" applyAlignment="1">
      <alignment horizontal="center" vertical="center"/>
    </xf>
    <xf numFmtId="0" fontId="55" fillId="0" borderId="0" xfId="0" applyFont="1" applyFill="1" applyBorder="1" applyAlignment="1">
      <alignment horizontal="center" vertical="center"/>
    </xf>
    <xf numFmtId="0" fontId="55" fillId="48" borderId="6" xfId="0" applyFont="1" applyFill="1" applyBorder="1" applyAlignment="1">
      <alignment horizontal="center" vertical="center" wrapText="1"/>
    </xf>
    <xf numFmtId="0" fontId="55" fillId="0" borderId="6" xfId="0" applyFont="1" applyFill="1" applyBorder="1" applyAlignment="1">
      <alignment horizontal="center" vertical="center" shrinkToFit="1"/>
    </xf>
    <xf numFmtId="0" fontId="56" fillId="51" borderId="4" xfId="0" applyFont="1" applyFill="1" applyBorder="1" applyAlignment="1">
      <alignment horizontal="center" vertical="center" shrinkToFit="1"/>
    </xf>
    <xf numFmtId="9" fontId="55" fillId="0" borderId="4" xfId="0" applyNumberFormat="1" applyFont="1" applyFill="1" applyBorder="1" applyAlignment="1">
      <alignment horizontal="center" vertical="center"/>
    </xf>
    <xf numFmtId="0" fontId="56" fillId="51" borderId="47" xfId="0" applyFont="1" applyFill="1" applyBorder="1" applyAlignment="1">
      <alignment horizontal="center" vertical="center" shrinkToFit="1"/>
    </xf>
    <xf numFmtId="0" fontId="55" fillId="0" borderId="0" xfId="0" applyFont="1" applyFill="1" applyBorder="1" applyAlignment="1">
      <alignment horizontal="left" vertical="center" wrapText="1"/>
    </xf>
    <xf numFmtId="0" fontId="55" fillId="0" borderId="0" xfId="0" applyFont="1" applyFill="1" applyBorder="1" applyAlignment="1">
      <alignment horizontal="center" vertical="center" wrapText="1"/>
    </xf>
    <xf numFmtId="0" fontId="55" fillId="0" borderId="0" xfId="0" applyFont="1" applyFill="1" applyBorder="1" applyAlignment="1">
      <alignment horizontal="left" vertical="center"/>
    </xf>
    <xf numFmtId="183" fontId="55" fillId="0" borderId="6" xfId="0" applyNumberFormat="1" applyFont="1" applyFill="1" applyBorder="1" applyAlignment="1">
      <alignment horizontal="center" vertical="center"/>
    </xf>
    <xf numFmtId="0" fontId="56" fillId="48" borderId="46" xfId="0" applyFont="1" applyFill="1" applyBorder="1" applyAlignment="1">
      <alignment horizontal="center" vertical="center" shrinkToFit="1"/>
    </xf>
    <xf numFmtId="183" fontId="55" fillId="0" borderId="46" xfId="0" applyNumberFormat="1" applyFont="1" applyFill="1" applyBorder="1" applyAlignment="1">
      <alignment horizontal="center" vertical="center"/>
    </xf>
    <xf numFmtId="0" fontId="55" fillId="48" borderId="46" xfId="0" applyFont="1" applyFill="1" applyBorder="1" applyAlignment="1">
      <alignment horizontal="center" vertical="center" wrapText="1" shrinkToFit="1"/>
    </xf>
    <xf numFmtId="0" fontId="55" fillId="0" borderId="46" xfId="0" applyFont="1" applyFill="1" applyBorder="1" applyAlignment="1">
      <alignment horizontal="center" vertical="center"/>
    </xf>
    <xf numFmtId="38" fontId="55" fillId="0" borderId="0" xfId="350" applyFont="1" applyFill="1" applyBorder="1">
      <alignment vertical="center"/>
    </xf>
    <xf numFmtId="9" fontId="55" fillId="0" borderId="0" xfId="0" applyNumberFormat="1" applyFont="1" applyFill="1" applyBorder="1">
      <alignment vertical="center"/>
    </xf>
    <xf numFmtId="0" fontId="56" fillId="0" borderId="0" xfId="0" applyFont="1" applyFill="1" applyBorder="1" applyAlignment="1">
      <alignment horizontal="center" vertical="center"/>
    </xf>
    <xf numFmtId="0" fontId="56" fillId="48" borderId="6" xfId="0" applyFont="1" applyFill="1" applyBorder="1" applyAlignment="1">
      <alignment horizontal="center" vertical="center"/>
    </xf>
    <xf numFmtId="0" fontId="56" fillId="48" borderId="47" xfId="0" applyFont="1" applyFill="1" applyBorder="1" applyAlignment="1">
      <alignment horizontal="center" vertical="center" shrinkToFit="1"/>
    </xf>
    <xf numFmtId="0" fontId="55" fillId="0" borderId="47" xfId="0" applyFont="1" applyFill="1" applyBorder="1" applyAlignment="1">
      <alignment horizontal="center" vertical="center"/>
    </xf>
    <xf numFmtId="0" fontId="55" fillId="48" borderId="47" xfId="0" applyFont="1" applyFill="1" applyBorder="1" applyAlignment="1">
      <alignment horizontal="center" vertical="center" wrapText="1" shrinkToFit="1"/>
    </xf>
    <xf numFmtId="0" fontId="55" fillId="48" borderId="37" xfId="0" applyFont="1" applyFill="1" applyBorder="1" applyAlignment="1">
      <alignment horizontal="center" vertical="center" wrapText="1" shrinkToFit="1"/>
    </xf>
    <xf numFmtId="0" fontId="55" fillId="48" borderId="48" xfId="0" applyFont="1" applyFill="1" applyBorder="1" applyAlignment="1">
      <alignment horizontal="center" vertical="center" shrinkToFit="1"/>
    </xf>
    <xf numFmtId="0" fontId="56" fillId="48" borderId="49" xfId="0" applyFont="1" applyFill="1" applyBorder="1" applyAlignment="1">
      <alignment horizontal="center" vertical="center" wrapText="1"/>
    </xf>
    <xf numFmtId="0" fontId="56" fillId="48" borderId="46" xfId="0" applyFont="1" applyFill="1" applyBorder="1" applyAlignment="1">
      <alignment horizontal="center" vertical="center" wrapText="1"/>
    </xf>
    <xf numFmtId="0" fontId="55" fillId="48" borderId="37" xfId="0" applyFont="1" applyFill="1" applyBorder="1" applyAlignment="1">
      <alignment horizontal="center" vertical="center" shrinkToFit="1"/>
    </xf>
    <xf numFmtId="0" fontId="56" fillId="48" borderId="21" xfId="0" applyFont="1" applyFill="1" applyBorder="1" applyAlignment="1">
      <alignment horizontal="center" vertical="center" textRotation="255" shrinkToFit="1"/>
    </xf>
    <xf numFmtId="183" fontId="66" fillId="0" borderId="46" xfId="0" applyNumberFormat="1" applyFont="1" applyFill="1" applyBorder="1" applyAlignment="1">
      <alignment vertical="center" shrinkToFit="1"/>
    </xf>
    <xf numFmtId="183" fontId="66" fillId="0" borderId="50" xfId="0" applyNumberFormat="1" applyFont="1" applyFill="1" applyBorder="1" applyAlignment="1">
      <alignment vertical="center" shrinkToFit="1"/>
    </xf>
    <xf numFmtId="0" fontId="56" fillId="48" borderId="47" xfId="0" applyFont="1" applyFill="1" applyBorder="1" applyAlignment="1">
      <alignment horizontal="center" vertical="center" wrapText="1"/>
    </xf>
    <xf numFmtId="0" fontId="56" fillId="48" borderId="51" xfId="0" applyFont="1" applyFill="1" applyBorder="1" applyAlignment="1">
      <alignment horizontal="center" vertical="center" textRotation="255" shrinkToFit="1"/>
    </xf>
    <xf numFmtId="183" fontId="66" fillId="0" borderId="51" xfId="0" applyNumberFormat="1" applyFont="1" applyFill="1" applyBorder="1" applyAlignment="1">
      <alignment vertical="center" shrinkToFit="1"/>
    </xf>
    <xf numFmtId="183" fontId="66" fillId="0" borderId="52" xfId="0" applyNumberFormat="1" applyFont="1" applyFill="1" applyBorder="1" applyAlignment="1">
      <alignment vertical="center" shrinkToFit="1"/>
    </xf>
    <xf numFmtId="184" fontId="55" fillId="0" borderId="6" xfId="0" applyNumberFormat="1" applyFont="1" applyFill="1" applyBorder="1" applyAlignment="1">
      <alignment horizontal="center" vertical="center"/>
    </xf>
    <xf numFmtId="0" fontId="56" fillId="48" borderId="53" xfId="0" applyFont="1" applyFill="1" applyBorder="1" applyAlignment="1">
      <alignment horizontal="center" vertical="center" textRotation="255" shrinkToFit="1"/>
    </xf>
    <xf numFmtId="183" fontId="66" fillId="0" borderId="53" xfId="0" applyNumberFormat="1" applyFont="1" applyFill="1" applyBorder="1" applyAlignment="1">
      <alignment vertical="center" shrinkToFit="1"/>
    </xf>
    <xf numFmtId="183" fontId="66" fillId="0" borderId="54" xfId="0" applyNumberFormat="1" applyFont="1" applyFill="1" applyBorder="1" applyAlignment="1">
      <alignment vertical="center" shrinkToFit="1"/>
    </xf>
    <xf numFmtId="0" fontId="67" fillId="0" borderId="0" xfId="0" applyFont="1" applyFill="1" applyBorder="1" applyAlignment="1">
      <alignment horizontal="center" vertical="center" shrinkToFit="1"/>
    </xf>
    <xf numFmtId="0" fontId="56" fillId="48" borderId="55" xfId="0" applyFont="1" applyFill="1" applyBorder="1" applyAlignment="1">
      <alignment horizontal="center" vertical="center" textRotation="255" shrinkToFit="1"/>
    </xf>
    <xf numFmtId="183" fontId="66" fillId="0" borderId="55" xfId="0" applyNumberFormat="1" applyFont="1" applyFill="1" applyBorder="1" applyAlignment="1">
      <alignment vertical="center" shrinkToFit="1"/>
    </xf>
    <xf numFmtId="183" fontId="66" fillId="0" borderId="56" xfId="0" applyNumberFormat="1" applyFont="1" applyFill="1" applyBorder="1" applyAlignment="1">
      <alignment vertical="center" shrinkToFit="1"/>
    </xf>
    <xf numFmtId="0" fontId="55" fillId="0" borderId="0" xfId="0" applyFont="1" applyAlignment="1">
      <alignment vertical="center"/>
    </xf>
    <xf numFmtId="0" fontId="55" fillId="48" borderId="20" xfId="0" applyFont="1" applyFill="1" applyBorder="1" applyAlignment="1">
      <alignment horizontal="center" vertical="center"/>
    </xf>
    <xf numFmtId="0" fontId="56" fillId="48" borderId="48" xfId="0" applyFont="1" applyFill="1" applyBorder="1" applyAlignment="1">
      <alignment horizontal="center" vertical="center" textRotation="255" shrinkToFit="1"/>
    </xf>
    <xf numFmtId="183" fontId="66" fillId="0" borderId="6" xfId="0" applyNumberFormat="1" applyFont="1" applyFill="1" applyBorder="1" applyAlignment="1">
      <alignment vertical="center" shrinkToFit="1"/>
    </xf>
    <xf numFmtId="183" fontId="66" fillId="0" borderId="49" xfId="0" applyNumberFormat="1" applyFont="1" applyFill="1" applyBorder="1" applyAlignment="1">
      <alignment vertical="center" shrinkToFit="1"/>
    </xf>
    <xf numFmtId="0" fontId="55" fillId="48" borderId="23" xfId="0" applyFont="1" applyFill="1" applyBorder="1" applyAlignment="1">
      <alignment horizontal="center" vertical="center"/>
    </xf>
    <xf numFmtId="0" fontId="56" fillId="48" borderId="57" xfId="0" applyFont="1" applyFill="1" applyBorder="1" applyAlignment="1">
      <alignment horizontal="center" vertical="center" textRotation="255" shrinkToFit="1"/>
    </xf>
    <xf numFmtId="183" fontId="66" fillId="0" borderId="57" xfId="0" applyNumberFormat="1" applyFont="1" applyFill="1" applyBorder="1" applyAlignment="1">
      <alignment vertical="center" shrinkToFit="1"/>
    </xf>
    <xf numFmtId="183" fontId="66" fillId="0" borderId="58" xfId="0" applyNumberFormat="1" applyFont="1" applyFill="1" applyBorder="1" applyAlignment="1">
      <alignment vertical="center" shrinkToFit="1"/>
    </xf>
    <xf numFmtId="0" fontId="55" fillId="48" borderId="31" xfId="0" applyFont="1" applyFill="1" applyBorder="1" applyAlignment="1">
      <alignment horizontal="center" vertical="center"/>
    </xf>
    <xf numFmtId="0" fontId="55" fillId="48" borderId="37" xfId="0" applyFont="1" applyFill="1" applyBorder="1" applyAlignment="1">
      <alignment horizontal="center" vertical="center"/>
    </xf>
    <xf numFmtId="0" fontId="68" fillId="0" borderId="0" xfId="0" applyFont="1">
      <alignment vertical="center"/>
    </xf>
    <xf numFmtId="0" fontId="55" fillId="48" borderId="6" xfId="0" applyFont="1" applyFill="1" applyBorder="1" applyAlignment="1">
      <alignment horizontal="center" vertical="center"/>
    </xf>
    <xf numFmtId="0" fontId="55" fillId="48" borderId="20" xfId="0" applyFont="1" applyFill="1" applyBorder="1" applyAlignment="1">
      <alignment horizontal="center" vertical="center" shrinkToFit="1"/>
    </xf>
    <xf numFmtId="0" fontId="56" fillId="48" borderId="32" xfId="0" applyFont="1" applyFill="1" applyBorder="1" applyAlignment="1">
      <alignment horizontal="center" vertical="center" textRotation="255" shrinkToFit="1"/>
    </xf>
    <xf numFmtId="183" fontId="66" fillId="0" borderId="47" xfId="0" applyNumberFormat="1" applyFont="1" applyFill="1" applyBorder="1" applyAlignment="1">
      <alignment vertical="center" shrinkToFit="1"/>
    </xf>
    <xf numFmtId="183" fontId="66" fillId="0" borderId="59" xfId="0" applyNumberFormat="1" applyFont="1" applyFill="1" applyBorder="1" applyAlignment="1">
      <alignment vertical="center" shrinkToFit="1"/>
    </xf>
    <xf numFmtId="0" fontId="55" fillId="48" borderId="23" xfId="0" applyFont="1" applyFill="1" applyBorder="1" applyAlignment="1">
      <alignment horizontal="center" vertical="center" shrinkToFit="1"/>
    </xf>
    <xf numFmtId="0" fontId="55" fillId="48" borderId="31" xfId="0" applyFont="1" applyFill="1" applyBorder="1" applyAlignment="1">
      <alignment horizontal="center" vertical="center" shrinkToFit="1"/>
    </xf>
    <xf numFmtId="0" fontId="69" fillId="48" borderId="37" xfId="0" applyFont="1" applyFill="1" applyBorder="1" applyAlignment="1">
      <alignment horizontal="center" vertical="center" wrapText="1"/>
    </xf>
    <xf numFmtId="0" fontId="69" fillId="48" borderId="48" xfId="0" applyFont="1" applyFill="1" applyBorder="1" applyAlignment="1">
      <alignment horizontal="center" vertical="center"/>
    </xf>
    <xf numFmtId="184" fontId="66" fillId="0" borderId="6" xfId="0" applyNumberFormat="1" applyFont="1" applyFill="1" applyBorder="1" applyAlignment="1">
      <alignment horizontal="right" vertical="center" shrinkToFit="1"/>
    </xf>
    <xf numFmtId="0" fontId="66" fillId="0" borderId="60" xfId="0" applyFont="1" applyFill="1" applyBorder="1" applyAlignment="1">
      <alignment horizontal="center" vertical="center" wrapText="1"/>
    </xf>
    <xf numFmtId="0" fontId="70" fillId="52" borderId="61" xfId="0" applyFont="1" applyFill="1" applyBorder="1" applyAlignment="1">
      <alignment horizontal="center" vertical="center" wrapText="1" shrinkToFit="1"/>
    </xf>
    <xf numFmtId="38" fontId="70" fillId="0" borderId="62" xfId="0" applyNumberFormat="1" applyFont="1" applyFill="1" applyBorder="1" applyAlignment="1">
      <alignment horizontal="center" vertical="center"/>
    </xf>
    <xf numFmtId="3" fontId="66" fillId="0" borderId="6" xfId="0" applyNumberFormat="1" applyFont="1" applyFill="1" applyBorder="1" applyAlignment="1">
      <alignment vertical="center" shrinkToFit="1"/>
    </xf>
    <xf numFmtId="3" fontId="66" fillId="0" borderId="49" xfId="0" applyNumberFormat="1" applyFont="1" applyFill="1" applyBorder="1" applyAlignment="1">
      <alignment vertical="center" shrinkToFit="1"/>
    </xf>
    <xf numFmtId="0" fontId="70" fillId="52" borderId="63" xfId="0" applyFont="1" applyFill="1" applyBorder="1" applyAlignment="1">
      <alignment horizontal="center" vertical="center" wrapText="1" shrinkToFit="1"/>
    </xf>
    <xf numFmtId="0" fontId="70" fillId="0" borderId="64" xfId="0" applyFont="1" applyFill="1" applyBorder="1" applyAlignment="1">
      <alignment horizontal="center" vertical="center"/>
    </xf>
    <xf numFmtId="0" fontId="55" fillId="0" borderId="0" xfId="0" applyFont="1" applyProtection="1">
      <alignment vertical="center"/>
    </xf>
    <xf numFmtId="0" fontId="68" fillId="0" borderId="0" xfId="0" applyFont="1" applyProtection="1">
      <alignment vertical="center"/>
    </xf>
    <xf numFmtId="0" fontId="50" fillId="0" borderId="0" xfId="0" applyFont="1" applyFill="1" applyProtection="1">
      <alignment vertical="center"/>
    </xf>
    <xf numFmtId="0" fontId="65" fillId="0" borderId="0" xfId="0" applyFont="1" applyProtection="1">
      <alignment vertical="center"/>
    </xf>
    <xf numFmtId="0" fontId="55" fillId="48" borderId="6" xfId="0" applyFont="1" applyFill="1" applyBorder="1" applyAlignment="1" applyProtection="1">
      <alignment horizontal="center" vertical="center"/>
    </xf>
    <xf numFmtId="0" fontId="65" fillId="0" borderId="6" xfId="0" applyFont="1" applyBorder="1" applyAlignment="1" applyProtection="1">
      <alignment horizontal="center" vertical="center"/>
    </xf>
    <xf numFmtId="0" fontId="56" fillId="0" borderId="0" xfId="0" applyFont="1" applyFill="1" applyBorder="1" applyAlignment="1" applyProtection="1">
      <alignment horizontal="left" vertical="top" wrapText="1" shrinkToFit="1"/>
    </xf>
    <xf numFmtId="0" fontId="56" fillId="0" borderId="0" xfId="0" applyFont="1" applyFill="1" applyBorder="1" applyAlignment="1" applyProtection="1">
      <alignment horizontal="left" vertical="top" shrinkToFit="1"/>
    </xf>
    <xf numFmtId="0" fontId="56" fillId="0" borderId="0" xfId="0" applyFont="1" applyFill="1" applyBorder="1" applyAlignment="1" applyProtection="1">
      <alignment horizontal="left" vertical="center"/>
    </xf>
    <xf numFmtId="0" fontId="55" fillId="48" borderId="37" xfId="0" applyFont="1" applyFill="1" applyBorder="1" applyAlignment="1" applyProtection="1">
      <alignment horizontal="center" vertical="center"/>
    </xf>
    <xf numFmtId="0" fontId="55" fillId="48" borderId="65" xfId="0" applyFont="1" applyFill="1" applyBorder="1" applyAlignment="1" applyProtection="1">
      <alignment horizontal="center" vertical="center"/>
    </xf>
    <xf numFmtId="0" fontId="55" fillId="48" borderId="48" xfId="0" applyFont="1" applyFill="1" applyBorder="1" applyAlignment="1" applyProtection="1">
      <alignment horizontal="center" vertical="center"/>
    </xf>
    <xf numFmtId="0" fontId="56" fillId="0" borderId="0" xfId="0" applyFont="1" applyFill="1" applyBorder="1" applyAlignment="1" applyProtection="1">
      <alignment horizontal="left" vertical="top" wrapText="1"/>
    </xf>
    <xf numFmtId="0" fontId="56" fillId="0" borderId="0" xfId="0" applyFont="1" applyFill="1" applyBorder="1" applyAlignment="1" applyProtection="1">
      <alignment horizontal="left" vertical="top"/>
    </xf>
    <xf numFmtId="0" fontId="53" fillId="0" borderId="0" xfId="0" applyFont="1" applyFill="1" applyBorder="1" applyAlignment="1" applyProtection="1">
      <alignment horizontal="left" vertical="center" shrinkToFit="1"/>
    </xf>
    <xf numFmtId="0" fontId="55" fillId="48" borderId="66" xfId="0" applyFont="1" applyFill="1" applyBorder="1" applyAlignment="1" applyProtection="1">
      <alignment horizontal="center" vertical="center"/>
    </xf>
    <xf numFmtId="0" fontId="55" fillId="0" borderId="6" xfId="0" applyFont="1" applyBorder="1" applyAlignment="1" applyProtection="1">
      <alignment horizontal="center" vertical="center" shrinkToFit="1"/>
    </xf>
    <xf numFmtId="0" fontId="55" fillId="50" borderId="6" xfId="0" applyFont="1" applyFill="1" applyBorder="1" applyAlignment="1" applyProtection="1">
      <alignment horizontal="center" vertical="center" shrinkToFit="1"/>
      <protection locked="0"/>
    </xf>
    <xf numFmtId="0" fontId="56" fillId="48" borderId="20" xfId="0" applyFont="1" applyFill="1" applyBorder="1" applyAlignment="1" applyProtection="1">
      <alignment horizontal="center" vertical="center" wrapText="1"/>
    </xf>
    <xf numFmtId="0" fontId="56" fillId="48" borderId="21" xfId="0" applyFont="1" applyFill="1" applyBorder="1" applyAlignment="1" applyProtection="1">
      <alignment horizontal="center" vertical="center" wrapText="1"/>
    </xf>
    <xf numFmtId="0" fontId="56" fillId="48" borderId="67" xfId="0" applyFont="1" applyFill="1" applyBorder="1" applyAlignment="1" applyProtection="1">
      <alignment vertical="center" shrinkToFit="1"/>
    </xf>
    <xf numFmtId="0" fontId="56" fillId="48" borderId="68" xfId="0" applyFont="1" applyFill="1" applyBorder="1" applyAlignment="1" applyProtection="1">
      <alignment vertical="center" shrinkToFit="1"/>
    </xf>
    <xf numFmtId="0" fontId="56" fillId="48" borderId="50" xfId="0" applyFont="1" applyFill="1" applyBorder="1" applyAlignment="1" applyProtection="1">
      <alignment vertical="center" shrinkToFit="1"/>
    </xf>
    <xf numFmtId="0" fontId="56" fillId="48" borderId="46" xfId="0" applyFont="1" applyFill="1" applyBorder="1" applyAlignment="1" applyProtection="1">
      <alignment horizontal="center" vertical="center" wrapText="1"/>
    </xf>
    <xf numFmtId="0" fontId="55" fillId="0" borderId="0" xfId="0" applyFont="1" applyFill="1" applyBorder="1" applyAlignment="1" applyProtection="1">
      <alignment horizontal="left" vertical="center" wrapText="1"/>
    </xf>
    <xf numFmtId="0" fontId="56" fillId="48" borderId="6" xfId="0" applyFont="1" applyFill="1" applyBorder="1" applyAlignment="1" applyProtection="1">
      <alignment horizontal="center" vertical="center" wrapText="1"/>
    </xf>
    <xf numFmtId="0" fontId="56" fillId="48" borderId="20" xfId="0" applyFont="1" applyFill="1" applyBorder="1" applyAlignment="1" applyProtection="1">
      <alignment horizontal="center" vertical="center" shrinkToFit="1"/>
    </xf>
    <xf numFmtId="0" fontId="56" fillId="48" borderId="21" xfId="0" applyFont="1" applyFill="1" applyBorder="1" applyAlignment="1" applyProtection="1">
      <alignment horizontal="center" vertical="center" shrinkToFit="1"/>
    </xf>
    <xf numFmtId="0" fontId="56" fillId="48" borderId="46" xfId="0" applyFont="1" applyFill="1" applyBorder="1" applyAlignment="1" applyProtection="1">
      <alignment vertical="center" shrinkToFit="1"/>
    </xf>
    <xf numFmtId="0" fontId="56" fillId="48" borderId="6" xfId="0" applyFont="1" applyFill="1" applyBorder="1" applyAlignment="1" applyProtection="1">
      <alignment vertical="center" shrinkToFit="1"/>
    </xf>
    <xf numFmtId="0" fontId="56" fillId="48" borderId="46" xfId="0" applyFont="1" applyFill="1" applyBorder="1" applyAlignment="1" applyProtection="1">
      <alignment horizontal="center" vertical="center"/>
    </xf>
    <xf numFmtId="0" fontId="56" fillId="48" borderId="6" xfId="0" applyFont="1" applyFill="1" applyBorder="1" applyAlignment="1" applyProtection="1">
      <alignment vertical="center" wrapText="1"/>
    </xf>
    <xf numFmtId="0" fontId="56" fillId="48" borderId="6" xfId="0" applyFont="1" applyFill="1" applyBorder="1" applyAlignment="1" applyProtection="1">
      <alignment horizontal="left" vertical="center" wrapText="1"/>
    </xf>
    <xf numFmtId="0" fontId="56" fillId="48" borderId="6" xfId="0" applyFont="1" applyFill="1" applyBorder="1" applyAlignment="1" applyProtection="1">
      <alignment horizontal="left" vertical="center"/>
    </xf>
    <xf numFmtId="0" fontId="56" fillId="48" borderId="66" xfId="0" applyFont="1" applyFill="1" applyBorder="1" applyProtection="1">
      <alignment vertical="center"/>
    </xf>
    <xf numFmtId="0" fontId="55" fillId="48" borderId="46" xfId="0" applyFont="1" applyFill="1" applyBorder="1" applyAlignment="1" applyProtection="1">
      <alignment horizontal="center" vertical="center" shrinkToFit="1"/>
    </xf>
    <xf numFmtId="0" fontId="55" fillId="0" borderId="46" xfId="0" applyFont="1" applyBorder="1" applyAlignment="1" applyProtection="1">
      <alignment horizontal="center" vertical="center" shrinkToFit="1"/>
    </xf>
    <xf numFmtId="0" fontId="55" fillId="48" borderId="6" xfId="0" applyFont="1" applyFill="1" applyBorder="1" applyAlignment="1" applyProtection="1">
      <alignment horizontal="center" vertical="center" shrinkToFit="1"/>
    </xf>
    <xf numFmtId="0" fontId="56" fillId="48" borderId="69" xfId="0" applyFont="1" applyFill="1" applyBorder="1" applyAlignment="1" applyProtection="1">
      <alignment horizontal="center" vertical="center"/>
    </xf>
    <xf numFmtId="0" fontId="56" fillId="48" borderId="70" xfId="0" applyFont="1" applyFill="1" applyBorder="1" applyAlignment="1" applyProtection="1">
      <alignment horizontal="center" vertical="center"/>
    </xf>
    <xf numFmtId="183" fontId="55" fillId="50" borderId="71" xfId="0" applyNumberFormat="1" applyFont="1" applyFill="1" applyBorder="1" applyProtection="1">
      <alignment vertical="center"/>
      <protection locked="0"/>
    </xf>
    <xf numFmtId="183" fontId="55" fillId="50" borderId="72" xfId="0" applyNumberFormat="1" applyFont="1" applyFill="1" applyBorder="1" applyProtection="1">
      <alignment vertical="center"/>
      <protection locked="0"/>
    </xf>
    <xf numFmtId="183" fontId="55" fillId="0" borderId="73" xfId="0" applyNumberFormat="1" applyFont="1" applyFill="1" applyBorder="1" applyProtection="1">
      <alignment vertical="center"/>
    </xf>
    <xf numFmtId="183" fontId="55" fillId="50" borderId="74" xfId="0" applyNumberFormat="1" applyFont="1" applyFill="1" applyBorder="1" applyProtection="1">
      <alignment vertical="center"/>
      <protection locked="0"/>
    </xf>
    <xf numFmtId="0" fontId="55" fillId="0" borderId="0" xfId="0" applyFont="1" applyFill="1" applyBorder="1" applyProtection="1">
      <alignment vertical="center"/>
    </xf>
    <xf numFmtId="0" fontId="56" fillId="48" borderId="6" xfId="0" applyFont="1" applyFill="1" applyBorder="1" applyAlignment="1" applyProtection="1">
      <alignment horizontal="center" vertical="center"/>
    </xf>
    <xf numFmtId="183" fontId="55" fillId="0" borderId="6" xfId="0" applyNumberFormat="1" applyFont="1" applyFill="1" applyBorder="1" applyProtection="1">
      <alignment vertical="center"/>
    </xf>
    <xf numFmtId="183" fontId="55" fillId="0" borderId="74" xfId="0" applyNumberFormat="1" applyFont="1" applyFill="1" applyBorder="1" applyProtection="1">
      <alignment vertical="center"/>
    </xf>
    <xf numFmtId="183" fontId="55" fillId="50" borderId="70" xfId="0" applyNumberFormat="1" applyFont="1" applyFill="1" applyBorder="1" applyProtection="1">
      <alignment vertical="center"/>
      <protection locked="0"/>
    </xf>
    <xf numFmtId="183" fontId="55" fillId="50" borderId="6" xfId="350" applyNumberFormat="1" applyFont="1" applyFill="1" applyBorder="1" applyProtection="1">
      <alignment vertical="center"/>
      <protection locked="0"/>
    </xf>
    <xf numFmtId="0" fontId="56" fillId="48" borderId="6" xfId="0" applyFont="1" applyFill="1" applyBorder="1" applyAlignment="1" applyProtection="1">
      <alignment horizontal="center" vertical="center" shrinkToFit="1"/>
    </xf>
    <xf numFmtId="184" fontId="55" fillId="0" borderId="6" xfId="0" applyNumberFormat="1" applyFont="1" applyFill="1" applyBorder="1" applyAlignment="1" applyProtection="1">
      <alignment horizontal="center" vertical="center"/>
    </xf>
    <xf numFmtId="38" fontId="55" fillId="0" borderId="6" xfId="350" applyFont="1" applyFill="1" applyBorder="1" applyProtection="1">
      <alignment vertical="center"/>
    </xf>
    <xf numFmtId="0" fontId="55" fillId="0" borderId="6" xfId="0" applyFont="1" applyFill="1" applyBorder="1" applyAlignment="1" applyProtection="1">
      <alignment horizontal="center" vertical="center"/>
    </xf>
    <xf numFmtId="38" fontId="70" fillId="0" borderId="24" xfId="0" applyNumberFormat="1" applyFont="1" applyFill="1" applyBorder="1" applyAlignment="1" applyProtection="1">
      <alignment horizontal="center" vertical="center"/>
    </xf>
    <xf numFmtId="0" fontId="55" fillId="48" borderId="5" xfId="0" applyFont="1" applyFill="1" applyBorder="1" applyAlignment="1" applyProtection="1">
      <alignment horizontal="center" vertical="center" shrinkToFit="1"/>
    </xf>
    <xf numFmtId="0" fontId="55" fillId="0" borderId="5" xfId="0" applyFont="1" applyBorder="1" applyAlignment="1" applyProtection="1">
      <alignment horizontal="center" vertical="center" shrinkToFit="1"/>
    </xf>
    <xf numFmtId="0" fontId="56" fillId="48" borderId="75" xfId="0" applyFont="1" applyFill="1" applyBorder="1" applyAlignment="1" applyProtection="1">
      <alignment horizontal="center" vertical="center"/>
    </xf>
    <xf numFmtId="0" fontId="56" fillId="48" borderId="76" xfId="0" applyFont="1" applyFill="1" applyBorder="1" applyAlignment="1" applyProtection="1">
      <alignment horizontal="center" vertical="center"/>
    </xf>
    <xf numFmtId="183" fontId="55" fillId="50" borderId="77" xfId="0" applyNumberFormat="1" applyFont="1" applyFill="1" applyBorder="1" applyProtection="1">
      <alignment vertical="center"/>
      <protection locked="0"/>
    </xf>
    <xf numFmtId="183" fontId="55" fillId="50" borderId="78" xfId="0" applyNumberFormat="1" applyFont="1" applyFill="1" applyBorder="1" applyProtection="1">
      <alignment vertical="center"/>
      <protection locked="0"/>
    </xf>
    <xf numFmtId="183" fontId="55" fillId="0" borderId="79" xfId="0" applyNumberFormat="1" applyFont="1" applyFill="1" applyBorder="1" applyProtection="1">
      <alignment vertical="center"/>
    </xf>
    <xf numFmtId="183" fontId="55" fillId="50" borderId="80" xfId="0" applyNumberFormat="1" applyFont="1" applyFill="1" applyBorder="1" applyProtection="1">
      <alignment vertical="center"/>
      <protection locked="0"/>
    </xf>
    <xf numFmtId="183" fontId="55" fillId="0" borderId="80" xfId="0" applyNumberFormat="1" applyFont="1" applyFill="1" applyBorder="1" applyProtection="1">
      <alignment vertical="center"/>
    </xf>
    <xf numFmtId="183" fontId="55" fillId="50" borderId="76" xfId="0" applyNumberFormat="1" applyFont="1" applyFill="1" applyBorder="1" applyProtection="1">
      <alignment vertical="center"/>
      <protection locked="0"/>
    </xf>
    <xf numFmtId="0" fontId="50" fillId="0" borderId="6" xfId="0" applyFont="1" applyFill="1" applyBorder="1" applyProtection="1">
      <alignment vertical="center"/>
    </xf>
    <xf numFmtId="185" fontId="50" fillId="0" borderId="6" xfId="0" applyNumberFormat="1" applyFont="1" applyFill="1" applyBorder="1" applyProtection="1">
      <alignment vertical="center"/>
    </xf>
    <xf numFmtId="186" fontId="55" fillId="0" borderId="6" xfId="0" applyNumberFormat="1" applyFont="1" applyFill="1" applyBorder="1" applyProtection="1">
      <alignment vertical="center"/>
    </xf>
    <xf numFmtId="38" fontId="70" fillId="0" borderId="81" xfId="0" applyNumberFormat="1" applyFont="1" applyFill="1" applyBorder="1" applyAlignment="1" applyProtection="1">
      <alignment horizontal="center" vertical="center"/>
    </xf>
    <xf numFmtId="0" fontId="56" fillId="48" borderId="4" xfId="0" applyFont="1" applyFill="1" applyBorder="1" applyAlignment="1" applyProtection="1">
      <alignment horizontal="center" vertical="center"/>
    </xf>
    <xf numFmtId="183" fontId="55" fillId="50" borderId="82" xfId="0" applyNumberFormat="1" applyFont="1" applyFill="1" applyBorder="1" applyProtection="1">
      <alignment vertical="center"/>
      <protection locked="0"/>
    </xf>
    <xf numFmtId="183" fontId="55" fillId="50" borderId="83" xfId="0" applyNumberFormat="1" applyFont="1" applyFill="1" applyBorder="1" applyProtection="1">
      <alignment vertical="center"/>
      <protection locked="0"/>
    </xf>
    <xf numFmtId="183" fontId="55" fillId="0" borderId="84" xfId="0" applyNumberFormat="1" applyFont="1" applyFill="1" applyBorder="1" applyProtection="1">
      <alignment vertical="center"/>
    </xf>
    <xf numFmtId="183" fontId="55" fillId="50" borderId="4" xfId="0" applyNumberFormat="1" applyFont="1" applyFill="1" applyBorder="1" applyProtection="1">
      <alignment vertical="center"/>
      <protection locked="0"/>
    </xf>
    <xf numFmtId="183" fontId="55" fillId="0" borderId="4" xfId="0" applyNumberFormat="1" applyFont="1" applyFill="1" applyBorder="1" applyProtection="1">
      <alignment vertical="center"/>
    </xf>
    <xf numFmtId="0" fontId="55" fillId="48" borderId="47" xfId="0" applyFont="1" applyFill="1" applyBorder="1" applyAlignment="1" applyProtection="1">
      <alignment horizontal="center" vertical="center" shrinkToFit="1"/>
    </xf>
    <xf numFmtId="0" fontId="55" fillId="0" borderId="47" xfId="0" applyFont="1" applyBorder="1" applyAlignment="1" applyProtection="1">
      <alignment horizontal="center" vertical="center" shrinkToFit="1"/>
    </xf>
    <xf numFmtId="0" fontId="56" fillId="48" borderId="85" xfId="0" applyFont="1" applyFill="1" applyBorder="1" applyAlignment="1" applyProtection="1">
      <alignment horizontal="center" vertical="center"/>
    </xf>
    <xf numFmtId="0" fontId="56" fillId="48" borderId="86" xfId="0" applyFont="1" applyFill="1" applyBorder="1" applyAlignment="1" applyProtection="1">
      <alignment horizontal="center" vertical="center"/>
    </xf>
    <xf numFmtId="183" fontId="55" fillId="50" borderId="87" xfId="0" applyNumberFormat="1" applyFont="1" applyFill="1" applyBorder="1" applyProtection="1">
      <alignment vertical="center"/>
      <protection locked="0"/>
    </xf>
    <xf numFmtId="183" fontId="55" fillId="50" borderId="88" xfId="0" applyNumberFormat="1" applyFont="1" applyFill="1" applyBorder="1" applyProtection="1">
      <alignment vertical="center"/>
      <protection locked="0"/>
    </xf>
    <xf numFmtId="183" fontId="55" fillId="0" borderId="89" xfId="0" applyNumberFormat="1" applyFont="1" applyFill="1" applyBorder="1" applyProtection="1">
      <alignment vertical="center"/>
    </xf>
    <xf numFmtId="183" fontId="55" fillId="50" borderId="90" xfId="0" applyNumberFormat="1" applyFont="1" applyFill="1" applyBorder="1" applyProtection="1">
      <alignment vertical="center"/>
      <protection locked="0"/>
    </xf>
    <xf numFmtId="0" fontId="56" fillId="0" borderId="0" xfId="0" quotePrefix="1" applyFont="1" applyFill="1" applyProtection="1">
      <alignment vertical="center"/>
    </xf>
    <xf numFmtId="183" fontId="55" fillId="0" borderId="90" xfId="0" applyNumberFormat="1" applyFont="1" applyFill="1" applyBorder="1" applyProtection="1">
      <alignment vertical="center"/>
    </xf>
    <xf numFmtId="0" fontId="50" fillId="48" borderId="6" xfId="0" applyFont="1" applyFill="1" applyBorder="1" applyAlignment="1" applyProtection="1">
      <alignment horizontal="center" vertical="center"/>
    </xf>
    <xf numFmtId="183" fontId="50" fillId="0" borderId="6" xfId="0" applyNumberFormat="1" applyFont="1" applyFill="1" applyBorder="1" applyProtection="1">
      <alignment vertical="center"/>
    </xf>
    <xf numFmtId="183" fontId="55" fillId="50" borderId="86" xfId="0" applyNumberFormat="1" applyFont="1" applyFill="1" applyBorder="1" applyProtection="1">
      <alignment vertical="center"/>
      <protection locked="0"/>
    </xf>
    <xf numFmtId="0" fontId="55" fillId="0" borderId="0" xfId="0" applyFont="1" applyFill="1" applyBorder="1" applyAlignment="1" applyProtection="1">
      <alignment horizontal="center" vertical="center"/>
    </xf>
    <xf numFmtId="0" fontId="56" fillId="48" borderId="47" xfId="0" applyFont="1" applyFill="1" applyBorder="1" applyAlignment="1" applyProtection="1">
      <alignment horizontal="center" vertical="center" wrapText="1"/>
    </xf>
    <xf numFmtId="0" fontId="56" fillId="48" borderId="47" xfId="0" applyFont="1" applyFill="1" applyBorder="1" applyAlignment="1" applyProtection="1">
      <alignment horizontal="center" vertical="center"/>
    </xf>
    <xf numFmtId="183" fontId="55" fillId="50" borderId="91" xfId="0" applyNumberFormat="1" applyFont="1" applyFill="1" applyBorder="1" applyProtection="1">
      <alignment vertical="center"/>
      <protection locked="0"/>
    </xf>
    <xf numFmtId="183" fontId="55" fillId="50" borderId="92" xfId="0" applyNumberFormat="1" applyFont="1" applyFill="1" applyBorder="1" applyProtection="1">
      <alignment vertical="center"/>
      <protection locked="0"/>
    </xf>
    <xf numFmtId="183" fontId="55" fillId="0" borderId="59" xfId="0" applyNumberFormat="1" applyFont="1" applyFill="1" applyBorder="1" applyProtection="1">
      <alignment vertical="center"/>
    </xf>
    <xf numFmtId="183" fontId="55" fillId="0" borderId="47" xfId="0" applyNumberFormat="1" applyFont="1" applyFill="1" applyBorder="1" applyProtection="1">
      <alignment vertical="center"/>
    </xf>
    <xf numFmtId="0" fontId="50" fillId="48" borderId="6" xfId="0" applyFont="1" applyFill="1" applyBorder="1" applyAlignment="1" applyProtection="1">
      <alignment horizontal="center" vertical="center" shrinkToFit="1"/>
    </xf>
    <xf numFmtId="183" fontId="55" fillId="50" borderId="47" xfId="0" applyNumberFormat="1" applyFont="1" applyFill="1" applyBorder="1" applyProtection="1">
      <alignment vertical="center"/>
      <protection locked="0"/>
    </xf>
    <xf numFmtId="0" fontId="56" fillId="48" borderId="20" xfId="0" applyFont="1" applyFill="1" applyBorder="1" applyAlignment="1" applyProtection="1">
      <alignment horizontal="center" vertical="center"/>
    </xf>
    <xf numFmtId="0" fontId="56" fillId="48" borderId="21" xfId="0" applyFont="1" applyFill="1" applyBorder="1" applyAlignment="1" applyProtection="1">
      <alignment horizontal="center" vertical="center"/>
    </xf>
    <xf numFmtId="183" fontId="55" fillId="0" borderId="67" xfId="0" applyNumberFormat="1" applyFont="1" applyFill="1" applyBorder="1" applyProtection="1">
      <alignment vertical="center"/>
    </xf>
    <xf numFmtId="183" fontId="55" fillId="0" borderId="68" xfId="0" applyNumberFormat="1" applyFont="1" applyFill="1" applyBorder="1" applyProtection="1">
      <alignment vertical="center"/>
    </xf>
    <xf numFmtId="183" fontId="55" fillId="0" borderId="50" xfId="0" applyNumberFormat="1" applyFont="1" applyFill="1" applyBorder="1" applyProtection="1">
      <alignment vertical="center"/>
    </xf>
    <xf numFmtId="183" fontId="55" fillId="0" borderId="46" xfId="0" applyNumberFormat="1" applyFont="1" applyFill="1" applyBorder="1" applyProtection="1">
      <alignment vertical="center"/>
    </xf>
    <xf numFmtId="0" fontId="58" fillId="48" borderId="76" xfId="0" applyFont="1" applyFill="1" applyBorder="1" applyAlignment="1" applyProtection="1">
      <alignment horizontal="center" vertical="center" wrapText="1" shrinkToFit="1"/>
    </xf>
    <xf numFmtId="183" fontId="50" fillId="0" borderId="76" xfId="0" applyNumberFormat="1" applyFont="1" applyFill="1" applyBorder="1" applyProtection="1">
      <alignment vertical="center"/>
    </xf>
    <xf numFmtId="0" fontId="55" fillId="50" borderId="6" xfId="0" applyFont="1" applyFill="1" applyBorder="1" applyAlignment="1" applyProtection="1">
      <alignment horizontal="center" vertical="center"/>
      <protection locked="0"/>
    </xf>
    <xf numFmtId="0" fontId="55" fillId="48" borderId="31" xfId="0" applyFont="1" applyFill="1" applyBorder="1" applyProtection="1">
      <alignment vertical="center"/>
    </xf>
    <xf numFmtId="0" fontId="67" fillId="48" borderId="85" xfId="0" applyFont="1" applyFill="1" applyBorder="1" applyAlignment="1" applyProtection="1">
      <alignment horizontal="center" vertical="center" shrinkToFit="1"/>
    </xf>
    <xf numFmtId="183" fontId="55" fillId="0" borderId="87" xfId="0" applyNumberFormat="1" applyFont="1" applyFill="1" applyBorder="1" applyProtection="1">
      <alignment vertical="center"/>
    </xf>
    <xf numFmtId="183" fontId="55" fillId="0" borderId="88" xfId="0" applyNumberFormat="1" applyFont="1" applyFill="1" applyBorder="1" applyProtection="1">
      <alignment vertical="center"/>
    </xf>
    <xf numFmtId="183" fontId="55" fillId="0" borderId="93" xfId="0" applyNumberFormat="1" applyFont="1" applyFill="1" applyBorder="1" applyProtection="1">
      <alignment vertical="center"/>
    </xf>
    <xf numFmtId="183" fontId="50" fillId="0" borderId="0" xfId="0" applyNumberFormat="1" applyFont="1" applyFill="1" applyProtection="1">
      <alignment vertical="center"/>
    </xf>
    <xf numFmtId="183" fontId="50" fillId="0" borderId="93" xfId="0" applyNumberFormat="1" applyFont="1" applyFill="1" applyBorder="1" applyProtection="1">
      <alignment vertical="center"/>
    </xf>
    <xf numFmtId="0" fontId="53" fillId="48" borderId="85" xfId="0" applyFont="1" applyFill="1" applyBorder="1" applyAlignment="1" applyProtection="1">
      <alignment horizontal="center" vertical="center"/>
    </xf>
    <xf numFmtId="0" fontId="71" fillId="0" borderId="0" xfId="0" applyFont="1" applyFill="1" applyAlignment="1" applyProtection="1">
      <alignment horizontal="right" vertical="center"/>
    </xf>
    <xf numFmtId="183" fontId="55" fillId="0" borderId="86" xfId="0" applyNumberFormat="1" applyFont="1" applyFill="1" applyBorder="1" applyProtection="1">
      <alignment vertical="center"/>
    </xf>
    <xf numFmtId="0" fontId="50" fillId="0" borderId="0" xfId="0" applyFont="1" applyBorder="1" applyAlignment="1" applyProtection="1">
      <alignment horizontal="center" vertical="center"/>
    </xf>
    <xf numFmtId="0" fontId="53" fillId="0" borderId="94" xfId="0" applyFont="1" applyFill="1" applyBorder="1" applyAlignment="1" applyProtection="1">
      <alignment horizontal="center" vertical="center" wrapText="1" shrinkToFit="1"/>
    </xf>
    <xf numFmtId="0" fontId="53" fillId="0" borderId="95" xfId="0" applyFont="1" applyFill="1" applyBorder="1" applyAlignment="1" applyProtection="1">
      <alignment horizontal="center" vertical="center" shrinkToFit="1"/>
    </xf>
    <xf numFmtId="0" fontId="50" fillId="53" borderId="62" xfId="0" applyFont="1" applyFill="1" applyBorder="1" applyAlignment="1" applyProtection="1">
      <alignment horizontal="center" vertical="center"/>
    </xf>
    <xf numFmtId="0" fontId="53" fillId="0" borderId="94" xfId="0" applyFont="1" applyFill="1" applyBorder="1" applyAlignment="1" applyProtection="1">
      <alignment horizontal="center" vertical="center" wrapText="1"/>
    </xf>
    <xf numFmtId="0" fontId="53" fillId="0" borderId="96" xfId="0" applyFont="1" applyFill="1" applyBorder="1" applyAlignment="1" applyProtection="1">
      <alignment horizontal="center" vertical="center"/>
    </xf>
    <xf numFmtId="0" fontId="53" fillId="0" borderId="95" xfId="0" applyFont="1" applyFill="1" applyBorder="1" applyAlignment="1" applyProtection="1">
      <alignment horizontal="center" vertical="center"/>
    </xf>
    <xf numFmtId="0" fontId="50" fillId="0" borderId="97" xfId="0" applyFont="1" applyFill="1" applyBorder="1" applyAlignment="1" applyProtection="1">
      <alignment horizontal="center" vertical="center"/>
    </xf>
    <xf numFmtId="0" fontId="50" fillId="0" borderId="98" xfId="0" applyFont="1" applyFill="1" applyBorder="1" applyAlignment="1" applyProtection="1">
      <alignment horizontal="center" vertical="center"/>
    </xf>
    <xf numFmtId="0" fontId="52" fillId="0" borderId="94" xfId="0" applyFont="1" applyBorder="1" applyAlignment="1" applyProtection="1">
      <alignment horizontal="center" vertical="center" wrapText="1"/>
    </xf>
    <xf numFmtId="0" fontId="52" fillId="0" borderId="96" xfId="0" applyFont="1" applyBorder="1" applyAlignment="1" applyProtection="1">
      <alignment horizontal="center" vertical="center" wrapText="1"/>
    </xf>
    <xf numFmtId="0" fontId="52" fillId="0" borderId="99" xfId="0" applyFont="1" applyBorder="1" applyAlignment="1" applyProtection="1">
      <alignment horizontal="center" vertical="center" wrapText="1"/>
    </xf>
    <xf numFmtId="0" fontId="53" fillId="0" borderId="100" xfId="0" applyFont="1" applyFill="1" applyBorder="1" applyAlignment="1" applyProtection="1">
      <alignment horizontal="center" vertical="center" shrinkToFit="1"/>
    </xf>
    <xf numFmtId="0" fontId="53" fillId="0" borderId="101" xfId="0" applyFont="1" applyFill="1" applyBorder="1" applyAlignment="1" applyProtection="1">
      <alignment horizontal="center" vertical="center" shrinkToFit="1"/>
    </xf>
    <xf numFmtId="0" fontId="50" fillId="53" borderId="64" xfId="0" applyFont="1" applyFill="1" applyBorder="1" applyAlignment="1" applyProtection="1">
      <alignment horizontal="center" vertical="center"/>
    </xf>
    <xf numFmtId="0" fontId="53" fillId="0" borderId="102" xfId="0" applyFont="1" applyFill="1" applyBorder="1" applyAlignment="1" applyProtection="1">
      <alignment horizontal="center" vertical="center"/>
    </xf>
    <xf numFmtId="0" fontId="53" fillId="0" borderId="33" xfId="0" applyFont="1" applyFill="1" applyBorder="1" applyAlignment="1" applyProtection="1">
      <alignment horizontal="center" vertical="center"/>
    </xf>
    <xf numFmtId="0" fontId="53" fillId="0" borderId="32" xfId="0" applyFont="1" applyFill="1" applyBorder="1" applyAlignment="1" applyProtection="1">
      <alignment horizontal="center" vertical="center"/>
    </xf>
    <xf numFmtId="0" fontId="50" fillId="0" borderId="91" xfId="0" applyFont="1" applyFill="1" applyBorder="1" applyAlignment="1" applyProtection="1">
      <alignment horizontal="center" vertical="center"/>
    </xf>
    <xf numFmtId="0" fontId="50" fillId="0" borderId="103" xfId="0" applyFont="1" applyFill="1" applyBorder="1" applyAlignment="1" applyProtection="1">
      <alignment horizontal="center" vertical="center"/>
    </xf>
    <xf numFmtId="0" fontId="52" fillId="0" borderId="102" xfId="0" applyFont="1" applyBorder="1" applyAlignment="1" applyProtection="1">
      <alignment horizontal="center" vertical="center" wrapText="1"/>
    </xf>
    <xf numFmtId="0" fontId="52" fillId="0" borderId="33" xfId="0" applyFont="1" applyBorder="1" applyAlignment="1" applyProtection="1">
      <alignment horizontal="center" vertical="center" wrapText="1"/>
    </xf>
    <xf numFmtId="0" fontId="52" fillId="0" borderId="104" xfId="0" applyFont="1" applyBorder="1" applyAlignment="1" applyProtection="1">
      <alignment horizontal="center" vertical="center" wrapText="1"/>
    </xf>
    <xf numFmtId="0" fontId="50" fillId="0" borderId="0" xfId="0" applyFont="1" applyBorder="1" applyAlignment="1" applyProtection="1">
      <alignment horizontal="center" vertical="top"/>
    </xf>
    <xf numFmtId="0" fontId="53" fillId="0" borderId="105" xfId="0" applyFont="1" applyFill="1" applyBorder="1" applyAlignment="1" applyProtection="1">
      <alignment horizontal="center" vertical="center"/>
    </xf>
    <xf numFmtId="0" fontId="53" fillId="0" borderId="6" xfId="0" applyFont="1" applyFill="1" applyBorder="1" applyAlignment="1" applyProtection="1">
      <alignment horizontal="center" vertical="center"/>
    </xf>
    <xf numFmtId="183" fontId="50" fillId="53" borderId="106" xfId="0" applyNumberFormat="1" applyFont="1" applyFill="1" applyBorder="1" applyProtection="1">
      <alignment vertical="center"/>
    </xf>
    <xf numFmtId="183" fontId="50" fillId="53" borderId="107" xfId="0" applyNumberFormat="1" applyFont="1" applyFill="1" applyBorder="1" applyProtection="1">
      <alignment vertical="center"/>
    </xf>
    <xf numFmtId="0" fontId="52" fillId="0" borderId="108" xfId="0" applyFont="1" applyBorder="1" applyAlignment="1" applyProtection="1">
      <alignment horizontal="center" vertical="center" wrapText="1"/>
    </xf>
    <xf numFmtId="0" fontId="53" fillId="0" borderId="109" xfId="0" applyFont="1" applyBorder="1" applyAlignment="1" applyProtection="1">
      <alignment horizontal="center" vertical="center" wrapText="1"/>
    </xf>
    <xf numFmtId="0" fontId="52" fillId="0" borderId="110" xfId="0" applyFont="1" applyBorder="1" applyAlignment="1" applyProtection="1">
      <alignment horizontal="center" vertical="center" wrapText="1"/>
    </xf>
    <xf numFmtId="183" fontId="50" fillId="0" borderId="104" xfId="0" applyNumberFormat="1" applyFont="1" applyFill="1" applyBorder="1" applyProtection="1">
      <alignment vertical="center"/>
    </xf>
    <xf numFmtId="0" fontId="52" fillId="0" borderId="6" xfId="0" applyFont="1" applyFill="1" applyBorder="1" applyAlignment="1" applyProtection="1">
      <alignment horizontal="center" vertical="center" wrapText="1" shrinkToFit="1"/>
    </xf>
    <xf numFmtId="0" fontId="52" fillId="0" borderId="111" xfId="0" applyFont="1" applyBorder="1" applyAlignment="1" applyProtection="1">
      <alignment horizontal="center" vertical="center" wrapText="1"/>
    </xf>
    <xf numFmtId="0" fontId="53" fillId="0" borderId="112" xfId="0" applyFont="1" applyFill="1" applyBorder="1" applyAlignment="1" applyProtection="1">
      <alignment horizontal="center" vertical="center"/>
    </xf>
    <xf numFmtId="0" fontId="52" fillId="0" borderId="113" xfId="0" applyFont="1" applyFill="1" applyBorder="1" applyAlignment="1" applyProtection="1">
      <alignment horizontal="center" vertical="center" wrapText="1"/>
    </xf>
    <xf numFmtId="183" fontId="50" fillId="0" borderId="114" xfId="0" applyNumberFormat="1" applyFont="1" applyFill="1" applyBorder="1" applyProtection="1">
      <alignment vertical="center"/>
    </xf>
    <xf numFmtId="0" fontId="50" fillId="0" borderId="6" xfId="0" applyFont="1" applyFill="1" applyBorder="1" applyAlignment="1" applyProtection="1">
      <alignment horizontal="center" vertical="center" shrinkToFit="1"/>
    </xf>
    <xf numFmtId="184" fontId="50" fillId="0" borderId="6" xfId="0" applyNumberFormat="1" applyFont="1" applyFill="1" applyBorder="1" applyProtection="1">
      <alignment vertical="center"/>
    </xf>
    <xf numFmtId="0" fontId="52" fillId="0" borderId="115" xfId="0" applyFont="1" applyBorder="1" applyAlignment="1" applyProtection="1">
      <alignment horizontal="center" vertical="center" shrinkToFit="1"/>
    </xf>
    <xf numFmtId="0" fontId="53" fillId="0" borderId="116" xfId="0" applyFont="1" applyFill="1" applyBorder="1" applyAlignment="1" applyProtection="1">
      <alignment horizontal="center" vertical="center"/>
    </xf>
    <xf numFmtId="0" fontId="52" fillId="0" borderId="117" xfId="0" applyFont="1" applyFill="1" applyBorder="1" applyAlignment="1" applyProtection="1">
      <alignment horizontal="center" vertical="center" wrapText="1"/>
    </xf>
    <xf numFmtId="183" fontId="50" fillId="53" borderId="66" xfId="0" applyNumberFormat="1" applyFont="1" applyFill="1" applyBorder="1" applyProtection="1">
      <alignment vertical="center"/>
    </xf>
    <xf numFmtId="0" fontId="53" fillId="0" borderId="75" xfId="0" applyFont="1" applyFill="1" applyBorder="1" applyAlignment="1" applyProtection="1">
      <alignment horizontal="center" vertical="center"/>
    </xf>
    <xf numFmtId="0" fontId="53" fillId="0" borderId="76" xfId="0" applyFont="1" applyFill="1" applyBorder="1" applyAlignment="1" applyProtection="1">
      <alignment horizontal="center" vertical="center"/>
    </xf>
    <xf numFmtId="183" fontId="50" fillId="53" borderId="77" xfId="0" applyNumberFormat="1" applyFont="1" applyFill="1" applyBorder="1" applyProtection="1">
      <alignment vertical="center"/>
    </xf>
    <xf numFmtId="183" fontId="50" fillId="53" borderId="118" xfId="0" applyNumberFormat="1" applyFont="1" applyFill="1" applyBorder="1" applyProtection="1">
      <alignment vertical="center"/>
    </xf>
    <xf numFmtId="0" fontId="50" fillId="0" borderId="94" xfId="0" applyFont="1" applyFill="1" applyBorder="1" applyAlignment="1" applyProtection="1">
      <alignment horizontal="center" vertical="center" wrapText="1" shrinkToFit="1"/>
    </xf>
    <xf numFmtId="0" fontId="50" fillId="0" borderId="96" xfId="0" applyFont="1" applyFill="1" applyBorder="1" applyAlignment="1" applyProtection="1">
      <alignment horizontal="center" vertical="center" shrinkToFit="1"/>
    </xf>
    <xf numFmtId="183" fontId="50" fillId="53" borderId="24" xfId="0" applyNumberFormat="1" applyFont="1" applyFill="1" applyBorder="1" applyAlignment="1" applyProtection="1">
      <alignment horizontal="center" vertical="center"/>
    </xf>
    <xf numFmtId="0" fontId="53" fillId="0" borderId="31" xfId="0" applyFont="1" applyFill="1" applyBorder="1" applyAlignment="1" applyProtection="1">
      <alignment horizontal="center" vertical="center"/>
    </xf>
    <xf numFmtId="183" fontId="50" fillId="0" borderId="47" xfId="0" applyNumberFormat="1" applyFont="1" applyFill="1" applyBorder="1" applyProtection="1">
      <alignment vertical="center"/>
    </xf>
    <xf numFmtId="0" fontId="50" fillId="0" borderId="119" xfId="0" applyFont="1" applyFill="1" applyBorder="1" applyAlignment="1" applyProtection="1">
      <alignment horizontal="center" vertical="center"/>
    </xf>
    <xf numFmtId="0" fontId="50" fillId="0" borderId="120" xfId="0" applyFont="1" applyFill="1" applyBorder="1" applyAlignment="1" applyProtection="1">
      <alignment horizontal="center" vertical="center"/>
    </xf>
    <xf numFmtId="0" fontId="55" fillId="0" borderId="23" xfId="0" applyFont="1" applyBorder="1" applyProtection="1">
      <alignment vertical="center"/>
    </xf>
    <xf numFmtId="0" fontId="50" fillId="0" borderId="121" xfId="0" applyFont="1" applyFill="1" applyBorder="1" applyAlignment="1" applyProtection="1">
      <alignment horizontal="center" vertical="center" shrinkToFit="1"/>
    </xf>
    <xf numFmtId="0" fontId="50" fillId="0" borderId="0" xfId="0" applyFont="1" applyFill="1" applyBorder="1" applyAlignment="1" applyProtection="1">
      <alignment horizontal="center" vertical="center" shrinkToFit="1"/>
    </xf>
    <xf numFmtId="0" fontId="50" fillId="53" borderId="81" xfId="0" applyFont="1" applyFill="1" applyBorder="1" applyAlignment="1" applyProtection="1">
      <alignment horizontal="center" vertical="center"/>
    </xf>
    <xf numFmtId="0" fontId="50" fillId="0" borderId="61" xfId="0" applyFont="1" applyFill="1" applyBorder="1" applyAlignment="1" applyProtection="1">
      <alignment horizontal="center" vertical="center" shrinkToFit="1"/>
    </xf>
    <xf numFmtId="187" fontId="50" fillId="0" borderId="122" xfId="0" applyNumberFormat="1" applyFont="1" applyFill="1" applyBorder="1" applyProtection="1">
      <alignment vertical="center"/>
    </xf>
    <xf numFmtId="187" fontId="50" fillId="0" borderId="62" xfId="0" applyNumberFormat="1" applyFont="1" applyFill="1" applyBorder="1" applyProtection="1">
      <alignment vertical="center"/>
    </xf>
    <xf numFmtId="0" fontId="53" fillId="0" borderId="46" xfId="0" applyFont="1" applyFill="1" applyBorder="1" applyAlignment="1" applyProtection="1">
      <alignment horizontal="center" vertical="center"/>
    </xf>
    <xf numFmtId="183" fontId="50" fillId="0" borderId="46" xfId="0" applyNumberFormat="1" applyFont="1" applyFill="1" applyBorder="1" applyProtection="1">
      <alignment vertical="center"/>
    </xf>
    <xf numFmtId="0" fontId="50" fillId="0" borderId="123" xfId="0" applyFont="1" applyFill="1" applyBorder="1" applyAlignment="1" applyProtection="1">
      <alignment horizontal="center" vertical="center"/>
    </xf>
    <xf numFmtId="0" fontId="50" fillId="0" borderId="124" xfId="0" applyFont="1" applyFill="1" applyBorder="1" applyAlignment="1" applyProtection="1">
      <alignment horizontal="center" vertical="center"/>
    </xf>
    <xf numFmtId="0" fontId="50" fillId="0" borderId="121" xfId="0" applyFont="1" applyBorder="1" applyProtection="1">
      <alignment vertical="center"/>
    </xf>
    <xf numFmtId="0" fontId="50" fillId="0" borderId="125" xfId="0" applyFont="1" applyBorder="1" applyAlignment="1" applyProtection="1">
      <alignment horizontal="center" vertical="center"/>
    </xf>
    <xf numFmtId="0" fontId="50" fillId="0" borderId="126" xfId="0" applyFont="1" applyFill="1" applyBorder="1" applyAlignment="1" applyProtection="1">
      <alignment vertical="center" shrinkToFit="1"/>
    </xf>
    <xf numFmtId="183" fontId="50" fillId="0" borderId="127" xfId="0" applyNumberFormat="1" applyFont="1" applyFill="1" applyBorder="1" applyProtection="1">
      <alignment vertical="center"/>
    </xf>
    <xf numFmtId="0" fontId="50" fillId="0" borderId="128" xfId="0" applyFont="1" applyFill="1" applyBorder="1" applyAlignment="1" applyProtection="1">
      <alignment horizontal="center" vertical="center" shrinkToFit="1"/>
    </xf>
    <xf numFmtId="0" fontId="50" fillId="0" borderId="5" xfId="0" applyFont="1" applyFill="1" applyBorder="1" applyProtection="1">
      <alignment vertical="center"/>
    </xf>
    <xf numFmtId="0" fontId="50" fillId="0" borderId="129" xfId="0" applyFont="1" applyFill="1" applyBorder="1" applyProtection="1">
      <alignment vertical="center"/>
    </xf>
    <xf numFmtId="0" fontId="55" fillId="0" borderId="0" xfId="0" applyFont="1" applyAlignment="1" applyProtection="1">
      <alignment horizontal="right" vertical="center"/>
    </xf>
    <xf numFmtId="0" fontId="50" fillId="0" borderId="0" xfId="0" applyFont="1" applyAlignment="1" applyProtection="1">
      <alignment horizontal="right" vertical="center"/>
    </xf>
    <xf numFmtId="0" fontId="50" fillId="0" borderId="31" xfId="0" applyFont="1" applyFill="1" applyBorder="1" applyAlignment="1" applyProtection="1">
      <alignment vertical="center"/>
    </xf>
    <xf numFmtId="0" fontId="50" fillId="0" borderId="6" xfId="0" applyFont="1" applyFill="1" applyBorder="1" applyAlignment="1" applyProtection="1">
      <alignment horizontal="center" vertical="center"/>
    </xf>
    <xf numFmtId="183" fontId="50" fillId="0" borderId="77" xfId="0" applyNumberFormat="1" applyFont="1" applyFill="1" applyBorder="1" applyProtection="1">
      <alignment vertical="center"/>
    </xf>
    <xf numFmtId="183" fontId="50" fillId="0" borderId="130" xfId="0" applyNumberFormat="1" applyFont="1" applyFill="1" applyBorder="1" applyProtection="1">
      <alignment vertical="center"/>
    </xf>
    <xf numFmtId="0" fontId="50" fillId="0" borderId="100" xfId="0" applyFont="1" applyBorder="1" applyProtection="1">
      <alignment vertical="center"/>
    </xf>
    <xf numFmtId="0" fontId="50" fillId="0" borderId="131" xfId="0" applyFont="1" applyBorder="1" applyAlignment="1" applyProtection="1">
      <alignment horizontal="center" vertical="center"/>
    </xf>
    <xf numFmtId="0" fontId="50" fillId="0" borderId="132" xfId="0" applyFont="1" applyFill="1" applyBorder="1" applyAlignment="1" applyProtection="1">
      <alignment horizontal="center" vertical="center" shrinkToFit="1"/>
    </xf>
    <xf numFmtId="183" fontId="50" fillId="0" borderId="133" xfId="0" applyNumberFormat="1" applyFont="1" applyFill="1" applyBorder="1" applyProtection="1">
      <alignment vertical="center"/>
    </xf>
    <xf numFmtId="0" fontId="50" fillId="0" borderId="75" xfId="0" applyFont="1" applyFill="1" applyBorder="1" applyAlignment="1" applyProtection="1">
      <alignment horizontal="center" vertical="center" shrinkToFit="1"/>
    </xf>
    <xf numFmtId="183" fontId="50" fillId="0" borderId="80" xfId="0" applyNumberFormat="1" applyFont="1" applyFill="1" applyBorder="1" applyProtection="1">
      <alignment vertical="center"/>
    </xf>
    <xf numFmtId="0" fontId="55" fillId="50" borderId="46" xfId="0" applyFont="1" applyFill="1" applyBorder="1" applyAlignment="1" applyProtection="1">
      <alignment horizontal="center" vertical="center" shrinkToFit="1"/>
      <protection locked="0"/>
    </xf>
    <xf numFmtId="0" fontId="55" fillId="50" borderId="5" xfId="0" applyFont="1" applyFill="1" applyBorder="1" applyAlignment="1" applyProtection="1">
      <alignment horizontal="center" vertical="center" shrinkToFit="1"/>
      <protection locked="0"/>
    </xf>
    <xf numFmtId="0" fontId="55" fillId="50" borderId="47" xfId="0" applyFont="1" applyFill="1" applyBorder="1" applyAlignment="1" applyProtection="1">
      <alignment horizontal="center" vertical="center" shrinkToFit="1"/>
      <protection locked="0"/>
    </xf>
  </cellXfs>
  <cellStyles count="351">
    <cellStyle name=" 1" xfId="1"/>
    <cellStyle name="20% - アクセント 1 2" xfId="2"/>
    <cellStyle name="20% - アクセント 1 2 2" xfId="3"/>
    <cellStyle name="20% - アクセント 1 3" xfId="4"/>
    <cellStyle name="20% - アクセント 2 2" xfId="5"/>
    <cellStyle name="20% - アクセント 2 2 2" xfId="6"/>
    <cellStyle name="20% - アクセント 2 3" xfId="7"/>
    <cellStyle name="20% - アクセント 3 2" xfId="8"/>
    <cellStyle name="20% - アクセント 3 2 2" xfId="9"/>
    <cellStyle name="20% - アクセント 3 3" xfId="10"/>
    <cellStyle name="20% - アクセント 4 2" xfId="11"/>
    <cellStyle name="20% - アクセント 4 2 2" xfId="12"/>
    <cellStyle name="20% - アクセント 4 3" xfId="13"/>
    <cellStyle name="20% - アクセント 5 2" xfId="14"/>
    <cellStyle name="20% - アクセント 5 3" xfId="15"/>
    <cellStyle name="20% - アクセント 6 2" xfId="16"/>
    <cellStyle name="20% - アクセント 6 2 2" xfId="17"/>
    <cellStyle name="20% - アクセント 6 3" xfId="18"/>
    <cellStyle name="40% - アクセント 1 2" xfId="19"/>
    <cellStyle name="40% - アクセント 1 2 2" xfId="20"/>
    <cellStyle name="40% - アクセント 1 3" xfId="21"/>
    <cellStyle name="40% - アクセント 2 2" xfId="22"/>
    <cellStyle name="40% - アクセント 2 3" xfId="23"/>
    <cellStyle name="40% - アクセント 3 2" xfId="24"/>
    <cellStyle name="40% - アクセント 3 2 2" xfId="25"/>
    <cellStyle name="40% - アクセント 3 3" xfId="26"/>
    <cellStyle name="40% - アクセント 4 2" xfId="27"/>
    <cellStyle name="40% - アクセント 4 2 2" xfId="28"/>
    <cellStyle name="40% - アクセント 4 3" xfId="29"/>
    <cellStyle name="40% - アクセント 5 2" xfId="30"/>
    <cellStyle name="40% - アクセント 5 3" xfId="31"/>
    <cellStyle name="40% - アクセント 6 2" xfId="32"/>
    <cellStyle name="40% - アクセント 6 2 2" xfId="33"/>
    <cellStyle name="40% - アクセント 6 3" xfId="34"/>
    <cellStyle name="60% - アクセント 1 2" xfId="35"/>
    <cellStyle name="60% - アクセント 1 2 2" xfId="36"/>
    <cellStyle name="60% - アクセント 1 3" xfId="37"/>
    <cellStyle name="60% - アクセント 2 2" xfId="38"/>
    <cellStyle name="60% - アクセント 2 3" xfId="39"/>
    <cellStyle name="60% - アクセント 3 2" xfId="40"/>
    <cellStyle name="60% - アクセント 3 2 2" xfId="41"/>
    <cellStyle name="60% - アクセント 3 3" xfId="42"/>
    <cellStyle name="60% - アクセント 4 2" xfId="43"/>
    <cellStyle name="60% - アクセント 4 2 2" xfId="44"/>
    <cellStyle name="60% - アクセント 4 3" xfId="45"/>
    <cellStyle name="60% - アクセント 5 2" xfId="46"/>
    <cellStyle name="60% - アクセント 5 3" xfId="47"/>
    <cellStyle name="60% - アクセント 6 2" xfId="48"/>
    <cellStyle name="60% - アクセント 6 2 2" xfId="49"/>
    <cellStyle name="60% - アクセント 6 3" xfId="50"/>
    <cellStyle name="Calc Currency (0)" xfId="51"/>
    <cellStyle name="Calc Currency (0) 2" xfId="52"/>
    <cellStyle name="Calc Currency (0) 3" xfId="53"/>
    <cellStyle name="Excel Built-in Normal" xfId="54"/>
    <cellStyle name="Grey" xfId="55"/>
    <cellStyle name="Header1" xfId="56"/>
    <cellStyle name="Header1 2" xfId="57"/>
    <cellStyle name="Header1 3" xfId="58"/>
    <cellStyle name="Header2" xfId="59"/>
    <cellStyle name="Header2 2" xfId="60"/>
    <cellStyle name="Header2 2 2" xfId="61"/>
    <cellStyle name="Header2 2 2 2" xfId="62"/>
    <cellStyle name="Header2 2 2 3" xfId="63"/>
    <cellStyle name="Header2 2 3" xfId="64"/>
    <cellStyle name="Header2 2 3 2" xfId="65"/>
    <cellStyle name="Header2 2 3 3" xfId="66"/>
    <cellStyle name="Header2 2 4" xfId="67"/>
    <cellStyle name="Header2 2 5" xfId="68"/>
    <cellStyle name="Header2 2 6" xfId="69"/>
    <cellStyle name="Header2 3" xfId="70"/>
    <cellStyle name="Header2 3 2" xfId="71"/>
    <cellStyle name="Header2 3 2 2" xfId="72"/>
    <cellStyle name="Header2 3 2 3" xfId="73"/>
    <cellStyle name="Header2 3 2 4" xfId="74"/>
    <cellStyle name="Header2 3 3" xfId="75"/>
    <cellStyle name="Header2 3 4" xfId="76"/>
    <cellStyle name="Header2 4" xfId="77"/>
    <cellStyle name="Header2 4 2" xfId="78"/>
    <cellStyle name="Header2 4 3" xfId="79"/>
    <cellStyle name="Header2 5" xfId="80"/>
    <cellStyle name="Header2 5 2" xfId="81"/>
    <cellStyle name="Header2 5 3" xfId="82"/>
    <cellStyle name="Header2 6" xfId="83"/>
    <cellStyle name="Header2 7" xfId="84"/>
    <cellStyle name="Header2 8" xfId="85"/>
    <cellStyle name="IBM(401K)" xfId="86"/>
    <cellStyle name="Input [yellow]" xfId="87"/>
    <cellStyle name="J401K" xfId="88"/>
    <cellStyle name="Normal - Style1" xfId="89"/>
    <cellStyle name="Normal_#18-Internet" xfId="90"/>
    <cellStyle name="Percent [2]" xfId="91"/>
    <cellStyle name="どちらでもない 2" xfId="92"/>
    <cellStyle name="どちらでもない 3" xfId="93"/>
    <cellStyle name="アクセント 1 2" xfId="94"/>
    <cellStyle name="アクセント 1 2 2" xfId="95"/>
    <cellStyle name="アクセント 1 3" xfId="96"/>
    <cellStyle name="アクセント 2 2" xfId="97"/>
    <cellStyle name="アクセント 2 3" xfId="98"/>
    <cellStyle name="アクセント 3 2" xfId="99"/>
    <cellStyle name="アクセント 3 3" xfId="100"/>
    <cellStyle name="アクセント 4 2" xfId="101"/>
    <cellStyle name="アクセント 4 2 2" xfId="102"/>
    <cellStyle name="アクセント 4 3" xfId="103"/>
    <cellStyle name="アクセント 5 2" xfId="104"/>
    <cellStyle name="アクセント 5 3" xfId="105"/>
    <cellStyle name="アクセント 6 2" xfId="106"/>
    <cellStyle name="アクセント 6 3" xfId="107"/>
    <cellStyle name="オン/バッチ" xfId="108"/>
    <cellStyle name="タイトル 2" xfId="109"/>
    <cellStyle name="タイトル 2 2" xfId="110"/>
    <cellStyle name="タイトル 3" xfId="111"/>
    <cellStyle name="チェック セル 2" xfId="112"/>
    <cellStyle name="チェック セル 3" xfId="113"/>
    <cellStyle name="ハイパーリンク 2" xfId="114"/>
    <cellStyle name="パーセント 2" xfId="115"/>
    <cellStyle name="パーセント 3" xfId="116"/>
    <cellStyle name="パーセント 3 2" xfId="117"/>
    <cellStyle name="メモ 2" xfId="118"/>
    <cellStyle name="メモ 2 2" xfId="119"/>
    <cellStyle name="メモ 2 2 2" xfId="120"/>
    <cellStyle name="メモ 2 2 3" xfId="121"/>
    <cellStyle name="メモ 2 2 4" xfId="122"/>
    <cellStyle name="メモ 2 3" xfId="123"/>
    <cellStyle name="メモ 2 3 2" xfId="124"/>
    <cellStyle name="メモ 2 3 3" xfId="125"/>
    <cellStyle name="メモ 2 3 4" xfId="126"/>
    <cellStyle name="メモ 2 4" xfId="127"/>
    <cellStyle name="メモ 2 5" xfId="128"/>
    <cellStyle name="メモ 2 6" xfId="129"/>
    <cellStyle name="メモ 3" xfId="130"/>
    <cellStyle name="メモ 3 2" xfId="131"/>
    <cellStyle name="メモ 3 2 2" xfId="132"/>
    <cellStyle name="メモ 3 2 3" xfId="133"/>
    <cellStyle name="メモ 3 2 4" xfId="134"/>
    <cellStyle name="メモ 3 3" xfId="135"/>
    <cellStyle name="メモ 3 3 2" xfId="136"/>
    <cellStyle name="メモ 3 3 3" xfId="137"/>
    <cellStyle name="メモ 3 3 4" xfId="138"/>
    <cellStyle name="メモ 3 4" xfId="139"/>
    <cellStyle name="メモ 3 5" xfId="140"/>
    <cellStyle name="メモ 3 6" xfId="141"/>
    <cellStyle name="リンク セル 2" xfId="142"/>
    <cellStyle name="リンク セル 3" xfId="143"/>
    <cellStyle name="入力 2" xfId="144"/>
    <cellStyle name="入力 2 2" xfId="145"/>
    <cellStyle name="入力 2 2 2" xfId="146"/>
    <cellStyle name="入力 2 2 3" xfId="147"/>
    <cellStyle name="入力 2 2 4" xfId="148"/>
    <cellStyle name="入力 2 3" xfId="149"/>
    <cellStyle name="入力 2 3 2" xfId="150"/>
    <cellStyle name="入力 2 3 3" xfId="151"/>
    <cellStyle name="入力 2 3 4" xfId="152"/>
    <cellStyle name="入力 2 4" xfId="153"/>
    <cellStyle name="入力 2 5" xfId="154"/>
    <cellStyle name="入力 2 6" xfId="155"/>
    <cellStyle name="入力 3" xfId="156"/>
    <cellStyle name="入力 3 2" xfId="157"/>
    <cellStyle name="入力 3 2 2" xfId="158"/>
    <cellStyle name="入力 3 2 3" xfId="159"/>
    <cellStyle name="入力 3 2 4" xfId="160"/>
    <cellStyle name="入力 3 3" xfId="161"/>
    <cellStyle name="入力 3 3 2" xfId="162"/>
    <cellStyle name="入力 3 3 3" xfId="163"/>
    <cellStyle name="入力 3 3 4" xfId="164"/>
    <cellStyle name="入力 3 4" xfId="165"/>
    <cellStyle name="入力 3 5" xfId="166"/>
    <cellStyle name="入力 3 6" xfId="167"/>
    <cellStyle name="出力 2" xfId="168"/>
    <cellStyle name="出力 2 2" xfId="169"/>
    <cellStyle name="出力 2 2 2" xfId="170"/>
    <cellStyle name="出力 2 2 3" xfId="171"/>
    <cellStyle name="出力 2 2 4" xfId="172"/>
    <cellStyle name="出力 2 3" xfId="173"/>
    <cellStyle name="出力 2 3 2" xfId="174"/>
    <cellStyle name="出力 2 3 3" xfId="175"/>
    <cellStyle name="出力 2 3 4" xfId="176"/>
    <cellStyle name="出力 2 4" xfId="177"/>
    <cellStyle name="出力 2 5" xfId="178"/>
    <cellStyle name="出力 2 6" xfId="179"/>
    <cellStyle name="出力 3" xfId="180"/>
    <cellStyle name="出力 3 2" xfId="181"/>
    <cellStyle name="出力 3 2 2" xfId="182"/>
    <cellStyle name="出力 3 2 3" xfId="183"/>
    <cellStyle name="出力 3 2 4" xfId="184"/>
    <cellStyle name="出力 3 3" xfId="185"/>
    <cellStyle name="出力 3 3 2" xfId="186"/>
    <cellStyle name="出力 3 3 3" xfId="187"/>
    <cellStyle name="出力 3 3 4" xfId="188"/>
    <cellStyle name="出力 3 4" xfId="189"/>
    <cellStyle name="出力 3 5" xfId="190"/>
    <cellStyle name="出力 3 6" xfId="191"/>
    <cellStyle name="悪い 2" xfId="192"/>
    <cellStyle name="悪い 3" xfId="193"/>
    <cellStyle name="未定義" xfId="194"/>
    <cellStyle name="桁区切り 2" xfId="195"/>
    <cellStyle name="桁区切り 2 2" xfId="196"/>
    <cellStyle name="桁区切り 2 2 2" xfId="197"/>
    <cellStyle name="桁区切り 2 2 3" xfId="198"/>
    <cellStyle name="桁区切り 2 3" xfId="199"/>
    <cellStyle name="桁区切り 3" xfId="200"/>
    <cellStyle name="桁区切り 3 2" xfId="201"/>
    <cellStyle name="桁区切り 4" xfId="202"/>
    <cellStyle name="桁区切り 5" xfId="203"/>
    <cellStyle name="桁区切り 6" xfId="204"/>
    <cellStyle name="標準" xfId="0" builtinId="0"/>
    <cellStyle name="標準 10" xfId="205"/>
    <cellStyle name="標準 11" xfId="206"/>
    <cellStyle name="標準 11 2" xfId="207"/>
    <cellStyle name="標準 12" xfId="208"/>
    <cellStyle name="標準 13" xfId="209"/>
    <cellStyle name="標準 14" xfId="210"/>
    <cellStyle name="標準 2" xfId="211"/>
    <cellStyle name="標準 2 10" xfId="212"/>
    <cellStyle name="標準 2 2" xfId="213"/>
    <cellStyle name="標準 2 2 17" xfId="214"/>
    <cellStyle name="標準 2 2 2" xfId="215"/>
    <cellStyle name="標準 2 2 2 2" xfId="216"/>
    <cellStyle name="標準 2 2 2 2 13" xfId="217"/>
    <cellStyle name="標準 2 2 2 2 2" xfId="218"/>
    <cellStyle name="標準 2 2 2 2 3" xfId="219"/>
    <cellStyle name="標準 2 2 2 3" xfId="220"/>
    <cellStyle name="標準 2 2 2 4" xfId="221"/>
    <cellStyle name="標準 2 2 2 5" xfId="222"/>
    <cellStyle name="標準 2 2 2 5 2" xfId="223"/>
    <cellStyle name="標準 2 2 3" xfId="224"/>
    <cellStyle name="標準 2 2_aa" xfId="225"/>
    <cellStyle name="標準 2 2_交付金交付申請書H27 改修前後比較資料 20150109" xfId="226"/>
    <cellStyle name="標準 2 2_交付金交付申請書H27 改修前後比較資料 20150109 2" xfId="227"/>
    <cellStyle name="標準 2 2_交付金交付申請書（一般）H25配布用 20130122" xfId="228"/>
    <cellStyle name="標準 2 2_交付金交付申請書（一般）H25配布用 20130122 2" xfId="229"/>
    <cellStyle name="標準 2 3" xfId="230"/>
    <cellStyle name="標準 2 3 2" xfId="231"/>
    <cellStyle name="標準 2 3 3" xfId="232"/>
    <cellStyle name="標準 2 4" xfId="233"/>
    <cellStyle name="標準 2 4 2" xfId="234"/>
    <cellStyle name="標準 2 4 3" xfId="235"/>
    <cellStyle name="標準 2 4 4" xfId="236"/>
    <cellStyle name="標準 2 4 5" xfId="237"/>
    <cellStyle name="標準 2 5" xfId="238"/>
    <cellStyle name="標準 2 6" xfId="239"/>
    <cellStyle name="標準 2 7" xfId="240"/>
    <cellStyle name="標準 2 8" xfId="241"/>
    <cellStyle name="標準 2 9" xfId="242"/>
    <cellStyle name="標準 26" xfId="243"/>
    <cellStyle name="標準 2_01_【様式第１号】交付申請書H26案 住所欄変更" xfId="244"/>
    <cellStyle name="標準 3" xfId="245"/>
    <cellStyle name="標準 3 2" xfId="246"/>
    <cellStyle name="標準 3 2 2" xfId="247"/>
    <cellStyle name="標準 3 3" xfId="248"/>
    <cellStyle name="標準 3 3 2" xfId="249"/>
    <cellStyle name="標準 3 3 3" xfId="250"/>
    <cellStyle name="標準 3 4" xfId="251"/>
    <cellStyle name="標準 3 5" xfId="252"/>
    <cellStyle name="標準 3 6" xfId="253"/>
    <cellStyle name="標準 3 7" xfId="254"/>
    <cellStyle name="標準 3 7 2" xfId="255"/>
    <cellStyle name="標準 3 7 2 2" xfId="256"/>
    <cellStyle name="標準 3_別冊35 印刷業者連携用CSVファイルレイアウト" xfId="257"/>
    <cellStyle name="標準 4" xfId="258"/>
    <cellStyle name="標準 4 2" xfId="259"/>
    <cellStyle name="標準 4 2 2" xfId="260"/>
    <cellStyle name="標準 4 3" xfId="261"/>
    <cellStyle name="標準 4 4" xfId="262"/>
    <cellStyle name="標準 4 5" xfId="263"/>
    <cellStyle name="標準 5" xfId="264"/>
    <cellStyle name="標準 5 2" xfId="265"/>
    <cellStyle name="標準 5 2 2" xfId="266"/>
    <cellStyle name="標準 5 3" xfId="267"/>
    <cellStyle name="標準 6" xfId="268"/>
    <cellStyle name="標準 6 2" xfId="269"/>
    <cellStyle name="標準 7" xfId="270"/>
    <cellStyle name="標準 7 2" xfId="271"/>
    <cellStyle name="標準 8" xfId="272"/>
    <cellStyle name="標準 8 2" xfId="273"/>
    <cellStyle name="標準 9" xfId="274"/>
    <cellStyle name="標準 9 2" xfId="275"/>
    <cellStyle name="罫線" xfId="276"/>
    <cellStyle name="罫線 2" xfId="277"/>
    <cellStyle name="罫線 3" xfId="278"/>
    <cellStyle name="脱浦 [0.00]_Sheet1" xfId="279"/>
    <cellStyle name="脱浦_Sheet1" xfId="280"/>
    <cellStyle name="良い 2" xfId="281"/>
    <cellStyle name="良い 3" xfId="282"/>
    <cellStyle name="見出し 1 2" xfId="283"/>
    <cellStyle name="見出し 1 2 2" xfId="284"/>
    <cellStyle name="見出し 1 3" xfId="285"/>
    <cellStyle name="見出し 2 2" xfId="286"/>
    <cellStyle name="見出し 2 2 2" xfId="287"/>
    <cellStyle name="見出し 2 3" xfId="288"/>
    <cellStyle name="見出し 3 2" xfId="289"/>
    <cellStyle name="見出し 3 2 2" xfId="290"/>
    <cellStyle name="見出し 3 3" xfId="291"/>
    <cellStyle name="見出し 4 2" xfId="292"/>
    <cellStyle name="見出し 4 2 2" xfId="293"/>
    <cellStyle name="見出し 4 3" xfId="294"/>
    <cellStyle name="計算 2" xfId="295"/>
    <cellStyle name="計算 2 2" xfId="296"/>
    <cellStyle name="計算 2 2 2" xfId="297"/>
    <cellStyle name="計算 2 2 3" xfId="298"/>
    <cellStyle name="計算 2 2 4" xfId="299"/>
    <cellStyle name="計算 2 3" xfId="300"/>
    <cellStyle name="計算 2 3 2" xfId="301"/>
    <cellStyle name="計算 2 3 3" xfId="302"/>
    <cellStyle name="計算 2 3 4" xfId="303"/>
    <cellStyle name="計算 2 4" xfId="304"/>
    <cellStyle name="計算 2 5" xfId="305"/>
    <cellStyle name="計算 2 6" xfId="306"/>
    <cellStyle name="計算 3" xfId="307"/>
    <cellStyle name="計算 3 2" xfId="308"/>
    <cellStyle name="計算 3 2 2" xfId="309"/>
    <cellStyle name="計算 3 2 3" xfId="310"/>
    <cellStyle name="計算 3 2 4" xfId="311"/>
    <cellStyle name="計算 3 3" xfId="312"/>
    <cellStyle name="計算 3 3 2" xfId="313"/>
    <cellStyle name="計算 3 3 3" xfId="314"/>
    <cellStyle name="計算 3 3 4" xfId="315"/>
    <cellStyle name="計算 3 4" xfId="316"/>
    <cellStyle name="計算 3 5" xfId="317"/>
    <cellStyle name="計算 3 6" xfId="318"/>
    <cellStyle name="説明文 2" xfId="319"/>
    <cellStyle name="説明文 3" xfId="320"/>
    <cellStyle name="警告文 2" xfId="321"/>
    <cellStyle name="警告文 3" xfId="322"/>
    <cellStyle name="通貨 2" xfId="323"/>
    <cellStyle name="集計 2" xfId="324"/>
    <cellStyle name="集計 2 2" xfId="325"/>
    <cellStyle name="集計 2 2 2" xfId="326"/>
    <cellStyle name="集計 2 2 3" xfId="327"/>
    <cellStyle name="集計 2 2 4" xfId="328"/>
    <cellStyle name="集計 2 3" xfId="329"/>
    <cellStyle name="集計 2 3 2" xfId="330"/>
    <cellStyle name="集計 2 3 3" xfId="331"/>
    <cellStyle name="集計 2 3 4" xfId="332"/>
    <cellStyle name="集計 2 4" xfId="333"/>
    <cellStyle name="集計 2 5" xfId="334"/>
    <cellStyle name="集計 2 6" xfId="335"/>
    <cellStyle name="集計 3" xfId="336"/>
    <cellStyle name="集計 3 2" xfId="337"/>
    <cellStyle name="集計 3 2 2" xfId="338"/>
    <cellStyle name="集計 3 2 3" xfId="339"/>
    <cellStyle name="集計 3 2 4" xfId="340"/>
    <cellStyle name="集計 3 3" xfId="341"/>
    <cellStyle name="集計 3 3 2" xfId="342"/>
    <cellStyle name="集計 3 3 3" xfId="343"/>
    <cellStyle name="集計 3 3 4" xfId="344"/>
    <cellStyle name="集計 3 4" xfId="345"/>
    <cellStyle name="集計 3 5" xfId="346"/>
    <cellStyle name="集計 3 6" xfId="347"/>
    <cellStyle name="飯尾用" xfId="348"/>
    <cellStyle name="ハイパーリンク" xfId="349" builtinId="8"/>
    <cellStyle name="桁区切り" xfId="350" builtinId="6"/>
  </cellStyles>
  <dxfs count="72">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ont>
        <b/>
        <i val="0"/>
        <color rgb="FFFF0000"/>
      </font>
    </dxf>
    <dxf>
      <font>
        <color theme="0"/>
      </font>
      <fill>
        <patternFill patternType="none">
          <bgColor auto="1"/>
        </patternFill>
      </fill>
      <border>
        <left/>
        <right/>
        <top/>
        <bottom/>
      </border>
    </dxf>
    <dxf>
      <font>
        <color theme="0"/>
      </font>
    </dxf>
    <dxf>
      <font>
        <color theme="0"/>
      </font>
    </dxf>
    <dxf>
      <fill>
        <patternFill>
          <bgColor rgb="FFFFCCFF"/>
        </patternFill>
      </fill>
    </dxf>
    <dxf>
      <fill>
        <patternFill>
          <bgColor rgb="FFFFCCFF"/>
        </patternFill>
      </fill>
    </dxf>
    <dxf>
      <fill>
        <patternFill>
          <bgColor rgb="FFFF0000"/>
        </patternFill>
      </fill>
    </dxf>
    <dxf>
      <fill>
        <patternFill>
          <bgColor rgb="FFFF0000"/>
        </patternFill>
      </fill>
    </dxf>
    <dxf>
      <font>
        <color rgb="FFFF0000"/>
      </font>
    </dxf>
  </dxfs>
  <tableStyles count="0" defaultTableStyle="TableStyleMedium2" defaultPivotStyle="PivotStyleLight16"/>
  <colors>
    <mruColors>
      <color rgb="FFFFFFCC"/>
      <color rgb="FFCCFFCC"/>
      <color rgb="FFFFFF99"/>
      <color rgb="FF0000FF"/>
      <color rgb="FFCCFFFF"/>
      <color rgb="FFFF99CC"/>
      <color rgb="FFF4F7FB"/>
      <color rgb="FFCC99FF"/>
      <color rgb="FFFFCC99"/>
      <color rgb="FFFF9966"/>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5.vml" /><Relationship Id="rId3" Type="http://schemas.openxmlformats.org/officeDocument/2006/relationships/comments" Target="../comments5.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6.vml" /><Relationship Id="rId3" Type="http://schemas.openxmlformats.org/officeDocument/2006/relationships/comments" Target="../comments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vmlDrawing" Target="../drawings/vmlDrawing7.vml" /><Relationship Id="rId3" Type="http://schemas.openxmlformats.org/officeDocument/2006/relationships/comments" Target="../comments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vmlDrawing" Target="../drawings/vmlDrawing8.vml" /><Relationship Id="rId3" Type="http://schemas.openxmlformats.org/officeDocument/2006/relationships/comments" Target="../comments8.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vmlDrawing" Target="../drawings/vmlDrawing9.vml" /><Relationship Id="rId3" Type="http://schemas.openxmlformats.org/officeDocument/2006/relationships/comments" Target="../comments9.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vmlDrawing" Target="../drawings/vmlDrawing10.vml" /><Relationship Id="rId3" Type="http://schemas.openxmlformats.org/officeDocument/2006/relationships/comments" Target="../comments10.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BZ298"/>
  <sheetViews>
    <sheetView showGridLines="0" tabSelected="1" view="pageBreakPreview" zoomScaleSheetLayoutView="100" workbookViewId="0">
      <selection activeCell="BF29" sqref="BF29:BY30"/>
    </sheetView>
  </sheetViews>
  <sheetFormatPr defaultColWidth="1.25" defaultRowHeight="6.75" customHeight="1"/>
  <cols>
    <col min="1" max="16384" width="1.25" style="1"/>
  </cols>
  <sheetData>
    <row r="1" spans="1:77" ht="6.75" customHeight="1">
      <c r="A1" s="3" t="s">
        <v>70</v>
      </c>
      <c r="B1" s="3"/>
      <c r="C1" s="3"/>
      <c r="D1" s="3"/>
      <c r="E1" s="3"/>
      <c r="F1" s="3"/>
      <c r="G1" s="3"/>
      <c r="H1" s="3"/>
      <c r="I1" s="3"/>
      <c r="J1" s="3"/>
      <c r="K1" s="3"/>
      <c r="L1" s="3"/>
      <c r="M1" s="3"/>
      <c r="N1" s="3"/>
      <c r="O1" s="3"/>
      <c r="P1" s="3"/>
      <c r="Q1" s="3"/>
      <c r="R1" s="161"/>
      <c r="S1" s="161"/>
      <c r="T1" s="161"/>
      <c r="U1" s="161"/>
      <c r="AO1" s="2"/>
      <c r="AP1" s="2"/>
      <c r="AQ1" s="2"/>
      <c r="AR1" s="2"/>
      <c r="AS1" s="2"/>
      <c r="AT1" s="2"/>
      <c r="AU1" s="2"/>
      <c r="AV1" s="2"/>
      <c r="AW1" s="2"/>
      <c r="BJ1" s="278"/>
      <c r="BK1" s="278"/>
      <c r="BL1" s="279"/>
      <c r="BM1" s="279"/>
      <c r="BN1" s="279"/>
      <c r="BO1" s="279"/>
      <c r="BP1" s="279"/>
      <c r="BQ1" s="283"/>
      <c r="BR1" s="283"/>
      <c r="BS1" s="278"/>
      <c r="BT1" s="278"/>
      <c r="BU1" s="278"/>
      <c r="BV1" s="278"/>
      <c r="BW1" s="278"/>
      <c r="BX1" s="278"/>
      <c r="BY1" s="278"/>
    </row>
    <row r="2" spans="1:77" ht="6.75" customHeight="1">
      <c r="A2" s="3"/>
      <c r="B2" s="3"/>
      <c r="C2" s="3"/>
      <c r="D2" s="3"/>
      <c r="E2" s="3"/>
      <c r="F2" s="3"/>
      <c r="G2" s="3"/>
      <c r="H2" s="3"/>
      <c r="I2" s="3"/>
      <c r="J2" s="96" t="s">
        <v>169</v>
      </c>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278"/>
      <c r="BR2" s="278"/>
      <c r="BS2" s="278"/>
      <c r="BT2" s="278"/>
      <c r="BU2" s="278"/>
      <c r="BV2" s="278"/>
      <c r="BW2" s="278"/>
      <c r="BX2" s="278"/>
      <c r="BY2" s="278"/>
    </row>
    <row r="3" spans="1:77" ht="6.75" customHeight="1">
      <c r="A3" s="3"/>
      <c r="B3" s="3"/>
      <c r="C3" s="3"/>
      <c r="D3" s="3"/>
      <c r="E3" s="3"/>
      <c r="F3" s="3"/>
      <c r="G3" s="3"/>
      <c r="H3" s="3"/>
      <c r="I3" s="3"/>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278"/>
      <c r="BR3" s="278"/>
      <c r="BS3" s="278"/>
      <c r="BT3" s="278"/>
      <c r="BU3" s="278"/>
      <c r="BV3" s="278"/>
      <c r="BW3" s="278"/>
      <c r="BX3" s="278"/>
      <c r="BY3" s="278"/>
    </row>
    <row r="4" spans="1:77" ht="6.75" customHeight="1">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278"/>
      <c r="BR4" s="278"/>
      <c r="BS4" s="278"/>
      <c r="BT4" s="278"/>
      <c r="BU4" s="278"/>
      <c r="BV4" s="278"/>
      <c r="BW4" s="278"/>
      <c r="BX4" s="278"/>
      <c r="BY4" s="278"/>
    </row>
    <row r="5" spans="1:77" ht="6.75" customHeight="1">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5"/>
      <c r="BR5" s="5"/>
      <c r="BS5" s="5"/>
      <c r="BT5" s="5"/>
      <c r="BU5" s="5"/>
      <c r="BV5" s="5"/>
      <c r="BW5" s="5"/>
      <c r="BX5" s="5"/>
      <c r="BY5" s="5"/>
    </row>
    <row r="6" spans="1:77" ht="6.75" customHeight="1">
      <c r="B6" s="4" t="s">
        <v>187</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5"/>
      <c r="BO6" s="5"/>
      <c r="BP6" s="5"/>
      <c r="BQ6" s="5"/>
      <c r="BR6" s="5"/>
      <c r="BS6" s="5"/>
      <c r="BT6" s="5"/>
      <c r="BU6" s="5"/>
      <c r="BV6" s="5"/>
      <c r="BW6" s="5"/>
      <c r="BX6" s="5"/>
      <c r="BY6" s="5"/>
    </row>
    <row r="7" spans="1:77" ht="6.75" customHeight="1">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278"/>
      <c r="BO7" s="278"/>
      <c r="BP7" s="278"/>
      <c r="BQ7" s="278"/>
      <c r="BR7" s="278"/>
      <c r="BS7" s="278"/>
      <c r="BT7" s="278"/>
      <c r="BU7" s="278"/>
      <c r="BV7" s="278"/>
      <c r="BW7" s="278"/>
      <c r="BX7" s="278"/>
      <c r="BY7" s="278"/>
    </row>
    <row r="8" spans="1:77" ht="6.75" customHeight="1">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278"/>
      <c r="BO8" s="278"/>
      <c r="BP8" s="278"/>
      <c r="BQ8" s="278"/>
      <c r="BR8" s="278"/>
      <c r="BS8" s="278"/>
      <c r="BT8" s="278"/>
      <c r="BU8" s="278"/>
      <c r="BV8" s="278"/>
      <c r="BW8" s="278"/>
      <c r="BX8" s="278"/>
      <c r="BY8" s="278"/>
    </row>
    <row r="9" spans="1:77" ht="6.75" customHeight="1">
      <c r="A9" s="4"/>
      <c r="B9" s="35" t="s">
        <v>189</v>
      </c>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row>
    <row r="10" spans="1:77" ht="6.75" customHeight="1">
      <c r="A10" s="4"/>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row>
    <row r="11" spans="1:77" ht="6.75" customHeight="1">
      <c r="A11" s="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row>
    <row r="12" spans="1:77" ht="6.75" customHeight="1">
      <c r="A12" s="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row>
    <row r="13" spans="1:77" ht="6.75" customHeight="1">
      <c r="A13" s="4"/>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ht="6.75" customHeight="1">
      <c r="A14" s="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row>
    <row r="15" spans="1:77" ht="6.75" customHeight="1">
      <c r="A15" s="5"/>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280"/>
      <c r="BO15" s="280"/>
      <c r="BP15" s="280"/>
      <c r="BQ15" s="280"/>
      <c r="BR15" s="280"/>
      <c r="BS15" s="280"/>
      <c r="BT15" s="280"/>
      <c r="BU15" s="280"/>
      <c r="BV15" s="280"/>
      <c r="BW15" s="280"/>
      <c r="BX15" s="280"/>
      <c r="BY15" s="4"/>
    </row>
    <row r="16" spans="1:77" ht="6.75" customHeight="1">
      <c r="A16" s="3" t="s">
        <v>4</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223" t="s">
        <v>0</v>
      </c>
      <c r="AO16" s="226"/>
      <c r="AP16" s="226"/>
      <c r="AQ16" s="226"/>
      <c r="AR16" s="226"/>
      <c r="AS16" s="226"/>
      <c r="AT16" s="226"/>
      <c r="AU16" s="226"/>
      <c r="AV16" s="226"/>
      <c r="AW16" s="226"/>
      <c r="AX16" s="226"/>
      <c r="AY16" s="235"/>
      <c r="AZ16" s="133"/>
      <c r="BA16" s="149"/>
      <c r="BB16" s="149"/>
      <c r="BC16" s="149"/>
      <c r="BD16" s="149"/>
      <c r="BE16" s="149"/>
      <c r="BF16" s="149"/>
      <c r="BG16" s="149"/>
      <c r="BH16" s="275" t="s">
        <v>23</v>
      </c>
      <c r="BI16" s="275"/>
      <c r="BJ16" s="72"/>
      <c r="BK16" s="72"/>
      <c r="BL16" s="72"/>
      <c r="BM16" s="72"/>
      <c r="BN16" s="72"/>
      <c r="BO16" s="72"/>
      <c r="BP16" s="281" t="s">
        <v>20</v>
      </c>
      <c r="BQ16" s="281"/>
      <c r="BR16" s="149"/>
      <c r="BS16" s="149"/>
      <c r="BT16" s="149"/>
      <c r="BU16" s="149"/>
      <c r="BV16" s="149"/>
      <c r="BW16" s="149"/>
      <c r="BX16" s="281" t="s">
        <v>19</v>
      </c>
      <c r="BY16" s="284"/>
    </row>
    <row r="17" spans="1:78" ht="6.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224"/>
      <c r="AO17" s="227"/>
      <c r="AP17" s="227"/>
      <c r="AQ17" s="227"/>
      <c r="AR17" s="227"/>
      <c r="AS17" s="227"/>
      <c r="AT17" s="227"/>
      <c r="AU17" s="227"/>
      <c r="AV17" s="227"/>
      <c r="AW17" s="227"/>
      <c r="AX17" s="227"/>
      <c r="AY17" s="236"/>
      <c r="AZ17" s="134"/>
      <c r="BA17" s="150"/>
      <c r="BB17" s="150"/>
      <c r="BC17" s="150"/>
      <c r="BD17" s="150"/>
      <c r="BE17" s="150"/>
      <c r="BF17" s="150"/>
      <c r="BG17" s="150"/>
      <c r="BH17" s="276"/>
      <c r="BI17" s="276"/>
      <c r="BJ17" s="73"/>
      <c r="BK17" s="73"/>
      <c r="BL17" s="73"/>
      <c r="BM17" s="73"/>
      <c r="BN17" s="73"/>
      <c r="BO17" s="73"/>
      <c r="BP17" s="274"/>
      <c r="BQ17" s="274"/>
      <c r="BR17" s="150"/>
      <c r="BS17" s="150"/>
      <c r="BT17" s="150"/>
      <c r="BU17" s="150"/>
      <c r="BV17" s="150"/>
      <c r="BW17" s="150"/>
      <c r="BX17" s="274"/>
      <c r="BY17" s="285"/>
    </row>
    <row r="18" spans="1:78" ht="6.75" customHeight="1">
      <c r="A18" s="6"/>
      <c r="B18" s="6"/>
      <c r="C18" s="6"/>
      <c r="D18" s="6"/>
      <c r="E18" s="6"/>
      <c r="F18" s="6"/>
      <c r="G18" s="6"/>
      <c r="H18" s="6"/>
      <c r="I18" s="6"/>
      <c r="J18" s="6"/>
      <c r="K18" s="6"/>
      <c r="L18" s="6"/>
      <c r="M18" s="6"/>
      <c r="N18" s="6"/>
      <c r="O18" s="6"/>
      <c r="P18" s="6"/>
      <c r="Q18" s="159"/>
      <c r="R18" s="3"/>
      <c r="S18" s="3"/>
      <c r="T18" s="3"/>
      <c r="U18" s="3"/>
      <c r="V18" s="3"/>
      <c r="W18" s="3"/>
      <c r="X18" s="3"/>
      <c r="Y18" s="3"/>
      <c r="Z18" s="3"/>
      <c r="AA18" s="3"/>
      <c r="AB18" s="3"/>
      <c r="AC18" s="3"/>
      <c r="AD18" s="3"/>
      <c r="AE18" s="3"/>
      <c r="AF18" s="3"/>
      <c r="AG18" s="3"/>
      <c r="AH18" s="3"/>
      <c r="AI18" s="3"/>
      <c r="AJ18" s="3"/>
      <c r="AK18" s="3"/>
      <c r="AL18" s="3"/>
      <c r="AM18" s="3"/>
      <c r="AN18" s="225"/>
      <c r="AO18" s="228"/>
      <c r="AP18" s="228"/>
      <c r="AQ18" s="228"/>
      <c r="AR18" s="228"/>
      <c r="AS18" s="228"/>
      <c r="AT18" s="228"/>
      <c r="AU18" s="228"/>
      <c r="AV18" s="228"/>
      <c r="AW18" s="228"/>
      <c r="AX18" s="228"/>
      <c r="AY18" s="237"/>
      <c r="AZ18" s="135"/>
      <c r="BA18" s="151"/>
      <c r="BB18" s="151"/>
      <c r="BC18" s="151"/>
      <c r="BD18" s="151"/>
      <c r="BE18" s="151"/>
      <c r="BF18" s="151"/>
      <c r="BG18" s="151"/>
      <c r="BH18" s="277"/>
      <c r="BI18" s="277"/>
      <c r="BJ18" s="74"/>
      <c r="BK18" s="74"/>
      <c r="BL18" s="74"/>
      <c r="BM18" s="74"/>
      <c r="BN18" s="74"/>
      <c r="BO18" s="74"/>
      <c r="BP18" s="282"/>
      <c r="BQ18" s="282"/>
      <c r="BR18" s="151"/>
      <c r="BS18" s="151"/>
      <c r="BT18" s="151"/>
      <c r="BU18" s="151"/>
      <c r="BV18" s="151"/>
      <c r="BW18" s="151"/>
      <c r="BX18" s="282"/>
      <c r="BY18" s="286"/>
    </row>
    <row r="19" spans="1:78" ht="9.9499999999999993" customHeight="1">
      <c r="A19" s="7" t="s">
        <v>6</v>
      </c>
      <c r="B19" s="37"/>
      <c r="C19" s="37"/>
      <c r="D19" s="37"/>
      <c r="E19" s="37"/>
      <c r="F19" s="37"/>
      <c r="G19" s="37"/>
      <c r="H19" s="37"/>
      <c r="I19" s="37"/>
      <c r="J19" s="37"/>
      <c r="K19" s="37"/>
      <c r="L19" s="37"/>
      <c r="M19" s="98"/>
      <c r="N19" s="61"/>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182"/>
      <c r="AN19" s="10" t="s">
        <v>5</v>
      </c>
      <c r="AO19" s="39"/>
      <c r="AP19" s="39"/>
      <c r="AQ19" s="39"/>
      <c r="AR19" s="39"/>
      <c r="AS19" s="39"/>
      <c r="AT19" s="39"/>
      <c r="AU19" s="39"/>
      <c r="AV19" s="39"/>
      <c r="AW19" s="39"/>
      <c r="AX19" s="39"/>
      <c r="AY19" s="100"/>
      <c r="AZ19" s="239" t="s">
        <v>11</v>
      </c>
      <c r="BA19" s="249"/>
      <c r="BB19" s="73"/>
      <c r="BC19" s="73"/>
      <c r="BD19" s="73"/>
      <c r="BE19" s="73"/>
      <c r="BF19" s="73"/>
      <c r="BG19" s="274" t="s">
        <v>3</v>
      </c>
      <c r="BH19" s="274"/>
      <c r="BI19" s="73"/>
      <c r="BJ19" s="73"/>
      <c r="BK19" s="73"/>
      <c r="BL19" s="73"/>
      <c r="BM19" s="73"/>
      <c r="BN19" s="73"/>
      <c r="BO19" s="73"/>
      <c r="BP19" s="73"/>
      <c r="BQ19" s="73"/>
      <c r="BR19" s="73"/>
      <c r="BS19" s="176"/>
      <c r="BT19" s="176"/>
      <c r="BU19" s="176"/>
      <c r="BV19" s="176"/>
      <c r="BW19" s="176"/>
      <c r="BX19" s="176"/>
      <c r="BY19" s="287"/>
      <c r="BZ19" s="293"/>
    </row>
    <row r="20" spans="1:78" ht="9.9499999999999993" customHeight="1">
      <c r="A20" s="8"/>
      <c r="B20" s="38"/>
      <c r="C20" s="38"/>
      <c r="D20" s="38"/>
      <c r="E20" s="38"/>
      <c r="F20" s="38"/>
      <c r="G20" s="38"/>
      <c r="H20" s="38"/>
      <c r="I20" s="38"/>
      <c r="J20" s="38"/>
      <c r="K20" s="38"/>
      <c r="L20" s="38"/>
      <c r="M20" s="99"/>
      <c r="N20" s="63"/>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184"/>
      <c r="AN20" s="10"/>
      <c r="AO20" s="39"/>
      <c r="AP20" s="39"/>
      <c r="AQ20" s="39"/>
      <c r="AR20" s="39"/>
      <c r="AS20" s="39"/>
      <c r="AT20" s="39"/>
      <c r="AU20" s="39"/>
      <c r="AV20" s="39"/>
      <c r="AW20" s="39"/>
      <c r="AX20" s="39"/>
      <c r="AY20" s="100"/>
      <c r="AZ20" s="239"/>
      <c r="BA20" s="249"/>
      <c r="BB20" s="73"/>
      <c r="BC20" s="73"/>
      <c r="BD20" s="73"/>
      <c r="BE20" s="73"/>
      <c r="BF20" s="73"/>
      <c r="BG20" s="274"/>
      <c r="BH20" s="274"/>
      <c r="BI20" s="73"/>
      <c r="BJ20" s="73"/>
      <c r="BK20" s="73"/>
      <c r="BL20" s="73"/>
      <c r="BM20" s="73"/>
      <c r="BN20" s="73"/>
      <c r="BO20" s="73"/>
      <c r="BP20" s="73"/>
      <c r="BQ20" s="73"/>
      <c r="BR20" s="73"/>
      <c r="BS20" s="176"/>
      <c r="BT20" s="176"/>
      <c r="BU20" s="176"/>
      <c r="BV20" s="176"/>
      <c r="BW20" s="176"/>
      <c r="BX20" s="176"/>
      <c r="BY20" s="287"/>
      <c r="BZ20" s="293"/>
    </row>
    <row r="21" spans="1:78" ht="6.75" customHeight="1">
      <c r="A21" s="9" t="s">
        <v>123</v>
      </c>
      <c r="B21" s="37"/>
      <c r="C21" s="37"/>
      <c r="D21" s="37"/>
      <c r="E21" s="37"/>
      <c r="F21" s="37"/>
      <c r="G21" s="37"/>
      <c r="H21" s="37"/>
      <c r="I21" s="37"/>
      <c r="J21" s="37"/>
      <c r="K21" s="37"/>
      <c r="L21" s="37"/>
      <c r="M21" s="98"/>
      <c r="N21" s="118"/>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220"/>
      <c r="AN21" s="10"/>
      <c r="AO21" s="39"/>
      <c r="AP21" s="39"/>
      <c r="AQ21" s="39"/>
      <c r="AR21" s="39"/>
      <c r="AS21" s="39"/>
      <c r="AT21" s="39"/>
      <c r="AU21" s="39"/>
      <c r="AV21" s="39"/>
      <c r="AW21" s="39"/>
      <c r="AX21" s="39"/>
      <c r="AY21" s="100"/>
      <c r="AZ21" s="24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88"/>
      <c r="BZ21" s="293"/>
    </row>
    <row r="22" spans="1:78" ht="6.75" customHeight="1">
      <c r="A22" s="10"/>
      <c r="B22" s="39"/>
      <c r="C22" s="39"/>
      <c r="D22" s="39"/>
      <c r="E22" s="39"/>
      <c r="F22" s="39"/>
      <c r="G22" s="39"/>
      <c r="H22" s="39"/>
      <c r="I22" s="39"/>
      <c r="J22" s="39"/>
      <c r="K22" s="39"/>
      <c r="L22" s="39"/>
      <c r="M22" s="100"/>
      <c r="N22" s="119"/>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221"/>
      <c r="AN22" s="10"/>
      <c r="AO22" s="39"/>
      <c r="AP22" s="39"/>
      <c r="AQ22" s="39"/>
      <c r="AR22" s="39"/>
      <c r="AS22" s="39"/>
      <c r="AT22" s="39"/>
      <c r="AU22" s="39"/>
      <c r="AV22" s="39"/>
      <c r="AW22" s="39"/>
      <c r="AX22" s="39"/>
      <c r="AY22" s="100"/>
      <c r="AZ22" s="240"/>
      <c r="BA22" s="250"/>
      <c r="BB22" s="250"/>
      <c r="BC22" s="250"/>
      <c r="BD22" s="250"/>
      <c r="BE22" s="250"/>
      <c r="BF22" s="250"/>
      <c r="BG22" s="250"/>
      <c r="BH22" s="250"/>
      <c r="BI22" s="250"/>
      <c r="BJ22" s="250"/>
      <c r="BK22" s="250"/>
      <c r="BL22" s="250"/>
      <c r="BM22" s="250"/>
      <c r="BN22" s="250"/>
      <c r="BO22" s="250"/>
      <c r="BP22" s="250"/>
      <c r="BQ22" s="250"/>
      <c r="BR22" s="250"/>
      <c r="BS22" s="250"/>
      <c r="BT22" s="250"/>
      <c r="BU22" s="250"/>
      <c r="BV22" s="250"/>
      <c r="BW22" s="250"/>
      <c r="BX22" s="250"/>
      <c r="BY22" s="288"/>
    </row>
    <row r="23" spans="1:78" ht="6.75" customHeight="1">
      <c r="A23" s="10"/>
      <c r="B23" s="39"/>
      <c r="C23" s="39"/>
      <c r="D23" s="39"/>
      <c r="E23" s="39"/>
      <c r="F23" s="39"/>
      <c r="G23" s="39"/>
      <c r="H23" s="39"/>
      <c r="I23" s="39"/>
      <c r="J23" s="39"/>
      <c r="K23" s="39"/>
      <c r="L23" s="39"/>
      <c r="M23" s="100"/>
      <c r="N23" s="119"/>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221"/>
      <c r="AN23" s="10"/>
      <c r="AO23" s="39"/>
      <c r="AP23" s="39"/>
      <c r="AQ23" s="39"/>
      <c r="AR23" s="39"/>
      <c r="AS23" s="39"/>
      <c r="AT23" s="39"/>
      <c r="AU23" s="39"/>
      <c r="AV23" s="39"/>
      <c r="AW23" s="39"/>
      <c r="AX23" s="39"/>
      <c r="AY23" s="100"/>
      <c r="AZ23" s="24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88"/>
    </row>
    <row r="24" spans="1:78" ht="6.75" customHeight="1">
      <c r="A24" s="10"/>
      <c r="B24" s="39"/>
      <c r="C24" s="39"/>
      <c r="D24" s="39"/>
      <c r="E24" s="39"/>
      <c r="F24" s="39"/>
      <c r="G24" s="39"/>
      <c r="H24" s="39"/>
      <c r="I24" s="39"/>
      <c r="J24" s="39"/>
      <c r="K24" s="39"/>
      <c r="L24" s="39"/>
      <c r="M24" s="100"/>
      <c r="N24" s="119"/>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221"/>
      <c r="AN24" s="10"/>
      <c r="AO24" s="39"/>
      <c r="AP24" s="39"/>
      <c r="AQ24" s="39"/>
      <c r="AR24" s="39"/>
      <c r="AS24" s="39"/>
      <c r="AT24" s="39"/>
      <c r="AU24" s="39"/>
      <c r="AV24" s="39"/>
      <c r="AW24" s="39"/>
      <c r="AX24" s="39"/>
      <c r="AY24" s="100"/>
      <c r="AZ24" s="24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88"/>
    </row>
    <row r="25" spans="1:78" ht="6.75" customHeight="1">
      <c r="A25" s="10"/>
      <c r="B25" s="39"/>
      <c r="C25" s="39"/>
      <c r="D25" s="39"/>
      <c r="E25" s="39"/>
      <c r="F25" s="39"/>
      <c r="G25" s="39"/>
      <c r="H25" s="39"/>
      <c r="I25" s="39"/>
      <c r="J25" s="39"/>
      <c r="K25" s="39"/>
      <c r="L25" s="39"/>
      <c r="M25" s="100"/>
      <c r="N25" s="119"/>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221"/>
      <c r="AN25" s="10"/>
      <c r="AO25" s="39"/>
      <c r="AP25" s="39"/>
      <c r="AQ25" s="39"/>
      <c r="AR25" s="39"/>
      <c r="AS25" s="39"/>
      <c r="AT25" s="39"/>
      <c r="AU25" s="39"/>
      <c r="AV25" s="39"/>
      <c r="AW25" s="39"/>
      <c r="AX25" s="39"/>
      <c r="AY25" s="100"/>
      <c r="AZ25" s="24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88"/>
    </row>
    <row r="26" spans="1:78" ht="6.75" customHeight="1">
      <c r="A26" s="8"/>
      <c r="B26" s="38"/>
      <c r="C26" s="38"/>
      <c r="D26" s="38"/>
      <c r="E26" s="38"/>
      <c r="F26" s="38"/>
      <c r="G26" s="38"/>
      <c r="H26" s="38"/>
      <c r="I26" s="38"/>
      <c r="J26" s="38"/>
      <c r="K26" s="38"/>
      <c r="L26" s="38"/>
      <c r="M26" s="99"/>
      <c r="N26" s="120"/>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222"/>
      <c r="AN26" s="8"/>
      <c r="AO26" s="38"/>
      <c r="AP26" s="38"/>
      <c r="AQ26" s="38"/>
      <c r="AR26" s="38"/>
      <c r="AS26" s="38"/>
      <c r="AT26" s="38"/>
      <c r="AU26" s="38"/>
      <c r="AV26" s="38"/>
      <c r="AW26" s="38"/>
      <c r="AX26" s="38"/>
      <c r="AY26" s="99"/>
      <c r="AZ26" s="241"/>
      <c r="BA26" s="251"/>
      <c r="BB26" s="251"/>
      <c r="BC26" s="251"/>
      <c r="BD26" s="251"/>
      <c r="BE26" s="251"/>
      <c r="BF26" s="251"/>
      <c r="BG26" s="251"/>
      <c r="BH26" s="251"/>
      <c r="BI26" s="251"/>
      <c r="BJ26" s="251"/>
      <c r="BK26" s="251"/>
      <c r="BL26" s="251"/>
      <c r="BM26" s="251"/>
      <c r="BN26" s="251"/>
      <c r="BO26" s="251"/>
      <c r="BP26" s="251"/>
      <c r="BQ26" s="251"/>
      <c r="BR26" s="251"/>
      <c r="BS26" s="251"/>
      <c r="BT26" s="251"/>
      <c r="BU26" s="251"/>
      <c r="BV26" s="251"/>
      <c r="BW26" s="251"/>
      <c r="BX26" s="251"/>
      <c r="BY26" s="289"/>
    </row>
    <row r="27" spans="1:78" ht="9.9499999999999993" customHeight="1">
      <c r="A27" s="7" t="s">
        <v>6</v>
      </c>
      <c r="B27" s="37"/>
      <c r="C27" s="37"/>
      <c r="D27" s="37"/>
      <c r="E27" s="37"/>
      <c r="F27" s="37"/>
      <c r="G27" s="37"/>
      <c r="H27" s="37"/>
      <c r="I27" s="37"/>
      <c r="J27" s="37"/>
      <c r="K27" s="37"/>
      <c r="L27" s="37"/>
      <c r="M27" s="37"/>
      <c r="N27" s="61"/>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182"/>
      <c r="AN27" s="7" t="s">
        <v>8</v>
      </c>
      <c r="AO27" s="37"/>
      <c r="AP27" s="37"/>
      <c r="AQ27" s="37"/>
      <c r="AR27" s="37"/>
      <c r="AS27" s="37"/>
      <c r="AT27" s="37"/>
      <c r="AU27" s="37"/>
      <c r="AV27" s="37"/>
      <c r="AW27" s="37"/>
      <c r="AX27" s="37"/>
      <c r="AY27" s="98"/>
      <c r="AZ27" s="242" t="s">
        <v>13</v>
      </c>
      <c r="BA27" s="252"/>
      <c r="BB27" s="252"/>
      <c r="BC27" s="252"/>
      <c r="BD27" s="252"/>
      <c r="BE27" s="265"/>
      <c r="BF27" s="61"/>
      <c r="BG27" s="72"/>
      <c r="BH27" s="72"/>
      <c r="BI27" s="72"/>
      <c r="BJ27" s="72"/>
      <c r="BK27" s="72"/>
      <c r="BL27" s="72"/>
      <c r="BM27" s="72"/>
      <c r="BN27" s="72"/>
      <c r="BO27" s="72"/>
      <c r="BP27" s="72"/>
      <c r="BQ27" s="72"/>
      <c r="BR27" s="72"/>
      <c r="BS27" s="72"/>
      <c r="BT27" s="72"/>
      <c r="BU27" s="72"/>
      <c r="BV27" s="72"/>
      <c r="BW27" s="72"/>
      <c r="BX27" s="72"/>
      <c r="BY27" s="182"/>
    </row>
    <row r="28" spans="1:78" ht="9.9499999999999993" customHeight="1">
      <c r="A28" s="8"/>
      <c r="B28" s="38"/>
      <c r="C28" s="38"/>
      <c r="D28" s="38"/>
      <c r="E28" s="38"/>
      <c r="F28" s="38"/>
      <c r="G28" s="38"/>
      <c r="H28" s="38"/>
      <c r="I28" s="38"/>
      <c r="J28" s="38"/>
      <c r="K28" s="38"/>
      <c r="L28" s="38"/>
      <c r="M28" s="38"/>
      <c r="N28" s="63"/>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184"/>
      <c r="AN28" s="10"/>
      <c r="AO28" s="39"/>
      <c r="AP28" s="39"/>
      <c r="AQ28" s="39"/>
      <c r="AR28" s="39"/>
      <c r="AS28" s="39"/>
      <c r="AT28" s="39"/>
      <c r="AU28" s="39"/>
      <c r="AV28" s="39"/>
      <c r="AW28" s="39"/>
      <c r="AX28" s="39"/>
      <c r="AY28" s="100"/>
      <c r="AZ28" s="243"/>
      <c r="BA28" s="253"/>
      <c r="BB28" s="253"/>
      <c r="BC28" s="253"/>
      <c r="BD28" s="253"/>
      <c r="BE28" s="266"/>
      <c r="BF28" s="63"/>
      <c r="BG28" s="74"/>
      <c r="BH28" s="74"/>
      <c r="BI28" s="74"/>
      <c r="BJ28" s="74"/>
      <c r="BK28" s="74"/>
      <c r="BL28" s="74"/>
      <c r="BM28" s="74"/>
      <c r="BN28" s="74"/>
      <c r="BO28" s="74"/>
      <c r="BP28" s="74"/>
      <c r="BQ28" s="74"/>
      <c r="BR28" s="74"/>
      <c r="BS28" s="74"/>
      <c r="BT28" s="74"/>
      <c r="BU28" s="74"/>
      <c r="BV28" s="74"/>
      <c r="BW28" s="74"/>
      <c r="BX28" s="74"/>
      <c r="BY28" s="184"/>
    </row>
    <row r="29" spans="1:78" ht="9.9499999999999993" customHeight="1">
      <c r="A29" s="9" t="s">
        <v>112</v>
      </c>
      <c r="B29" s="37"/>
      <c r="C29" s="37"/>
      <c r="D29" s="37"/>
      <c r="E29" s="37"/>
      <c r="F29" s="37"/>
      <c r="G29" s="37"/>
      <c r="H29" s="37"/>
      <c r="I29" s="37"/>
      <c r="J29" s="37"/>
      <c r="K29" s="37"/>
      <c r="L29" s="37"/>
      <c r="M29" s="98"/>
      <c r="N29" s="61"/>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182"/>
      <c r="AN29" s="10"/>
      <c r="AO29" s="39"/>
      <c r="AP29" s="39"/>
      <c r="AQ29" s="39"/>
      <c r="AR29" s="39"/>
      <c r="AS29" s="39"/>
      <c r="AT29" s="39"/>
      <c r="AU29" s="39"/>
      <c r="AV29" s="39"/>
      <c r="AW29" s="39"/>
      <c r="AX29" s="39"/>
      <c r="AY29" s="100"/>
      <c r="AZ29" s="244" t="s">
        <v>15</v>
      </c>
      <c r="BA29" s="254"/>
      <c r="BB29" s="254"/>
      <c r="BC29" s="254"/>
      <c r="BD29" s="254"/>
      <c r="BE29" s="267"/>
      <c r="BF29" s="61"/>
      <c r="BG29" s="72"/>
      <c r="BH29" s="72"/>
      <c r="BI29" s="72"/>
      <c r="BJ29" s="72"/>
      <c r="BK29" s="72"/>
      <c r="BL29" s="72"/>
      <c r="BM29" s="72"/>
      <c r="BN29" s="72"/>
      <c r="BO29" s="72"/>
      <c r="BP29" s="72"/>
      <c r="BQ29" s="72"/>
      <c r="BR29" s="72"/>
      <c r="BS29" s="72"/>
      <c r="BT29" s="72"/>
      <c r="BU29" s="72"/>
      <c r="BV29" s="72"/>
      <c r="BW29" s="72"/>
      <c r="BX29" s="72"/>
      <c r="BY29" s="182"/>
    </row>
    <row r="30" spans="1:78" ht="9.9499999999999993" customHeight="1">
      <c r="A30" s="10"/>
      <c r="B30" s="39"/>
      <c r="C30" s="39"/>
      <c r="D30" s="39"/>
      <c r="E30" s="39"/>
      <c r="F30" s="39"/>
      <c r="G30" s="39"/>
      <c r="H30" s="39"/>
      <c r="I30" s="39"/>
      <c r="J30" s="39"/>
      <c r="K30" s="39"/>
      <c r="L30" s="39"/>
      <c r="M30" s="100"/>
      <c r="N30" s="62"/>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183"/>
      <c r="AN30" s="10"/>
      <c r="AO30" s="39"/>
      <c r="AP30" s="39"/>
      <c r="AQ30" s="39"/>
      <c r="AR30" s="39"/>
      <c r="AS30" s="39"/>
      <c r="AT30" s="39"/>
      <c r="AU30" s="39"/>
      <c r="AV30" s="39"/>
      <c r="AW30" s="39"/>
      <c r="AX30" s="39"/>
      <c r="AY30" s="100"/>
      <c r="AZ30" s="245"/>
      <c r="BA30" s="255"/>
      <c r="BB30" s="255"/>
      <c r="BC30" s="255"/>
      <c r="BD30" s="255"/>
      <c r="BE30" s="268"/>
      <c r="BF30" s="63"/>
      <c r="BG30" s="74"/>
      <c r="BH30" s="74"/>
      <c r="BI30" s="74"/>
      <c r="BJ30" s="74"/>
      <c r="BK30" s="74"/>
      <c r="BL30" s="74"/>
      <c r="BM30" s="74"/>
      <c r="BN30" s="74"/>
      <c r="BO30" s="74"/>
      <c r="BP30" s="74"/>
      <c r="BQ30" s="74"/>
      <c r="BR30" s="74"/>
      <c r="BS30" s="74"/>
      <c r="BT30" s="74"/>
      <c r="BU30" s="74"/>
      <c r="BV30" s="74"/>
      <c r="BW30" s="74"/>
      <c r="BX30" s="74"/>
      <c r="BY30" s="184"/>
    </row>
    <row r="31" spans="1:78" ht="9.9499999999999993" customHeight="1">
      <c r="A31" s="10"/>
      <c r="B31" s="39"/>
      <c r="C31" s="39"/>
      <c r="D31" s="39"/>
      <c r="E31" s="39"/>
      <c r="F31" s="39"/>
      <c r="G31" s="39"/>
      <c r="H31" s="39"/>
      <c r="I31" s="39"/>
      <c r="J31" s="39"/>
      <c r="K31" s="39"/>
      <c r="L31" s="39"/>
      <c r="M31" s="100"/>
      <c r="N31" s="62"/>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183"/>
      <c r="AN31" s="10"/>
      <c r="AO31" s="39"/>
      <c r="AP31" s="39"/>
      <c r="AQ31" s="39"/>
      <c r="AR31" s="39"/>
      <c r="AS31" s="39"/>
      <c r="AT31" s="39"/>
      <c r="AU31" s="39"/>
      <c r="AV31" s="39"/>
      <c r="AW31" s="39"/>
      <c r="AX31" s="39"/>
      <c r="AY31" s="100"/>
      <c r="AZ31" s="246" t="s">
        <v>25</v>
      </c>
      <c r="BA31" s="246"/>
      <c r="BB31" s="246"/>
      <c r="BC31" s="246"/>
      <c r="BD31" s="246"/>
      <c r="BE31" s="246"/>
      <c r="BF31" s="271"/>
      <c r="BG31" s="271"/>
      <c r="BH31" s="271"/>
      <c r="BI31" s="271"/>
      <c r="BJ31" s="271"/>
      <c r="BK31" s="271"/>
      <c r="BL31" s="271"/>
      <c r="BM31" s="271"/>
      <c r="BN31" s="271"/>
      <c r="BO31" s="271"/>
      <c r="BP31" s="271"/>
      <c r="BQ31" s="271"/>
      <c r="BR31" s="271"/>
      <c r="BS31" s="271"/>
      <c r="BT31" s="271"/>
      <c r="BU31" s="271"/>
      <c r="BV31" s="271"/>
      <c r="BW31" s="271"/>
      <c r="BX31" s="271"/>
      <c r="BY31" s="271"/>
    </row>
    <row r="32" spans="1:78" ht="9.9499999999999993" customHeight="1">
      <c r="A32" s="10"/>
      <c r="B32" s="39"/>
      <c r="C32" s="39"/>
      <c r="D32" s="39"/>
      <c r="E32" s="39"/>
      <c r="F32" s="39"/>
      <c r="G32" s="39"/>
      <c r="H32" s="39"/>
      <c r="I32" s="39"/>
      <c r="J32" s="39"/>
      <c r="K32" s="39"/>
      <c r="L32" s="39"/>
      <c r="M32" s="100"/>
      <c r="N32" s="62"/>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183"/>
      <c r="AN32" s="10"/>
      <c r="AO32" s="39"/>
      <c r="AP32" s="39"/>
      <c r="AQ32" s="39"/>
      <c r="AR32" s="39"/>
      <c r="AS32" s="39"/>
      <c r="AT32" s="39"/>
      <c r="AU32" s="39"/>
      <c r="AV32" s="39"/>
      <c r="AW32" s="39"/>
      <c r="AX32" s="39"/>
      <c r="AY32" s="100"/>
      <c r="AZ32" s="246"/>
      <c r="BA32" s="246"/>
      <c r="BB32" s="246"/>
      <c r="BC32" s="246"/>
      <c r="BD32" s="246"/>
      <c r="BE32" s="246"/>
      <c r="BF32" s="271"/>
      <c r="BG32" s="271"/>
      <c r="BH32" s="271"/>
      <c r="BI32" s="271"/>
      <c r="BJ32" s="271"/>
      <c r="BK32" s="271"/>
      <c r="BL32" s="271"/>
      <c r="BM32" s="271"/>
      <c r="BN32" s="271"/>
      <c r="BO32" s="271"/>
      <c r="BP32" s="271"/>
      <c r="BQ32" s="271"/>
      <c r="BR32" s="271"/>
      <c r="BS32" s="271"/>
      <c r="BT32" s="271"/>
      <c r="BU32" s="271"/>
      <c r="BV32" s="271"/>
      <c r="BW32" s="271"/>
      <c r="BX32" s="271"/>
      <c r="BY32" s="271"/>
    </row>
    <row r="33" spans="1:78" ht="9.9499999999999993" customHeight="1">
      <c r="A33" s="10"/>
      <c r="B33" s="39"/>
      <c r="C33" s="39"/>
      <c r="D33" s="39"/>
      <c r="E33" s="39"/>
      <c r="F33" s="39"/>
      <c r="G33" s="39"/>
      <c r="H33" s="39"/>
      <c r="I33" s="39"/>
      <c r="J33" s="39"/>
      <c r="K33" s="39"/>
      <c r="L33" s="39"/>
      <c r="M33" s="100"/>
      <c r="N33" s="62"/>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183"/>
      <c r="AN33" s="10"/>
      <c r="AO33" s="39"/>
      <c r="AP33" s="39"/>
      <c r="AQ33" s="39"/>
      <c r="AR33" s="39"/>
      <c r="AS33" s="39"/>
      <c r="AT33" s="39"/>
      <c r="AU33" s="39"/>
      <c r="AV33" s="39"/>
      <c r="AW33" s="39"/>
      <c r="AX33" s="39"/>
      <c r="AY33" s="100"/>
      <c r="AZ33" s="246" t="s">
        <v>17</v>
      </c>
      <c r="BA33" s="246"/>
      <c r="BB33" s="246"/>
      <c r="BC33" s="246"/>
      <c r="BD33" s="246"/>
      <c r="BE33" s="246"/>
      <c r="BF33" s="272"/>
      <c r="BG33" s="271"/>
      <c r="BH33" s="271"/>
      <c r="BI33" s="271"/>
      <c r="BJ33" s="271"/>
      <c r="BK33" s="271"/>
      <c r="BL33" s="271"/>
      <c r="BM33" s="271"/>
      <c r="BN33" s="271"/>
      <c r="BO33" s="271"/>
      <c r="BP33" s="271"/>
      <c r="BQ33" s="271"/>
      <c r="BR33" s="271"/>
      <c r="BS33" s="271"/>
      <c r="BT33" s="271"/>
      <c r="BU33" s="271"/>
      <c r="BV33" s="271"/>
      <c r="BW33" s="271"/>
      <c r="BX33" s="271"/>
      <c r="BY33" s="271"/>
    </row>
    <row r="34" spans="1:78" ht="9.9499999999999993" customHeight="1">
      <c r="A34" s="10"/>
      <c r="B34" s="39"/>
      <c r="C34" s="39"/>
      <c r="D34" s="39"/>
      <c r="E34" s="39"/>
      <c r="F34" s="39"/>
      <c r="G34" s="39"/>
      <c r="H34" s="39"/>
      <c r="I34" s="39"/>
      <c r="J34" s="39"/>
      <c r="K34" s="39"/>
      <c r="L34" s="39"/>
      <c r="M34" s="100"/>
      <c r="N34" s="62"/>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183"/>
      <c r="AN34" s="10"/>
      <c r="AO34" s="39"/>
      <c r="AP34" s="39"/>
      <c r="AQ34" s="39"/>
      <c r="AR34" s="39"/>
      <c r="AS34" s="39"/>
      <c r="AT34" s="39"/>
      <c r="AU34" s="39"/>
      <c r="AV34" s="39"/>
      <c r="AW34" s="39"/>
      <c r="AX34" s="39"/>
      <c r="AY34" s="100"/>
      <c r="AZ34" s="247"/>
      <c r="BA34" s="247"/>
      <c r="BB34" s="247"/>
      <c r="BC34" s="247"/>
      <c r="BD34" s="247"/>
      <c r="BE34" s="247"/>
      <c r="BF34" s="273"/>
      <c r="BG34" s="273"/>
      <c r="BH34" s="273"/>
      <c r="BI34" s="273"/>
      <c r="BJ34" s="273"/>
      <c r="BK34" s="273"/>
      <c r="BL34" s="273"/>
      <c r="BM34" s="273"/>
      <c r="BN34" s="273"/>
      <c r="BO34" s="273"/>
      <c r="BP34" s="273"/>
      <c r="BQ34" s="273"/>
      <c r="BR34" s="273"/>
      <c r="BS34" s="273"/>
      <c r="BT34" s="273"/>
      <c r="BU34" s="273"/>
      <c r="BV34" s="273"/>
      <c r="BW34" s="273"/>
      <c r="BX34" s="273"/>
      <c r="BY34" s="273"/>
      <c r="BZ34" s="2"/>
    </row>
    <row r="35" spans="1:78" ht="6.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2"/>
    </row>
    <row r="36" spans="1:78" ht="7.5" customHeight="1">
      <c r="A36" s="12" t="s">
        <v>45</v>
      </c>
      <c r="B36" s="12"/>
      <c r="C36" s="12"/>
      <c r="D36" s="12"/>
      <c r="E36" s="12"/>
      <c r="F36" s="12"/>
      <c r="G36" s="12"/>
      <c r="H36" s="12"/>
      <c r="I36" s="12"/>
      <c r="J36" s="12"/>
      <c r="K36" s="12"/>
      <c r="L36" s="12"/>
      <c r="M36" s="12"/>
      <c r="N36" s="12"/>
      <c r="O36" s="12"/>
      <c r="P36" s="12"/>
      <c r="Q36" s="12"/>
      <c r="R36" s="12"/>
      <c r="S36" s="12"/>
      <c r="T36" s="12"/>
      <c r="U36" s="12"/>
      <c r="V36" s="12"/>
      <c r="W36" s="12"/>
      <c r="X36" s="12"/>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c r="BQ36" s="176"/>
      <c r="BR36" s="176"/>
      <c r="BS36" s="176"/>
      <c r="BT36" s="176"/>
      <c r="BU36" s="176"/>
      <c r="BV36" s="176"/>
      <c r="BW36" s="176"/>
      <c r="BX36" s="176"/>
      <c r="BY36" s="176"/>
      <c r="BZ36" s="234"/>
    </row>
    <row r="37" spans="1:78" ht="6.7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234"/>
    </row>
    <row r="38" spans="1:78" ht="6.7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6"/>
      <c r="BX38" s="176"/>
      <c r="BY38" s="176"/>
      <c r="BZ38" s="234"/>
    </row>
    <row r="39" spans="1:78" ht="7.5" customHeight="1">
      <c r="A39" s="13" t="s">
        <v>117</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234"/>
    </row>
    <row r="40" spans="1:78" ht="6.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234"/>
    </row>
    <row r="41" spans="1:78" ht="6.75" customHeight="1">
      <c r="A41" s="14"/>
      <c r="B41" s="14"/>
      <c r="C41" s="54" t="s">
        <v>9</v>
      </c>
      <c r="D41" s="54"/>
      <c r="E41" s="54"/>
      <c r="F41" s="54"/>
      <c r="G41" s="79" t="s">
        <v>170</v>
      </c>
      <c r="H41" s="87"/>
      <c r="I41" s="87"/>
      <c r="J41" s="87"/>
      <c r="K41" s="87"/>
      <c r="L41" s="87"/>
      <c r="M41" s="101"/>
      <c r="N41" s="56" t="s">
        <v>118</v>
      </c>
      <c r="O41" s="67"/>
      <c r="P41" s="67"/>
      <c r="Q41" s="67"/>
      <c r="R41" s="67"/>
      <c r="S41" s="67"/>
      <c r="T41" s="67"/>
      <c r="U41" s="67"/>
      <c r="V41" s="67"/>
      <c r="W41" s="67"/>
      <c r="X41" s="67"/>
      <c r="Y41" s="67"/>
      <c r="Z41" s="67"/>
      <c r="AA41" s="67"/>
      <c r="AB41" s="67"/>
      <c r="AC41" s="67"/>
      <c r="AD41" s="67"/>
      <c r="AE41" s="67"/>
      <c r="AF41" s="67"/>
      <c r="AG41" s="67"/>
      <c r="AH41" s="197"/>
      <c r="AI41" s="56" t="s">
        <v>37</v>
      </c>
      <c r="AJ41" s="67"/>
      <c r="AK41" s="67"/>
      <c r="AL41" s="67"/>
      <c r="AM41" s="67"/>
      <c r="AN41" s="67"/>
      <c r="AO41" s="67"/>
      <c r="AP41" s="67"/>
      <c r="AQ41" s="67"/>
      <c r="AR41" s="67"/>
      <c r="AS41" s="67"/>
      <c r="AT41" s="67"/>
      <c r="AU41" s="67"/>
      <c r="AV41" s="67"/>
      <c r="AW41" s="67"/>
      <c r="AX41" s="67"/>
      <c r="AY41" s="67"/>
      <c r="AZ41" s="67"/>
      <c r="BA41" s="67"/>
      <c r="BB41" s="67"/>
      <c r="BC41" s="197"/>
      <c r="BD41" s="56" t="s">
        <v>68</v>
      </c>
      <c r="BE41" s="67"/>
      <c r="BF41" s="67"/>
      <c r="BG41" s="67"/>
      <c r="BH41" s="67"/>
      <c r="BI41" s="67"/>
      <c r="BJ41" s="67"/>
      <c r="BK41" s="67"/>
      <c r="BL41" s="67"/>
      <c r="BM41" s="67"/>
      <c r="BN41" s="67"/>
      <c r="BO41" s="67"/>
      <c r="BP41" s="67"/>
      <c r="BQ41" s="67"/>
      <c r="BR41" s="67"/>
      <c r="BS41" s="67"/>
      <c r="BT41" s="67"/>
      <c r="BU41" s="67"/>
      <c r="BV41" s="67"/>
      <c r="BW41" s="67"/>
      <c r="BX41" s="67"/>
      <c r="BY41" s="197"/>
      <c r="BZ41" s="234"/>
    </row>
    <row r="42" spans="1:78" ht="6.75" customHeight="1">
      <c r="A42" s="14"/>
      <c r="B42" s="14"/>
      <c r="C42" s="54"/>
      <c r="D42" s="54"/>
      <c r="E42" s="54"/>
      <c r="F42" s="54"/>
      <c r="G42" s="80"/>
      <c r="H42" s="88"/>
      <c r="I42" s="88"/>
      <c r="J42" s="88"/>
      <c r="K42" s="88"/>
      <c r="L42" s="88"/>
      <c r="M42" s="102"/>
      <c r="N42" s="57"/>
      <c r="O42" s="68"/>
      <c r="P42" s="68"/>
      <c r="Q42" s="68"/>
      <c r="R42" s="68"/>
      <c r="S42" s="68"/>
      <c r="T42" s="68"/>
      <c r="U42" s="68"/>
      <c r="V42" s="68"/>
      <c r="W42" s="68"/>
      <c r="X42" s="68"/>
      <c r="Y42" s="68"/>
      <c r="Z42" s="68"/>
      <c r="AA42" s="68"/>
      <c r="AB42" s="68"/>
      <c r="AC42" s="68"/>
      <c r="AD42" s="68"/>
      <c r="AE42" s="68"/>
      <c r="AF42" s="68"/>
      <c r="AG42" s="68"/>
      <c r="AH42" s="198"/>
      <c r="AI42" s="57"/>
      <c r="AJ42" s="68"/>
      <c r="AK42" s="68"/>
      <c r="AL42" s="68"/>
      <c r="AM42" s="68"/>
      <c r="AN42" s="68"/>
      <c r="AO42" s="68"/>
      <c r="AP42" s="68"/>
      <c r="AQ42" s="68"/>
      <c r="AR42" s="68"/>
      <c r="AS42" s="68"/>
      <c r="AT42" s="68"/>
      <c r="AU42" s="68"/>
      <c r="AV42" s="68"/>
      <c r="AW42" s="68"/>
      <c r="AX42" s="68"/>
      <c r="AY42" s="68"/>
      <c r="AZ42" s="68"/>
      <c r="BA42" s="68"/>
      <c r="BB42" s="68"/>
      <c r="BC42" s="198"/>
      <c r="BD42" s="57"/>
      <c r="BE42" s="68"/>
      <c r="BF42" s="68"/>
      <c r="BG42" s="68"/>
      <c r="BH42" s="68"/>
      <c r="BI42" s="68"/>
      <c r="BJ42" s="68"/>
      <c r="BK42" s="68"/>
      <c r="BL42" s="68"/>
      <c r="BM42" s="68"/>
      <c r="BN42" s="68"/>
      <c r="BO42" s="68"/>
      <c r="BP42" s="68"/>
      <c r="BQ42" s="68"/>
      <c r="BR42" s="68"/>
      <c r="BS42" s="68"/>
      <c r="BT42" s="68"/>
      <c r="BU42" s="68"/>
      <c r="BV42" s="68"/>
      <c r="BW42" s="68"/>
      <c r="BX42" s="68"/>
      <c r="BY42" s="198"/>
      <c r="BZ42" s="234"/>
    </row>
    <row r="43" spans="1:78" ht="6.75" customHeight="1">
      <c r="A43" s="15"/>
      <c r="B43" s="15"/>
      <c r="C43" s="55" t="s">
        <v>73</v>
      </c>
      <c r="D43" s="55"/>
      <c r="E43" s="55"/>
      <c r="F43" s="55"/>
      <c r="G43" s="81" t="s">
        <v>44</v>
      </c>
      <c r="H43" s="89"/>
      <c r="I43" s="89"/>
      <c r="J43" s="89"/>
      <c r="K43" s="89"/>
      <c r="L43" s="89"/>
      <c r="M43" s="103"/>
      <c r="N43" s="121" t="s">
        <v>10</v>
      </c>
      <c r="O43" s="121"/>
      <c r="P43" s="121"/>
      <c r="Q43" s="121"/>
      <c r="R43" s="121"/>
      <c r="S43" s="121"/>
      <c r="T43" s="121"/>
      <c r="U43" s="121"/>
      <c r="V43" s="121"/>
      <c r="W43" s="121"/>
      <c r="X43" s="121"/>
      <c r="Y43" s="121"/>
      <c r="Z43" s="121"/>
      <c r="AA43" s="121"/>
      <c r="AB43" s="121"/>
      <c r="AC43" s="121"/>
      <c r="AD43" s="121"/>
      <c r="AE43" s="121"/>
      <c r="AF43" s="121"/>
      <c r="AG43" s="121"/>
      <c r="AH43" s="121"/>
      <c r="AI43" s="121" t="s">
        <v>10</v>
      </c>
      <c r="AJ43" s="121"/>
      <c r="AK43" s="121"/>
      <c r="AL43" s="121"/>
      <c r="AM43" s="121"/>
      <c r="AN43" s="121"/>
      <c r="AO43" s="121"/>
      <c r="AP43" s="121"/>
      <c r="AQ43" s="121"/>
      <c r="AR43" s="121"/>
      <c r="AS43" s="121"/>
      <c r="AT43" s="121"/>
      <c r="AU43" s="121"/>
      <c r="AV43" s="121"/>
      <c r="AW43" s="121"/>
      <c r="AX43" s="121"/>
      <c r="AY43" s="121"/>
      <c r="AZ43" s="121"/>
      <c r="BA43" s="121"/>
      <c r="BB43" s="121"/>
      <c r="BC43" s="121"/>
      <c r="BD43" s="121" t="s">
        <v>10</v>
      </c>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234"/>
    </row>
    <row r="44" spans="1:78" ht="6.75" customHeight="1">
      <c r="A44" s="15"/>
      <c r="B44" s="15"/>
      <c r="C44" s="55"/>
      <c r="D44" s="55"/>
      <c r="E44" s="55"/>
      <c r="F44" s="55"/>
      <c r="G44" s="82"/>
      <c r="H44" s="53"/>
      <c r="I44" s="53"/>
      <c r="J44" s="53"/>
      <c r="K44" s="53"/>
      <c r="L44" s="53"/>
      <c r="M44" s="104"/>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234"/>
    </row>
    <row r="45" spans="1:78" ht="6.75" customHeight="1">
      <c r="A45" s="15"/>
      <c r="B45" s="15"/>
      <c r="C45" s="55"/>
      <c r="D45" s="55"/>
      <c r="E45" s="55"/>
      <c r="F45" s="55"/>
      <c r="G45" s="83"/>
      <c r="H45" s="90"/>
      <c r="I45" s="90"/>
      <c r="J45" s="90"/>
      <c r="K45" s="90"/>
      <c r="L45" s="90"/>
      <c r="M45" s="105"/>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122"/>
      <c r="AW45" s="122"/>
      <c r="AX45" s="122"/>
      <c r="AY45" s="122"/>
      <c r="AZ45" s="122"/>
      <c r="BA45" s="122"/>
      <c r="BB45" s="122"/>
      <c r="BC45" s="122"/>
      <c r="BD45" s="122"/>
      <c r="BE45" s="122"/>
      <c r="BF45" s="122"/>
      <c r="BG45" s="122"/>
      <c r="BH45" s="122"/>
      <c r="BI45" s="122"/>
      <c r="BJ45" s="122"/>
      <c r="BK45" s="122"/>
      <c r="BL45" s="122"/>
      <c r="BM45" s="122"/>
      <c r="BN45" s="122"/>
      <c r="BO45" s="122"/>
      <c r="BP45" s="122"/>
      <c r="BQ45" s="122"/>
      <c r="BR45" s="122"/>
      <c r="BS45" s="122"/>
      <c r="BT45" s="122"/>
      <c r="BU45" s="122"/>
      <c r="BV45" s="122"/>
      <c r="BW45" s="122"/>
      <c r="BX45" s="122"/>
      <c r="BY45" s="122"/>
      <c r="BZ45" s="234"/>
    </row>
    <row r="46" spans="1:78" ht="6.75" customHeight="1">
      <c r="A46" s="12"/>
      <c r="B46" s="12"/>
      <c r="C46" s="56" t="s">
        <v>48</v>
      </c>
      <c r="D46" s="67"/>
      <c r="E46" s="67"/>
      <c r="F46" s="67"/>
      <c r="G46" s="67"/>
      <c r="H46" s="67"/>
      <c r="I46" s="67"/>
      <c r="J46" s="67"/>
      <c r="K46" s="67"/>
      <c r="L46" s="67"/>
      <c r="M46" s="67"/>
      <c r="N46" s="79" t="s">
        <v>16</v>
      </c>
      <c r="O46" s="87"/>
      <c r="P46" s="87"/>
      <c r="Q46" s="87"/>
      <c r="R46" s="87"/>
      <c r="S46" s="87"/>
      <c r="T46" s="87"/>
      <c r="U46" s="87"/>
      <c r="V46" s="87"/>
      <c r="W46" s="101"/>
      <c r="X46" s="56" t="s">
        <v>30</v>
      </c>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197"/>
      <c r="BZ46" s="234"/>
    </row>
    <row r="47" spans="1:78" ht="6.75" customHeight="1">
      <c r="A47" s="12"/>
      <c r="B47" s="12"/>
      <c r="C47" s="57"/>
      <c r="D47" s="68"/>
      <c r="E47" s="68"/>
      <c r="F47" s="68"/>
      <c r="G47" s="68"/>
      <c r="H47" s="68"/>
      <c r="I47" s="68"/>
      <c r="J47" s="68"/>
      <c r="K47" s="68"/>
      <c r="L47" s="68"/>
      <c r="M47" s="68"/>
      <c r="N47" s="80"/>
      <c r="O47" s="88"/>
      <c r="P47" s="88"/>
      <c r="Q47" s="88"/>
      <c r="R47" s="88"/>
      <c r="S47" s="88"/>
      <c r="T47" s="88"/>
      <c r="U47" s="88"/>
      <c r="V47" s="88"/>
      <c r="W47" s="102"/>
      <c r="X47" s="57"/>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198"/>
      <c r="BZ47" s="234"/>
    </row>
    <row r="48" spans="1:78" ht="6.75" customHeight="1">
      <c r="A48" s="12"/>
      <c r="B48" s="12"/>
      <c r="C48" s="58" t="str">
        <f>'支給申請額算定シート（Ⅰ．代表医療機関）'!B5&amp;""</f>
        <v/>
      </c>
      <c r="D48" s="69"/>
      <c r="E48" s="69"/>
      <c r="F48" s="69"/>
      <c r="G48" s="69"/>
      <c r="H48" s="69"/>
      <c r="I48" s="69"/>
      <c r="J48" s="69"/>
      <c r="K48" s="69"/>
      <c r="L48" s="69"/>
      <c r="M48" s="69"/>
      <c r="N48" s="123">
        <f>'支給申請額算定シート（Ⅰ．代表医療機関）'!C5</f>
        <v>0</v>
      </c>
      <c r="O48" s="139"/>
      <c r="P48" s="139"/>
      <c r="Q48" s="139"/>
      <c r="R48" s="139"/>
      <c r="S48" s="139"/>
      <c r="T48" s="139"/>
      <c r="U48" s="139"/>
      <c r="V48" s="139"/>
      <c r="W48" s="168"/>
      <c r="X48" s="56" t="s">
        <v>47</v>
      </c>
      <c r="Y48" s="67"/>
      <c r="Z48" s="67"/>
      <c r="AA48" s="67"/>
      <c r="AB48" s="67"/>
      <c r="AC48" s="67"/>
      <c r="AD48" s="67"/>
      <c r="AE48" s="67"/>
      <c r="AF48" s="67"/>
      <c r="AG48" s="194"/>
      <c r="AH48" s="194"/>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100"/>
      <c r="BZ48" s="234"/>
    </row>
    <row r="49" spans="1:78" ht="6.75" customHeight="1">
      <c r="A49" s="12"/>
      <c r="B49" s="12"/>
      <c r="C49" s="59"/>
      <c r="D49" s="70"/>
      <c r="E49" s="70"/>
      <c r="F49" s="70"/>
      <c r="G49" s="70"/>
      <c r="H49" s="70"/>
      <c r="I49" s="70"/>
      <c r="J49" s="70"/>
      <c r="K49" s="70"/>
      <c r="L49" s="70"/>
      <c r="M49" s="70"/>
      <c r="N49" s="124"/>
      <c r="O49" s="140"/>
      <c r="P49" s="140"/>
      <c r="Q49" s="140"/>
      <c r="R49" s="140"/>
      <c r="S49" s="140"/>
      <c r="T49" s="140"/>
      <c r="U49" s="140"/>
      <c r="V49" s="140"/>
      <c r="W49" s="169"/>
      <c r="X49" s="175"/>
      <c r="Y49" s="177"/>
      <c r="Z49" s="177"/>
      <c r="AA49" s="177"/>
      <c r="AB49" s="177"/>
      <c r="AC49" s="177"/>
      <c r="AD49" s="177"/>
      <c r="AE49" s="177"/>
      <c r="AF49" s="177"/>
      <c r="AG49" s="195" t="s">
        <v>12</v>
      </c>
      <c r="AH49" s="195"/>
      <c r="AI49" s="195"/>
      <c r="AJ49" s="195"/>
      <c r="AK49" s="195"/>
      <c r="AL49" s="195"/>
      <c r="AM49" s="195"/>
      <c r="AN49" s="195"/>
      <c r="AO49" s="195"/>
      <c r="AP49" s="195" t="s">
        <v>27</v>
      </c>
      <c r="AQ49" s="195"/>
      <c r="AR49" s="195"/>
      <c r="AS49" s="195"/>
      <c r="AT49" s="195"/>
      <c r="AU49" s="195"/>
      <c r="AV49" s="195"/>
      <c r="AW49" s="195"/>
      <c r="AX49" s="195"/>
      <c r="AY49" s="195" t="s">
        <v>28</v>
      </c>
      <c r="AZ49" s="195"/>
      <c r="BA49" s="195"/>
      <c r="BB49" s="195"/>
      <c r="BC49" s="195"/>
      <c r="BD49" s="195"/>
      <c r="BE49" s="195"/>
      <c r="BF49" s="195"/>
      <c r="BG49" s="195"/>
      <c r="BH49" s="195" t="s">
        <v>21</v>
      </c>
      <c r="BI49" s="195"/>
      <c r="BJ49" s="195"/>
      <c r="BK49" s="195"/>
      <c r="BL49" s="195"/>
      <c r="BM49" s="195"/>
      <c r="BN49" s="195"/>
      <c r="BO49" s="195"/>
      <c r="BP49" s="195"/>
      <c r="BQ49" s="195" t="s">
        <v>26</v>
      </c>
      <c r="BR49" s="195"/>
      <c r="BS49" s="195"/>
      <c r="BT49" s="195"/>
      <c r="BU49" s="195"/>
      <c r="BV49" s="195"/>
      <c r="BW49" s="195"/>
      <c r="BX49" s="195"/>
      <c r="BY49" s="195"/>
      <c r="BZ49" s="234"/>
    </row>
    <row r="50" spans="1:78" ht="6.75" customHeight="1">
      <c r="A50" s="12"/>
      <c r="B50" s="12"/>
      <c r="C50" s="59"/>
      <c r="D50" s="70"/>
      <c r="E50" s="70"/>
      <c r="F50" s="70"/>
      <c r="G50" s="70"/>
      <c r="H50" s="70"/>
      <c r="I50" s="70"/>
      <c r="J50" s="70"/>
      <c r="K50" s="70"/>
      <c r="L50" s="70"/>
      <c r="M50" s="70"/>
      <c r="N50" s="124"/>
      <c r="O50" s="140"/>
      <c r="P50" s="140"/>
      <c r="Q50" s="140"/>
      <c r="R50" s="140"/>
      <c r="S50" s="140"/>
      <c r="T50" s="140"/>
      <c r="U50" s="140"/>
      <c r="V50" s="140"/>
      <c r="W50" s="169"/>
      <c r="X50" s="57"/>
      <c r="Y50" s="68"/>
      <c r="Z50" s="68"/>
      <c r="AA50" s="68"/>
      <c r="AB50" s="68"/>
      <c r="AC50" s="68"/>
      <c r="AD50" s="68"/>
      <c r="AE50" s="68"/>
      <c r="AF50" s="68"/>
      <c r="AG50" s="195"/>
      <c r="AH50" s="195"/>
      <c r="AI50" s="195"/>
      <c r="AJ50" s="195"/>
      <c r="AK50" s="195"/>
      <c r="AL50" s="195"/>
      <c r="AM50" s="195"/>
      <c r="AN50" s="195"/>
      <c r="AO50" s="195"/>
      <c r="AP50" s="195"/>
      <c r="AQ50" s="195"/>
      <c r="AR50" s="195"/>
      <c r="AS50" s="195"/>
      <c r="AT50" s="195"/>
      <c r="AU50" s="195"/>
      <c r="AV50" s="195"/>
      <c r="AW50" s="195"/>
      <c r="AX50" s="195"/>
      <c r="AY50" s="195"/>
      <c r="AZ50" s="195"/>
      <c r="BA50" s="195"/>
      <c r="BB50" s="195"/>
      <c r="BC50" s="195"/>
      <c r="BD50" s="195"/>
      <c r="BE50" s="195"/>
      <c r="BF50" s="195"/>
      <c r="BG50" s="195"/>
      <c r="BH50" s="195"/>
      <c r="BI50" s="195"/>
      <c r="BJ50" s="195"/>
      <c r="BK50" s="195"/>
      <c r="BL50" s="195"/>
      <c r="BM50" s="195"/>
      <c r="BN50" s="195"/>
      <c r="BO50" s="195"/>
      <c r="BP50" s="195"/>
      <c r="BQ50" s="195"/>
      <c r="BR50" s="195"/>
      <c r="BS50" s="195"/>
      <c r="BT50" s="195"/>
      <c r="BU50" s="195"/>
      <c r="BV50" s="195"/>
      <c r="BW50" s="195"/>
      <c r="BX50" s="195"/>
      <c r="BY50" s="195"/>
      <c r="BZ50" s="234"/>
    </row>
    <row r="51" spans="1:78" ht="6" customHeight="1">
      <c r="A51" s="12"/>
      <c r="B51" s="12"/>
      <c r="C51" s="59"/>
      <c r="D51" s="70"/>
      <c r="E51" s="70"/>
      <c r="F51" s="70"/>
      <c r="G51" s="70"/>
      <c r="H51" s="70"/>
      <c r="I51" s="70"/>
      <c r="J51" s="70"/>
      <c r="K51" s="70"/>
      <c r="L51" s="70"/>
      <c r="M51" s="70"/>
      <c r="N51" s="124"/>
      <c r="O51" s="140"/>
      <c r="P51" s="140"/>
      <c r="Q51" s="140"/>
      <c r="R51" s="140"/>
      <c r="S51" s="140"/>
      <c r="T51" s="140"/>
      <c r="U51" s="140"/>
      <c r="V51" s="140"/>
      <c r="W51" s="169"/>
      <c r="X51" s="81">
        <f>SUM(AG51:BY53)</f>
        <v>0</v>
      </c>
      <c r="Y51" s="89"/>
      <c r="Z51" s="89"/>
      <c r="AA51" s="89"/>
      <c r="AB51" s="89"/>
      <c r="AC51" s="89"/>
      <c r="AD51" s="89"/>
      <c r="AE51" s="89"/>
      <c r="AF51" s="89"/>
      <c r="AG51" s="81">
        <f>'支給申請額算定シート（Ⅰ．代表医療機関）'!C11</f>
        <v>0</v>
      </c>
      <c r="AH51" s="89"/>
      <c r="AI51" s="89"/>
      <c r="AJ51" s="89"/>
      <c r="AK51" s="89"/>
      <c r="AL51" s="89"/>
      <c r="AM51" s="89"/>
      <c r="AN51" s="89"/>
      <c r="AO51" s="89"/>
      <c r="AP51" s="81">
        <f>'支給申請額算定シート（Ⅰ．代表医療機関）'!D11</f>
        <v>0</v>
      </c>
      <c r="AQ51" s="89"/>
      <c r="AR51" s="89"/>
      <c r="AS51" s="89"/>
      <c r="AT51" s="89"/>
      <c r="AU51" s="89"/>
      <c r="AV51" s="89"/>
      <c r="AW51" s="89"/>
      <c r="AX51" s="89"/>
      <c r="AY51" s="81">
        <f>'支給申請額算定シート（Ⅰ．代表医療機関）'!E11</f>
        <v>0</v>
      </c>
      <c r="AZ51" s="89"/>
      <c r="BA51" s="89"/>
      <c r="BB51" s="89"/>
      <c r="BC51" s="89"/>
      <c r="BD51" s="89"/>
      <c r="BE51" s="89"/>
      <c r="BF51" s="89"/>
      <c r="BG51" s="89"/>
      <c r="BH51" s="81">
        <f>'支給申請額算定シート（Ⅰ．代表医療機関）'!F11</f>
        <v>0</v>
      </c>
      <c r="BI51" s="89"/>
      <c r="BJ51" s="89"/>
      <c r="BK51" s="89"/>
      <c r="BL51" s="89"/>
      <c r="BM51" s="89"/>
      <c r="BN51" s="89"/>
      <c r="BO51" s="89"/>
      <c r="BP51" s="89"/>
      <c r="BQ51" s="55">
        <f>'支給申請額算定シート（Ⅰ．代表医療機関）'!G11</f>
        <v>0</v>
      </c>
      <c r="BR51" s="55"/>
      <c r="BS51" s="55"/>
      <c r="BT51" s="55"/>
      <c r="BU51" s="55"/>
      <c r="BV51" s="55"/>
      <c r="BW51" s="55"/>
      <c r="BX51" s="55"/>
      <c r="BY51" s="55"/>
      <c r="BZ51" s="234"/>
    </row>
    <row r="52" spans="1:78" ht="6" customHeight="1">
      <c r="A52" s="12"/>
      <c r="B52" s="12"/>
      <c r="C52" s="59"/>
      <c r="D52" s="70"/>
      <c r="E52" s="70"/>
      <c r="F52" s="70"/>
      <c r="G52" s="70"/>
      <c r="H52" s="70"/>
      <c r="I52" s="70"/>
      <c r="J52" s="70"/>
      <c r="K52" s="70"/>
      <c r="L52" s="70"/>
      <c r="M52" s="70"/>
      <c r="N52" s="124"/>
      <c r="O52" s="140"/>
      <c r="P52" s="140"/>
      <c r="Q52" s="140"/>
      <c r="R52" s="140"/>
      <c r="S52" s="140"/>
      <c r="T52" s="140"/>
      <c r="U52" s="140"/>
      <c r="V52" s="140"/>
      <c r="W52" s="169"/>
      <c r="X52" s="82"/>
      <c r="Y52" s="53"/>
      <c r="Z52" s="53"/>
      <c r="AA52" s="53"/>
      <c r="AB52" s="53"/>
      <c r="AC52" s="53"/>
      <c r="AD52" s="53"/>
      <c r="AE52" s="53"/>
      <c r="AF52" s="53"/>
      <c r="AG52" s="82"/>
      <c r="AH52" s="53"/>
      <c r="AI52" s="53"/>
      <c r="AJ52" s="53"/>
      <c r="AK52" s="53"/>
      <c r="AL52" s="53"/>
      <c r="AM52" s="53"/>
      <c r="AN52" s="53"/>
      <c r="AO52" s="53"/>
      <c r="AP52" s="82"/>
      <c r="AQ52" s="53"/>
      <c r="AR52" s="53"/>
      <c r="AS52" s="53"/>
      <c r="AT52" s="53"/>
      <c r="AU52" s="53"/>
      <c r="AV52" s="53"/>
      <c r="AW52" s="53"/>
      <c r="AX52" s="53"/>
      <c r="AY52" s="82"/>
      <c r="AZ52" s="53"/>
      <c r="BA52" s="53"/>
      <c r="BB52" s="53"/>
      <c r="BC52" s="53"/>
      <c r="BD52" s="53"/>
      <c r="BE52" s="53"/>
      <c r="BF52" s="53"/>
      <c r="BG52" s="53"/>
      <c r="BH52" s="82"/>
      <c r="BI52" s="53"/>
      <c r="BJ52" s="53"/>
      <c r="BK52" s="53"/>
      <c r="BL52" s="53"/>
      <c r="BM52" s="53"/>
      <c r="BN52" s="53"/>
      <c r="BO52" s="53"/>
      <c r="BP52" s="53"/>
      <c r="BQ52" s="55"/>
      <c r="BR52" s="55"/>
      <c r="BS52" s="55"/>
      <c r="BT52" s="55"/>
      <c r="BU52" s="55"/>
      <c r="BV52" s="55"/>
      <c r="BW52" s="55"/>
      <c r="BX52" s="55"/>
      <c r="BY52" s="55"/>
      <c r="BZ52" s="234"/>
    </row>
    <row r="53" spans="1:78" ht="6" customHeight="1">
      <c r="A53" s="12"/>
      <c r="B53" s="12"/>
      <c r="C53" s="60"/>
      <c r="D53" s="71"/>
      <c r="E53" s="71"/>
      <c r="F53" s="71"/>
      <c r="G53" s="71"/>
      <c r="H53" s="71"/>
      <c r="I53" s="71"/>
      <c r="J53" s="71"/>
      <c r="K53" s="71"/>
      <c r="L53" s="71"/>
      <c r="M53" s="71"/>
      <c r="N53" s="125"/>
      <c r="O53" s="141"/>
      <c r="P53" s="141"/>
      <c r="Q53" s="141"/>
      <c r="R53" s="141"/>
      <c r="S53" s="141"/>
      <c r="T53" s="141"/>
      <c r="U53" s="141"/>
      <c r="V53" s="141"/>
      <c r="W53" s="170"/>
      <c r="X53" s="83"/>
      <c r="Y53" s="90"/>
      <c r="Z53" s="90"/>
      <c r="AA53" s="90"/>
      <c r="AB53" s="90"/>
      <c r="AC53" s="90"/>
      <c r="AD53" s="90"/>
      <c r="AE53" s="90"/>
      <c r="AF53" s="90"/>
      <c r="AG53" s="83"/>
      <c r="AH53" s="90"/>
      <c r="AI53" s="90"/>
      <c r="AJ53" s="90"/>
      <c r="AK53" s="90"/>
      <c r="AL53" s="90"/>
      <c r="AM53" s="90"/>
      <c r="AN53" s="90"/>
      <c r="AO53" s="90"/>
      <c r="AP53" s="83"/>
      <c r="AQ53" s="90"/>
      <c r="AR53" s="90"/>
      <c r="AS53" s="90"/>
      <c r="AT53" s="90"/>
      <c r="AU53" s="90"/>
      <c r="AV53" s="90"/>
      <c r="AW53" s="90"/>
      <c r="AX53" s="90"/>
      <c r="AY53" s="83"/>
      <c r="AZ53" s="90"/>
      <c r="BA53" s="90"/>
      <c r="BB53" s="90"/>
      <c r="BC53" s="90"/>
      <c r="BD53" s="90"/>
      <c r="BE53" s="90"/>
      <c r="BF53" s="90"/>
      <c r="BG53" s="90"/>
      <c r="BH53" s="83"/>
      <c r="BI53" s="90"/>
      <c r="BJ53" s="90"/>
      <c r="BK53" s="90"/>
      <c r="BL53" s="90"/>
      <c r="BM53" s="90"/>
      <c r="BN53" s="90"/>
      <c r="BO53" s="90"/>
      <c r="BP53" s="90"/>
      <c r="BQ53" s="55"/>
      <c r="BR53" s="55"/>
      <c r="BS53" s="55"/>
      <c r="BT53" s="55"/>
      <c r="BU53" s="55"/>
      <c r="BV53" s="55"/>
      <c r="BW53" s="55"/>
      <c r="BX53" s="55"/>
      <c r="BY53" s="55"/>
      <c r="BZ53" s="234"/>
    </row>
    <row r="54" spans="1:78" ht="6.75" customHeight="1">
      <c r="A54" s="12"/>
      <c r="B54" s="1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76"/>
      <c r="BY54" s="176"/>
      <c r="BZ54" s="234"/>
    </row>
    <row r="55" spans="1:78" ht="6.75" customHeight="1">
      <c r="A55" s="14"/>
      <c r="B55" s="14"/>
      <c r="C55" s="54" t="s">
        <v>9</v>
      </c>
      <c r="D55" s="54"/>
      <c r="E55" s="54"/>
      <c r="F55" s="54"/>
      <c r="G55" s="79"/>
      <c r="H55" s="87"/>
      <c r="I55" s="87"/>
      <c r="J55" s="87"/>
      <c r="K55" s="87"/>
      <c r="L55" s="87"/>
      <c r="M55" s="101"/>
      <c r="N55" s="56" t="s">
        <v>118</v>
      </c>
      <c r="O55" s="67"/>
      <c r="P55" s="67"/>
      <c r="Q55" s="67"/>
      <c r="R55" s="67"/>
      <c r="S55" s="67"/>
      <c r="T55" s="67"/>
      <c r="U55" s="67"/>
      <c r="V55" s="67"/>
      <c r="W55" s="67"/>
      <c r="X55" s="67"/>
      <c r="Y55" s="67"/>
      <c r="Z55" s="67"/>
      <c r="AA55" s="67"/>
      <c r="AB55" s="67"/>
      <c r="AC55" s="67"/>
      <c r="AD55" s="67"/>
      <c r="AE55" s="67"/>
      <c r="AF55" s="67"/>
      <c r="AG55" s="67"/>
      <c r="AH55" s="197"/>
      <c r="AI55" s="56" t="s">
        <v>37</v>
      </c>
      <c r="AJ55" s="67"/>
      <c r="AK55" s="67"/>
      <c r="AL55" s="67"/>
      <c r="AM55" s="67"/>
      <c r="AN55" s="67"/>
      <c r="AO55" s="67"/>
      <c r="AP55" s="67"/>
      <c r="AQ55" s="67"/>
      <c r="AR55" s="67"/>
      <c r="AS55" s="67"/>
      <c r="AT55" s="67"/>
      <c r="AU55" s="67"/>
      <c r="AV55" s="67"/>
      <c r="AW55" s="67"/>
      <c r="AX55" s="67"/>
      <c r="AY55" s="67"/>
      <c r="AZ55" s="67"/>
      <c r="BA55" s="67"/>
      <c r="BB55" s="67"/>
      <c r="BC55" s="197"/>
      <c r="BD55" s="223" t="s">
        <v>119</v>
      </c>
      <c r="BE55" s="226"/>
      <c r="BF55" s="226"/>
      <c r="BG55" s="226"/>
      <c r="BH55" s="226"/>
      <c r="BI55" s="226"/>
      <c r="BJ55" s="226"/>
      <c r="BK55" s="226"/>
      <c r="BL55" s="226"/>
      <c r="BM55" s="226"/>
      <c r="BN55" s="226"/>
      <c r="BO55" s="226"/>
      <c r="BP55" s="226"/>
      <c r="BQ55" s="226"/>
      <c r="BR55" s="226"/>
      <c r="BS55" s="226"/>
      <c r="BT55" s="226"/>
      <c r="BU55" s="226"/>
      <c r="BV55" s="226"/>
      <c r="BW55" s="226"/>
      <c r="BX55" s="226"/>
      <c r="BY55" s="235"/>
      <c r="BZ55" s="234"/>
    </row>
    <row r="56" spans="1:78" ht="6.75" customHeight="1">
      <c r="A56" s="14"/>
      <c r="B56" s="14"/>
      <c r="C56" s="54"/>
      <c r="D56" s="54"/>
      <c r="E56" s="54"/>
      <c r="F56" s="54"/>
      <c r="G56" s="80"/>
      <c r="H56" s="88"/>
      <c r="I56" s="88"/>
      <c r="J56" s="88"/>
      <c r="K56" s="88"/>
      <c r="L56" s="88"/>
      <c r="M56" s="102"/>
      <c r="N56" s="57"/>
      <c r="O56" s="68"/>
      <c r="P56" s="68"/>
      <c r="Q56" s="68"/>
      <c r="R56" s="68"/>
      <c r="S56" s="68"/>
      <c r="T56" s="68"/>
      <c r="U56" s="68"/>
      <c r="V56" s="68"/>
      <c r="W56" s="68"/>
      <c r="X56" s="68"/>
      <c r="Y56" s="68"/>
      <c r="Z56" s="68"/>
      <c r="AA56" s="68"/>
      <c r="AB56" s="68"/>
      <c r="AC56" s="68"/>
      <c r="AD56" s="68"/>
      <c r="AE56" s="68"/>
      <c r="AF56" s="68"/>
      <c r="AG56" s="68"/>
      <c r="AH56" s="198"/>
      <c r="AI56" s="57"/>
      <c r="AJ56" s="68"/>
      <c r="AK56" s="68"/>
      <c r="AL56" s="68"/>
      <c r="AM56" s="68"/>
      <c r="AN56" s="68"/>
      <c r="AO56" s="68"/>
      <c r="AP56" s="68"/>
      <c r="AQ56" s="68"/>
      <c r="AR56" s="68"/>
      <c r="AS56" s="68"/>
      <c r="AT56" s="68"/>
      <c r="AU56" s="68"/>
      <c r="AV56" s="68"/>
      <c r="AW56" s="68"/>
      <c r="AX56" s="68"/>
      <c r="AY56" s="68"/>
      <c r="AZ56" s="68"/>
      <c r="BA56" s="68"/>
      <c r="BB56" s="68"/>
      <c r="BC56" s="198"/>
      <c r="BD56" s="225"/>
      <c r="BE56" s="228"/>
      <c r="BF56" s="228"/>
      <c r="BG56" s="228"/>
      <c r="BH56" s="228"/>
      <c r="BI56" s="228"/>
      <c r="BJ56" s="228"/>
      <c r="BK56" s="228"/>
      <c r="BL56" s="228"/>
      <c r="BM56" s="228"/>
      <c r="BN56" s="228"/>
      <c r="BO56" s="228"/>
      <c r="BP56" s="228"/>
      <c r="BQ56" s="228"/>
      <c r="BR56" s="228"/>
      <c r="BS56" s="228"/>
      <c r="BT56" s="228"/>
      <c r="BU56" s="228"/>
      <c r="BV56" s="228"/>
      <c r="BW56" s="228"/>
      <c r="BX56" s="228"/>
      <c r="BY56" s="237"/>
      <c r="BZ56" s="234"/>
    </row>
    <row r="57" spans="1:78" ht="6.75" customHeight="1">
      <c r="A57" s="15"/>
      <c r="B57" s="15"/>
      <c r="C57" s="55" t="s">
        <v>2</v>
      </c>
      <c r="D57" s="55"/>
      <c r="E57" s="55"/>
      <c r="F57" s="55"/>
      <c r="G57" s="84"/>
      <c r="H57" s="91"/>
      <c r="I57" s="91"/>
      <c r="J57" s="91"/>
      <c r="K57" s="91"/>
      <c r="L57" s="91"/>
      <c r="M57" s="106"/>
      <c r="N57" s="121" t="str">
        <f>'支給申請額算定シート（Ⅱ．統合関係医療機関）'!B$3&amp;""</f>
        <v/>
      </c>
      <c r="O57" s="121"/>
      <c r="P57" s="121"/>
      <c r="Q57" s="121"/>
      <c r="R57" s="121"/>
      <c r="S57" s="121"/>
      <c r="T57" s="121"/>
      <c r="U57" s="121"/>
      <c r="V57" s="121"/>
      <c r="W57" s="121"/>
      <c r="X57" s="121"/>
      <c r="Y57" s="121"/>
      <c r="Z57" s="121"/>
      <c r="AA57" s="121"/>
      <c r="AB57" s="121"/>
      <c r="AC57" s="121"/>
      <c r="AD57" s="121"/>
      <c r="AE57" s="121"/>
      <c r="AF57" s="121"/>
      <c r="AG57" s="121"/>
      <c r="AH57" s="121"/>
      <c r="AI57" s="121" t="str">
        <f>'支給申請額算定シート（Ⅱ．統合関係医療機関）'!C$3&amp;""</f>
        <v/>
      </c>
      <c r="AJ57" s="121"/>
      <c r="AK57" s="121"/>
      <c r="AL57" s="121"/>
      <c r="AM57" s="121"/>
      <c r="AN57" s="121"/>
      <c r="AO57" s="121"/>
      <c r="AP57" s="121"/>
      <c r="AQ57" s="121"/>
      <c r="AR57" s="121"/>
      <c r="AS57" s="121"/>
      <c r="AT57" s="121"/>
      <c r="AU57" s="121"/>
      <c r="AV57" s="121"/>
      <c r="AW57" s="121"/>
      <c r="AX57" s="121"/>
      <c r="AY57" s="121"/>
      <c r="AZ57" s="121"/>
      <c r="BA57" s="121"/>
      <c r="BB57" s="121"/>
      <c r="BC57" s="121"/>
      <c r="BD57" s="121" t="str">
        <f>'支給申請額算定シート（Ⅱ．統合関係医療機関）'!G$3&amp;""</f>
        <v/>
      </c>
      <c r="BE57" s="121"/>
      <c r="BF57" s="121"/>
      <c r="BG57" s="121"/>
      <c r="BH57" s="121"/>
      <c r="BI57" s="121"/>
      <c r="BJ57" s="121"/>
      <c r="BK57" s="121"/>
      <c r="BL57" s="121"/>
      <c r="BM57" s="121"/>
      <c r="BN57" s="121"/>
      <c r="BO57" s="121"/>
      <c r="BP57" s="121"/>
      <c r="BQ57" s="121"/>
      <c r="BR57" s="121"/>
      <c r="BS57" s="121"/>
      <c r="BT57" s="121"/>
      <c r="BU57" s="121"/>
      <c r="BV57" s="121"/>
      <c r="BW57" s="121"/>
      <c r="BX57" s="121"/>
      <c r="BY57" s="121"/>
      <c r="BZ57" s="234"/>
    </row>
    <row r="58" spans="1:78" ht="6.75" customHeight="1">
      <c r="A58" s="15"/>
      <c r="B58" s="15"/>
      <c r="C58" s="55"/>
      <c r="D58" s="55"/>
      <c r="E58" s="55"/>
      <c r="F58" s="55"/>
      <c r="G58" s="85"/>
      <c r="H58" s="92"/>
      <c r="I58" s="92"/>
      <c r="J58" s="92"/>
      <c r="K58" s="92"/>
      <c r="L58" s="92"/>
      <c r="M58" s="107"/>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1"/>
      <c r="BR58" s="121"/>
      <c r="BS58" s="121"/>
      <c r="BT58" s="121"/>
      <c r="BU58" s="121"/>
      <c r="BV58" s="121"/>
      <c r="BW58" s="121"/>
      <c r="BX58" s="121"/>
      <c r="BY58" s="121"/>
      <c r="BZ58" s="234"/>
    </row>
    <row r="59" spans="1:78" ht="6.75" customHeight="1">
      <c r="A59" s="15"/>
      <c r="B59" s="15"/>
      <c r="C59" s="55"/>
      <c r="D59" s="55"/>
      <c r="E59" s="55"/>
      <c r="F59" s="55"/>
      <c r="G59" s="86"/>
      <c r="H59" s="93"/>
      <c r="I59" s="93"/>
      <c r="J59" s="93"/>
      <c r="K59" s="93"/>
      <c r="L59" s="93"/>
      <c r="M59" s="108"/>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234"/>
    </row>
    <row r="60" spans="1:78" ht="6.75" customHeight="1">
      <c r="A60" s="12"/>
      <c r="B60" s="12"/>
      <c r="C60" s="56" t="s">
        <v>48</v>
      </c>
      <c r="D60" s="67"/>
      <c r="E60" s="67"/>
      <c r="F60" s="67"/>
      <c r="G60" s="67"/>
      <c r="H60" s="67"/>
      <c r="I60" s="67"/>
      <c r="J60" s="67"/>
      <c r="K60" s="67"/>
      <c r="L60" s="67"/>
      <c r="M60" s="67"/>
      <c r="N60" s="79" t="s">
        <v>16</v>
      </c>
      <c r="O60" s="87"/>
      <c r="P60" s="87"/>
      <c r="Q60" s="87"/>
      <c r="R60" s="87"/>
      <c r="S60" s="87"/>
      <c r="T60" s="87"/>
      <c r="U60" s="87"/>
      <c r="V60" s="87"/>
      <c r="W60" s="101"/>
      <c r="X60" s="56" t="s">
        <v>30</v>
      </c>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P60" s="67"/>
      <c r="BQ60" s="67"/>
      <c r="BR60" s="67"/>
      <c r="BS60" s="67"/>
      <c r="BT60" s="67"/>
      <c r="BU60" s="67"/>
      <c r="BV60" s="67"/>
      <c r="BW60" s="67"/>
      <c r="BX60" s="67"/>
      <c r="BY60" s="197"/>
      <c r="BZ60" s="234"/>
    </row>
    <row r="61" spans="1:78" ht="6.75" customHeight="1">
      <c r="A61" s="12"/>
      <c r="B61" s="12"/>
      <c r="C61" s="57"/>
      <c r="D61" s="68"/>
      <c r="E61" s="68"/>
      <c r="F61" s="68"/>
      <c r="G61" s="68"/>
      <c r="H61" s="68"/>
      <c r="I61" s="68"/>
      <c r="J61" s="68"/>
      <c r="K61" s="68"/>
      <c r="L61" s="68"/>
      <c r="M61" s="68"/>
      <c r="N61" s="80"/>
      <c r="O61" s="88"/>
      <c r="P61" s="88"/>
      <c r="Q61" s="88"/>
      <c r="R61" s="88"/>
      <c r="S61" s="88"/>
      <c r="T61" s="88"/>
      <c r="U61" s="88"/>
      <c r="V61" s="88"/>
      <c r="W61" s="102"/>
      <c r="X61" s="57"/>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198"/>
      <c r="BZ61" s="234"/>
    </row>
    <row r="62" spans="1:78" ht="6.75" customHeight="1">
      <c r="A62" s="12"/>
      <c r="B62" s="12"/>
      <c r="C62" s="58" t="str">
        <f>'支給申請額算定シート（Ⅱ．統合関係医療機関）'!B$5&amp;""</f>
        <v/>
      </c>
      <c r="D62" s="69"/>
      <c r="E62" s="69"/>
      <c r="F62" s="69"/>
      <c r="G62" s="69"/>
      <c r="H62" s="69"/>
      <c r="I62" s="69"/>
      <c r="J62" s="69"/>
      <c r="K62" s="69"/>
      <c r="L62" s="69"/>
      <c r="M62" s="69"/>
      <c r="N62" s="123" t="str">
        <f>'支給申請額算定シート（Ⅱ．統合関係医療機関）'!C$5&amp;""</f>
        <v/>
      </c>
      <c r="O62" s="139"/>
      <c r="P62" s="139"/>
      <c r="Q62" s="139"/>
      <c r="R62" s="139"/>
      <c r="S62" s="139"/>
      <c r="T62" s="139"/>
      <c r="U62" s="139"/>
      <c r="V62" s="139"/>
      <c r="W62" s="168"/>
      <c r="X62" s="56" t="s">
        <v>47</v>
      </c>
      <c r="Y62" s="67"/>
      <c r="Z62" s="67"/>
      <c r="AA62" s="67"/>
      <c r="AB62" s="67"/>
      <c r="AC62" s="67"/>
      <c r="AD62" s="67"/>
      <c r="AE62" s="67"/>
      <c r="AF62" s="67"/>
      <c r="AG62" s="194"/>
      <c r="AH62" s="194"/>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100"/>
      <c r="BZ62" s="234"/>
    </row>
    <row r="63" spans="1:78" ht="6.75" customHeight="1">
      <c r="A63" s="12"/>
      <c r="B63" s="12"/>
      <c r="C63" s="59"/>
      <c r="D63" s="70"/>
      <c r="E63" s="70"/>
      <c r="F63" s="70"/>
      <c r="G63" s="70"/>
      <c r="H63" s="70"/>
      <c r="I63" s="70"/>
      <c r="J63" s="70"/>
      <c r="K63" s="70"/>
      <c r="L63" s="70"/>
      <c r="M63" s="70"/>
      <c r="N63" s="124"/>
      <c r="O63" s="140"/>
      <c r="P63" s="140"/>
      <c r="Q63" s="140"/>
      <c r="R63" s="140"/>
      <c r="S63" s="140"/>
      <c r="T63" s="140"/>
      <c r="U63" s="140"/>
      <c r="V63" s="140"/>
      <c r="W63" s="169"/>
      <c r="X63" s="175"/>
      <c r="Y63" s="177"/>
      <c r="Z63" s="177"/>
      <c r="AA63" s="177"/>
      <c r="AB63" s="177"/>
      <c r="AC63" s="177"/>
      <c r="AD63" s="177"/>
      <c r="AE63" s="177"/>
      <c r="AF63" s="177"/>
      <c r="AG63" s="195" t="s">
        <v>12</v>
      </c>
      <c r="AH63" s="195"/>
      <c r="AI63" s="195"/>
      <c r="AJ63" s="195"/>
      <c r="AK63" s="195"/>
      <c r="AL63" s="195"/>
      <c r="AM63" s="195"/>
      <c r="AN63" s="195"/>
      <c r="AO63" s="195"/>
      <c r="AP63" s="195" t="s">
        <v>27</v>
      </c>
      <c r="AQ63" s="195"/>
      <c r="AR63" s="195"/>
      <c r="AS63" s="195"/>
      <c r="AT63" s="195"/>
      <c r="AU63" s="195"/>
      <c r="AV63" s="195"/>
      <c r="AW63" s="195"/>
      <c r="AX63" s="195"/>
      <c r="AY63" s="195" t="s">
        <v>28</v>
      </c>
      <c r="AZ63" s="195"/>
      <c r="BA63" s="195"/>
      <c r="BB63" s="195"/>
      <c r="BC63" s="195"/>
      <c r="BD63" s="195"/>
      <c r="BE63" s="195"/>
      <c r="BF63" s="195"/>
      <c r="BG63" s="195"/>
      <c r="BH63" s="195" t="s">
        <v>21</v>
      </c>
      <c r="BI63" s="195"/>
      <c r="BJ63" s="195"/>
      <c r="BK63" s="195"/>
      <c r="BL63" s="195"/>
      <c r="BM63" s="195"/>
      <c r="BN63" s="195"/>
      <c r="BO63" s="195"/>
      <c r="BP63" s="195"/>
      <c r="BQ63" s="195" t="s">
        <v>26</v>
      </c>
      <c r="BR63" s="195"/>
      <c r="BS63" s="195"/>
      <c r="BT63" s="195"/>
      <c r="BU63" s="195"/>
      <c r="BV63" s="195"/>
      <c r="BW63" s="195"/>
      <c r="BX63" s="195"/>
      <c r="BY63" s="195"/>
      <c r="BZ63" s="234"/>
    </row>
    <row r="64" spans="1:78" ht="6.75" customHeight="1">
      <c r="A64" s="12"/>
      <c r="B64" s="12"/>
      <c r="C64" s="59"/>
      <c r="D64" s="70"/>
      <c r="E64" s="70"/>
      <c r="F64" s="70"/>
      <c r="G64" s="70"/>
      <c r="H64" s="70"/>
      <c r="I64" s="70"/>
      <c r="J64" s="70"/>
      <c r="K64" s="70"/>
      <c r="L64" s="70"/>
      <c r="M64" s="70"/>
      <c r="N64" s="124"/>
      <c r="O64" s="140"/>
      <c r="P64" s="140"/>
      <c r="Q64" s="140"/>
      <c r="R64" s="140"/>
      <c r="S64" s="140"/>
      <c r="T64" s="140"/>
      <c r="U64" s="140"/>
      <c r="V64" s="140"/>
      <c r="W64" s="169"/>
      <c r="X64" s="57"/>
      <c r="Y64" s="68"/>
      <c r="Z64" s="68"/>
      <c r="AA64" s="68"/>
      <c r="AB64" s="68"/>
      <c r="AC64" s="68"/>
      <c r="AD64" s="68"/>
      <c r="AE64" s="68"/>
      <c r="AF64" s="68"/>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5"/>
      <c r="BV64" s="195"/>
      <c r="BW64" s="195"/>
      <c r="BX64" s="195"/>
      <c r="BY64" s="195"/>
      <c r="BZ64" s="234"/>
    </row>
    <row r="65" spans="1:78" ht="6" customHeight="1">
      <c r="A65" s="12"/>
      <c r="B65" s="12"/>
      <c r="C65" s="59"/>
      <c r="D65" s="70"/>
      <c r="E65" s="70"/>
      <c r="F65" s="70"/>
      <c r="G65" s="70"/>
      <c r="H65" s="70"/>
      <c r="I65" s="70"/>
      <c r="J65" s="70"/>
      <c r="K65" s="70"/>
      <c r="L65" s="70"/>
      <c r="M65" s="70"/>
      <c r="N65" s="124"/>
      <c r="O65" s="140"/>
      <c r="P65" s="140"/>
      <c r="Q65" s="140"/>
      <c r="R65" s="140"/>
      <c r="S65" s="140"/>
      <c r="T65" s="140"/>
      <c r="U65" s="140"/>
      <c r="V65" s="140"/>
      <c r="W65" s="169"/>
      <c r="X65" s="81">
        <f>SUM(AG65:BY67)</f>
        <v>0</v>
      </c>
      <c r="Y65" s="89"/>
      <c r="Z65" s="89"/>
      <c r="AA65" s="89"/>
      <c r="AB65" s="89"/>
      <c r="AC65" s="89"/>
      <c r="AD65" s="89"/>
      <c r="AE65" s="89"/>
      <c r="AF65" s="89"/>
      <c r="AG65" s="81">
        <f>'支給申請額算定シート（Ⅱ．統合関係医療機関）'!C$11</f>
        <v>0</v>
      </c>
      <c r="AH65" s="89"/>
      <c r="AI65" s="89"/>
      <c r="AJ65" s="89"/>
      <c r="AK65" s="89"/>
      <c r="AL65" s="89"/>
      <c r="AM65" s="89"/>
      <c r="AN65" s="89"/>
      <c r="AO65" s="89"/>
      <c r="AP65" s="81">
        <f>'支給申請額算定シート（Ⅱ．統合関係医療機関）'!D$11</f>
        <v>0</v>
      </c>
      <c r="AQ65" s="89"/>
      <c r="AR65" s="89"/>
      <c r="AS65" s="89"/>
      <c r="AT65" s="89"/>
      <c r="AU65" s="89"/>
      <c r="AV65" s="89"/>
      <c r="AW65" s="89"/>
      <c r="AX65" s="89"/>
      <c r="AY65" s="81">
        <f>'支給申請額算定シート（Ⅱ．統合関係医療機関）'!E$11</f>
        <v>0</v>
      </c>
      <c r="AZ65" s="89"/>
      <c r="BA65" s="89"/>
      <c r="BB65" s="89"/>
      <c r="BC65" s="89"/>
      <c r="BD65" s="89"/>
      <c r="BE65" s="89"/>
      <c r="BF65" s="89"/>
      <c r="BG65" s="89"/>
      <c r="BH65" s="81">
        <f>'支給申請額算定シート（Ⅱ．統合関係医療機関）'!F$11</f>
        <v>0</v>
      </c>
      <c r="BI65" s="89"/>
      <c r="BJ65" s="89"/>
      <c r="BK65" s="89"/>
      <c r="BL65" s="89"/>
      <c r="BM65" s="89"/>
      <c r="BN65" s="89"/>
      <c r="BO65" s="89"/>
      <c r="BP65" s="89"/>
      <c r="BQ65" s="55">
        <f>'支給申請額算定シート（Ⅱ．統合関係医療機関）'!G$11</f>
        <v>0</v>
      </c>
      <c r="BR65" s="55"/>
      <c r="BS65" s="55"/>
      <c r="BT65" s="55"/>
      <c r="BU65" s="55"/>
      <c r="BV65" s="55"/>
      <c r="BW65" s="55"/>
      <c r="BX65" s="55"/>
      <c r="BY65" s="55"/>
      <c r="BZ65" s="234"/>
    </row>
    <row r="66" spans="1:78" ht="6" customHeight="1">
      <c r="A66" s="12"/>
      <c r="B66" s="12"/>
      <c r="C66" s="59"/>
      <c r="D66" s="70"/>
      <c r="E66" s="70"/>
      <c r="F66" s="70"/>
      <c r="G66" s="70"/>
      <c r="H66" s="70"/>
      <c r="I66" s="70"/>
      <c r="J66" s="70"/>
      <c r="K66" s="70"/>
      <c r="L66" s="70"/>
      <c r="M66" s="70"/>
      <c r="N66" s="124"/>
      <c r="O66" s="140"/>
      <c r="P66" s="140"/>
      <c r="Q66" s="140"/>
      <c r="R66" s="140"/>
      <c r="S66" s="140"/>
      <c r="T66" s="140"/>
      <c r="U66" s="140"/>
      <c r="V66" s="140"/>
      <c r="W66" s="169"/>
      <c r="X66" s="82"/>
      <c r="Y66" s="53"/>
      <c r="Z66" s="53"/>
      <c r="AA66" s="53"/>
      <c r="AB66" s="53"/>
      <c r="AC66" s="53"/>
      <c r="AD66" s="53"/>
      <c r="AE66" s="53"/>
      <c r="AF66" s="53"/>
      <c r="AG66" s="82"/>
      <c r="AH66" s="53"/>
      <c r="AI66" s="53"/>
      <c r="AJ66" s="53"/>
      <c r="AK66" s="53"/>
      <c r="AL66" s="53"/>
      <c r="AM66" s="53"/>
      <c r="AN66" s="53"/>
      <c r="AO66" s="53"/>
      <c r="AP66" s="82"/>
      <c r="AQ66" s="53"/>
      <c r="AR66" s="53"/>
      <c r="AS66" s="53"/>
      <c r="AT66" s="53"/>
      <c r="AU66" s="53"/>
      <c r="AV66" s="53"/>
      <c r="AW66" s="53"/>
      <c r="AX66" s="53"/>
      <c r="AY66" s="82"/>
      <c r="AZ66" s="53"/>
      <c r="BA66" s="53"/>
      <c r="BB66" s="53"/>
      <c r="BC66" s="53"/>
      <c r="BD66" s="53"/>
      <c r="BE66" s="53"/>
      <c r="BF66" s="53"/>
      <c r="BG66" s="53"/>
      <c r="BH66" s="82"/>
      <c r="BI66" s="53"/>
      <c r="BJ66" s="53"/>
      <c r="BK66" s="53"/>
      <c r="BL66" s="53"/>
      <c r="BM66" s="53"/>
      <c r="BN66" s="53"/>
      <c r="BO66" s="53"/>
      <c r="BP66" s="53"/>
      <c r="BQ66" s="55"/>
      <c r="BR66" s="55"/>
      <c r="BS66" s="55"/>
      <c r="BT66" s="55"/>
      <c r="BU66" s="55"/>
      <c r="BV66" s="55"/>
      <c r="BW66" s="55"/>
      <c r="BX66" s="55"/>
      <c r="BY66" s="55"/>
      <c r="BZ66" s="234"/>
    </row>
    <row r="67" spans="1:78" ht="6" customHeight="1">
      <c r="A67" s="12"/>
      <c r="B67" s="12"/>
      <c r="C67" s="60"/>
      <c r="D67" s="71"/>
      <c r="E67" s="71"/>
      <c r="F67" s="71"/>
      <c r="G67" s="71"/>
      <c r="H67" s="71"/>
      <c r="I67" s="71"/>
      <c r="J67" s="71"/>
      <c r="K67" s="71"/>
      <c r="L67" s="71"/>
      <c r="M67" s="71"/>
      <c r="N67" s="125"/>
      <c r="O67" s="141"/>
      <c r="P67" s="141"/>
      <c r="Q67" s="141"/>
      <c r="R67" s="141"/>
      <c r="S67" s="141"/>
      <c r="T67" s="141"/>
      <c r="U67" s="141"/>
      <c r="V67" s="141"/>
      <c r="W67" s="170"/>
      <c r="X67" s="83"/>
      <c r="Y67" s="90"/>
      <c r="Z67" s="90"/>
      <c r="AA67" s="90"/>
      <c r="AB67" s="90"/>
      <c r="AC67" s="90"/>
      <c r="AD67" s="90"/>
      <c r="AE67" s="90"/>
      <c r="AF67" s="90"/>
      <c r="AG67" s="83"/>
      <c r="AH67" s="90"/>
      <c r="AI67" s="90"/>
      <c r="AJ67" s="90"/>
      <c r="AK67" s="90"/>
      <c r="AL67" s="90"/>
      <c r="AM67" s="90"/>
      <c r="AN67" s="90"/>
      <c r="AO67" s="90"/>
      <c r="AP67" s="83"/>
      <c r="AQ67" s="90"/>
      <c r="AR67" s="90"/>
      <c r="AS67" s="90"/>
      <c r="AT67" s="90"/>
      <c r="AU67" s="90"/>
      <c r="AV67" s="90"/>
      <c r="AW67" s="90"/>
      <c r="AX67" s="90"/>
      <c r="AY67" s="83"/>
      <c r="AZ67" s="90"/>
      <c r="BA67" s="90"/>
      <c r="BB67" s="90"/>
      <c r="BC67" s="90"/>
      <c r="BD67" s="90"/>
      <c r="BE67" s="90"/>
      <c r="BF67" s="90"/>
      <c r="BG67" s="90"/>
      <c r="BH67" s="83"/>
      <c r="BI67" s="90"/>
      <c r="BJ67" s="90"/>
      <c r="BK67" s="90"/>
      <c r="BL67" s="90"/>
      <c r="BM67" s="90"/>
      <c r="BN67" s="90"/>
      <c r="BO67" s="90"/>
      <c r="BP67" s="90"/>
      <c r="BQ67" s="55"/>
      <c r="BR67" s="55"/>
      <c r="BS67" s="55"/>
      <c r="BT67" s="55"/>
      <c r="BU67" s="55"/>
      <c r="BV67" s="55"/>
      <c r="BW67" s="55"/>
      <c r="BX67" s="55"/>
      <c r="BY67" s="55"/>
      <c r="BZ67" s="234"/>
    </row>
    <row r="68" spans="1:78" ht="6.75" customHeight="1">
      <c r="A68" s="12"/>
      <c r="B68" s="12"/>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76"/>
      <c r="BY68" s="176"/>
      <c r="BZ68" s="234"/>
    </row>
    <row r="69" spans="1:78" ht="6.75" customHeight="1">
      <c r="A69" s="14"/>
      <c r="B69" s="14"/>
      <c r="C69" s="54" t="s">
        <v>9</v>
      </c>
      <c r="D69" s="54"/>
      <c r="E69" s="54"/>
      <c r="F69" s="54"/>
      <c r="G69" s="79"/>
      <c r="H69" s="87"/>
      <c r="I69" s="87"/>
      <c r="J69" s="87"/>
      <c r="K69" s="87"/>
      <c r="L69" s="87"/>
      <c r="M69" s="101"/>
      <c r="N69" s="56" t="s">
        <v>118</v>
      </c>
      <c r="O69" s="67"/>
      <c r="P69" s="67"/>
      <c r="Q69" s="67"/>
      <c r="R69" s="67"/>
      <c r="S69" s="67"/>
      <c r="T69" s="67"/>
      <c r="U69" s="67"/>
      <c r="V69" s="67"/>
      <c r="W69" s="67"/>
      <c r="X69" s="67"/>
      <c r="Y69" s="67"/>
      <c r="Z69" s="67"/>
      <c r="AA69" s="67"/>
      <c r="AB69" s="67"/>
      <c r="AC69" s="67"/>
      <c r="AD69" s="67"/>
      <c r="AE69" s="67"/>
      <c r="AF69" s="67"/>
      <c r="AG69" s="67"/>
      <c r="AH69" s="197"/>
      <c r="AI69" s="56" t="s">
        <v>37</v>
      </c>
      <c r="AJ69" s="67"/>
      <c r="AK69" s="67"/>
      <c r="AL69" s="67"/>
      <c r="AM69" s="67"/>
      <c r="AN69" s="67"/>
      <c r="AO69" s="67"/>
      <c r="AP69" s="67"/>
      <c r="AQ69" s="67"/>
      <c r="AR69" s="67"/>
      <c r="AS69" s="67"/>
      <c r="AT69" s="67"/>
      <c r="AU69" s="67"/>
      <c r="AV69" s="67"/>
      <c r="AW69" s="67"/>
      <c r="AX69" s="67"/>
      <c r="AY69" s="67"/>
      <c r="AZ69" s="67"/>
      <c r="BA69" s="67"/>
      <c r="BB69" s="67"/>
      <c r="BC69" s="197"/>
      <c r="BD69" s="223" t="s">
        <v>119</v>
      </c>
      <c r="BE69" s="226"/>
      <c r="BF69" s="226"/>
      <c r="BG69" s="226"/>
      <c r="BH69" s="226"/>
      <c r="BI69" s="226"/>
      <c r="BJ69" s="226"/>
      <c r="BK69" s="226"/>
      <c r="BL69" s="226"/>
      <c r="BM69" s="226"/>
      <c r="BN69" s="226"/>
      <c r="BO69" s="226"/>
      <c r="BP69" s="226"/>
      <c r="BQ69" s="226"/>
      <c r="BR69" s="226"/>
      <c r="BS69" s="226"/>
      <c r="BT69" s="226"/>
      <c r="BU69" s="226"/>
      <c r="BV69" s="226"/>
      <c r="BW69" s="226"/>
      <c r="BX69" s="226"/>
      <c r="BY69" s="235"/>
      <c r="BZ69" s="234"/>
    </row>
    <row r="70" spans="1:78" ht="6.75" customHeight="1">
      <c r="A70" s="14"/>
      <c r="B70" s="14"/>
      <c r="C70" s="54"/>
      <c r="D70" s="54"/>
      <c r="E70" s="54"/>
      <c r="F70" s="54"/>
      <c r="G70" s="80"/>
      <c r="H70" s="88"/>
      <c r="I70" s="88"/>
      <c r="J70" s="88"/>
      <c r="K70" s="88"/>
      <c r="L70" s="88"/>
      <c r="M70" s="102"/>
      <c r="N70" s="57"/>
      <c r="O70" s="68"/>
      <c r="P70" s="68"/>
      <c r="Q70" s="68"/>
      <c r="R70" s="68"/>
      <c r="S70" s="68"/>
      <c r="T70" s="68"/>
      <c r="U70" s="68"/>
      <c r="V70" s="68"/>
      <c r="W70" s="68"/>
      <c r="X70" s="68"/>
      <c r="Y70" s="68"/>
      <c r="Z70" s="68"/>
      <c r="AA70" s="68"/>
      <c r="AB70" s="68"/>
      <c r="AC70" s="68"/>
      <c r="AD70" s="68"/>
      <c r="AE70" s="68"/>
      <c r="AF70" s="68"/>
      <c r="AG70" s="68"/>
      <c r="AH70" s="198"/>
      <c r="AI70" s="57"/>
      <c r="AJ70" s="68"/>
      <c r="AK70" s="68"/>
      <c r="AL70" s="68"/>
      <c r="AM70" s="68"/>
      <c r="AN70" s="68"/>
      <c r="AO70" s="68"/>
      <c r="AP70" s="68"/>
      <c r="AQ70" s="68"/>
      <c r="AR70" s="68"/>
      <c r="AS70" s="68"/>
      <c r="AT70" s="68"/>
      <c r="AU70" s="68"/>
      <c r="AV70" s="68"/>
      <c r="AW70" s="68"/>
      <c r="AX70" s="68"/>
      <c r="AY70" s="68"/>
      <c r="AZ70" s="68"/>
      <c r="BA70" s="68"/>
      <c r="BB70" s="68"/>
      <c r="BC70" s="198"/>
      <c r="BD70" s="225"/>
      <c r="BE70" s="228"/>
      <c r="BF70" s="228"/>
      <c r="BG70" s="228"/>
      <c r="BH70" s="228"/>
      <c r="BI70" s="228"/>
      <c r="BJ70" s="228"/>
      <c r="BK70" s="228"/>
      <c r="BL70" s="228"/>
      <c r="BM70" s="228"/>
      <c r="BN70" s="228"/>
      <c r="BO70" s="228"/>
      <c r="BP70" s="228"/>
      <c r="BQ70" s="228"/>
      <c r="BR70" s="228"/>
      <c r="BS70" s="228"/>
      <c r="BT70" s="228"/>
      <c r="BU70" s="228"/>
      <c r="BV70" s="228"/>
      <c r="BW70" s="228"/>
      <c r="BX70" s="228"/>
      <c r="BY70" s="237"/>
      <c r="BZ70" s="234"/>
    </row>
    <row r="71" spans="1:78" ht="6.75" customHeight="1">
      <c r="A71" s="15"/>
      <c r="B71" s="15"/>
      <c r="C71" s="55" t="s">
        <v>74</v>
      </c>
      <c r="D71" s="55"/>
      <c r="E71" s="55"/>
      <c r="F71" s="55"/>
      <c r="G71" s="84"/>
      <c r="H71" s="91"/>
      <c r="I71" s="91"/>
      <c r="J71" s="91"/>
      <c r="K71" s="91"/>
      <c r="L71" s="91"/>
      <c r="M71" s="106"/>
      <c r="N71" s="121" t="str">
        <f>'支給申請額算定シート（Ⅲ．統合関係医療機関）'!B$3&amp;""</f>
        <v/>
      </c>
      <c r="O71" s="121"/>
      <c r="P71" s="121"/>
      <c r="Q71" s="121"/>
      <c r="R71" s="121"/>
      <c r="S71" s="121"/>
      <c r="T71" s="121"/>
      <c r="U71" s="121"/>
      <c r="V71" s="121"/>
      <c r="W71" s="121"/>
      <c r="X71" s="121"/>
      <c r="Y71" s="121"/>
      <c r="Z71" s="121"/>
      <c r="AA71" s="121"/>
      <c r="AB71" s="121"/>
      <c r="AC71" s="121"/>
      <c r="AD71" s="121"/>
      <c r="AE71" s="121"/>
      <c r="AF71" s="121"/>
      <c r="AG71" s="121"/>
      <c r="AH71" s="121"/>
      <c r="AI71" s="121" t="str">
        <f>'支給申請額算定シート（Ⅲ．統合関係医療機関）'!C$3&amp;""</f>
        <v/>
      </c>
      <c r="AJ71" s="121"/>
      <c r="AK71" s="121"/>
      <c r="AL71" s="121"/>
      <c r="AM71" s="121"/>
      <c r="AN71" s="121"/>
      <c r="AO71" s="121"/>
      <c r="AP71" s="121"/>
      <c r="AQ71" s="121"/>
      <c r="AR71" s="121"/>
      <c r="AS71" s="121"/>
      <c r="AT71" s="121"/>
      <c r="AU71" s="121"/>
      <c r="AV71" s="121"/>
      <c r="AW71" s="121"/>
      <c r="AX71" s="121"/>
      <c r="AY71" s="121"/>
      <c r="AZ71" s="121"/>
      <c r="BA71" s="121"/>
      <c r="BB71" s="121"/>
      <c r="BC71" s="121"/>
      <c r="BD71" s="121" t="str">
        <f>'支給申請額算定シート（Ⅲ．統合関係医療機関）'!G$3&amp;""</f>
        <v/>
      </c>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234"/>
    </row>
    <row r="72" spans="1:78" ht="6.75" customHeight="1">
      <c r="A72" s="15"/>
      <c r="B72" s="15"/>
      <c r="C72" s="55"/>
      <c r="D72" s="55"/>
      <c r="E72" s="55"/>
      <c r="F72" s="55"/>
      <c r="G72" s="85"/>
      <c r="H72" s="92"/>
      <c r="I72" s="92"/>
      <c r="J72" s="92"/>
      <c r="K72" s="92"/>
      <c r="L72" s="92"/>
      <c r="M72" s="107"/>
      <c r="N72" s="121"/>
      <c r="O72" s="121"/>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21"/>
      <c r="BB72" s="121"/>
      <c r="BC72" s="121"/>
      <c r="BD72" s="121"/>
      <c r="BE72" s="121"/>
      <c r="BF72" s="121"/>
      <c r="BG72" s="121"/>
      <c r="BH72" s="121"/>
      <c r="BI72" s="121"/>
      <c r="BJ72" s="121"/>
      <c r="BK72" s="121"/>
      <c r="BL72" s="121"/>
      <c r="BM72" s="121"/>
      <c r="BN72" s="121"/>
      <c r="BO72" s="121"/>
      <c r="BP72" s="121"/>
      <c r="BQ72" s="121"/>
      <c r="BR72" s="121"/>
      <c r="BS72" s="121"/>
      <c r="BT72" s="121"/>
      <c r="BU72" s="121"/>
      <c r="BV72" s="121"/>
      <c r="BW72" s="121"/>
      <c r="BX72" s="121"/>
      <c r="BY72" s="121"/>
      <c r="BZ72" s="234"/>
    </row>
    <row r="73" spans="1:78" ht="6.75" customHeight="1">
      <c r="A73" s="15"/>
      <c r="B73" s="15"/>
      <c r="C73" s="55"/>
      <c r="D73" s="55"/>
      <c r="E73" s="55"/>
      <c r="F73" s="55"/>
      <c r="G73" s="86"/>
      <c r="H73" s="93"/>
      <c r="I73" s="93"/>
      <c r="J73" s="93"/>
      <c r="K73" s="93"/>
      <c r="L73" s="93"/>
      <c r="M73" s="108"/>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2"/>
      <c r="BA73" s="122"/>
      <c r="BB73" s="122"/>
      <c r="BC73" s="122"/>
      <c r="BD73" s="122"/>
      <c r="BE73" s="122"/>
      <c r="BF73" s="122"/>
      <c r="BG73" s="122"/>
      <c r="BH73" s="122"/>
      <c r="BI73" s="122"/>
      <c r="BJ73" s="122"/>
      <c r="BK73" s="122"/>
      <c r="BL73" s="122"/>
      <c r="BM73" s="122"/>
      <c r="BN73" s="122"/>
      <c r="BO73" s="122"/>
      <c r="BP73" s="122"/>
      <c r="BQ73" s="122"/>
      <c r="BR73" s="122"/>
      <c r="BS73" s="122"/>
      <c r="BT73" s="122"/>
      <c r="BU73" s="122"/>
      <c r="BV73" s="122"/>
      <c r="BW73" s="122"/>
      <c r="BX73" s="122"/>
      <c r="BY73" s="122"/>
      <c r="BZ73" s="234"/>
    </row>
    <row r="74" spans="1:78" ht="6.75" customHeight="1">
      <c r="A74" s="12"/>
      <c r="B74" s="12"/>
      <c r="C74" s="56" t="s">
        <v>48</v>
      </c>
      <c r="D74" s="67"/>
      <c r="E74" s="67"/>
      <c r="F74" s="67"/>
      <c r="G74" s="67"/>
      <c r="H74" s="67"/>
      <c r="I74" s="67"/>
      <c r="J74" s="67"/>
      <c r="K74" s="67"/>
      <c r="L74" s="67"/>
      <c r="M74" s="67"/>
      <c r="N74" s="79" t="s">
        <v>16</v>
      </c>
      <c r="O74" s="87"/>
      <c r="P74" s="87"/>
      <c r="Q74" s="87"/>
      <c r="R74" s="87"/>
      <c r="S74" s="87"/>
      <c r="T74" s="87"/>
      <c r="U74" s="87"/>
      <c r="V74" s="87"/>
      <c r="W74" s="101"/>
      <c r="X74" s="56" t="s">
        <v>30</v>
      </c>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197"/>
      <c r="BZ74" s="234"/>
    </row>
    <row r="75" spans="1:78" ht="6.75" customHeight="1">
      <c r="A75" s="12"/>
      <c r="B75" s="12"/>
      <c r="C75" s="57"/>
      <c r="D75" s="68"/>
      <c r="E75" s="68"/>
      <c r="F75" s="68"/>
      <c r="G75" s="68"/>
      <c r="H75" s="68"/>
      <c r="I75" s="68"/>
      <c r="J75" s="68"/>
      <c r="K75" s="68"/>
      <c r="L75" s="68"/>
      <c r="M75" s="68"/>
      <c r="N75" s="80"/>
      <c r="O75" s="88"/>
      <c r="P75" s="88"/>
      <c r="Q75" s="88"/>
      <c r="R75" s="88"/>
      <c r="S75" s="88"/>
      <c r="T75" s="88"/>
      <c r="U75" s="88"/>
      <c r="V75" s="88"/>
      <c r="W75" s="102"/>
      <c r="X75" s="57"/>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198"/>
      <c r="BZ75" s="234"/>
    </row>
    <row r="76" spans="1:78" ht="6.75" customHeight="1">
      <c r="A76" s="12"/>
      <c r="B76" s="12"/>
      <c r="C76" s="58" t="str">
        <f>'支給申請額算定シート（Ⅲ．統合関係医療機関）'!B$5&amp;""</f>
        <v/>
      </c>
      <c r="D76" s="69"/>
      <c r="E76" s="69"/>
      <c r="F76" s="69"/>
      <c r="G76" s="69"/>
      <c r="H76" s="69"/>
      <c r="I76" s="69"/>
      <c r="J76" s="69"/>
      <c r="K76" s="69"/>
      <c r="L76" s="69"/>
      <c r="M76" s="69"/>
      <c r="N76" s="123" t="str">
        <f>'支給申請額算定シート（Ⅲ．統合関係医療機関）'!C$5&amp;""</f>
        <v/>
      </c>
      <c r="O76" s="139"/>
      <c r="P76" s="139"/>
      <c r="Q76" s="139"/>
      <c r="R76" s="139"/>
      <c r="S76" s="139"/>
      <c r="T76" s="139"/>
      <c r="U76" s="139"/>
      <c r="V76" s="139"/>
      <c r="W76" s="168"/>
      <c r="X76" s="56" t="s">
        <v>47</v>
      </c>
      <c r="Y76" s="67"/>
      <c r="Z76" s="67"/>
      <c r="AA76" s="67"/>
      <c r="AB76" s="67"/>
      <c r="AC76" s="67"/>
      <c r="AD76" s="67"/>
      <c r="AE76" s="67"/>
      <c r="AF76" s="67"/>
      <c r="AG76" s="194"/>
      <c r="AH76" s="194"/>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100"/>
      <c r="BZ76" s="234"/>
    </row>
    <row r="77" spans="1:78" ht="6.75" customHeight="1">
      <c r="A77" s="12"/>
      <c r="B77" s="12"/>
      <c r="C77" s="59"/>
      <c r="D77" s="70"/>
      <c r="E77" s="70"/>
      <c r="F77" s="70"/>
      <c r="G77" s="70"/>
      <c r="H77" s="70"/>
      <c r="I77" s="70"/>
      <c r="J77" s="70"/>
      <c r="K77" s="70"/>
      <c r="L77" s="70"/>
      <c r="M77" s="70"/>
      <c r="N77" s="124"/>
      <c r="O77" s="140"/>
      <c r="P77" s="140"/>
      <c r="Q77" s="140"/>
      <c r="R77" s="140"/>
      <c r="S77" s="140"/>
      <c r="T77" s="140"/>
      <c r="U77" s="140"/>
      <c r="V77" s="140"/>
      <c r="W77" s="169"/>
      <c r="X77" s="175"/>
      <c r="Y77" s="177"/>
      <c r="Z77" s="177"/>
      <c r="AA77" s="177"/>
      <c r="AB77" s="177"/>
      <c r="AC77" s="177"/>
      <c r="AD77" s="177"/>
      <c r="AE77" s="177"/>
      <c r="AF77" s="177"/>
      <c r="AG77" s="195" t="s">
        <v>12</v>
      </c>
      <c r="AH77" s="195"/>
      <c r="AI77" s="195"/>
      <c r="AJ77" s="195"/>
      <c r="AK77" s="195"/>
      <c r="AL77" s="195"/>
      <c r="AM77" s="195"/>
      <c r="AN77" s="195"/>
      <c r="AO77" s="195"/>
      <c r="AP77" s="195" t="s">
        <v>27</v>
      </c>
      <c r="AQ77" s="195"/>
      <c r="AR77" s="195"/>
      <c r="AS77" s="195"/>
      <c r="AT77" s="195"/>
      <c r="AU77" s="195"/>
      <c r="AV77" s="195"/>
      <c r="AW77" s="195"/>
      <c r="AX77" s="195"/>
      <c r="AY77" s="195" t="s">
        <v>28</v>
      </c>
      <c r="AZ77" s="195"/>
      <c r="BA77" s="195"/>
      <c r="BB77" s="195"/>
      <c r="BC77" s="195"/>
      <c r="BD77" s="195"/>
      <c r="BE77" s="195"/>
      <c r="BF77" s="195"/>
      <c r="BG77" s="195"/>
      <c r="BH77" s="195" t="s">
        <v>21</v>
      </c>
      <c r="BI77" s="195"/>
      <c r="BJ77" s="195"/>
      <c r="BK77" s="195"/>
      <c r="BL77" s="195"/>
      <c r="BM77" s="195"/>
      <c r="BN77" s="195"/>
      <c r="BO77" s="195"/>
      <c r="BP77" s="195"/>
      <c r="BQ77" s="195" t="s">
        <v>26</v>
      </c>
      <c r="BR77" s="195"/>
      <c r="BS77" s="195"/>
      <c r="BT77" s="195"/>
      <c r="BU77" s="195"/>
      <c r="BV77" s="195"/>
      <c r="BW77" s="195"/>
      <c r="BX77" s="195"/>
      <c r="BY77" s="195"/>
      <c r="BZ77" s="234"/>
    </row>
    <row r="78" spans="1:78" ht="6.75" customHeight="1">
      <c r="A78" s="12"/>
      <c r="B78" s="12"/>
      <c r="C78" s="59"/>
      <c r="D78" s="70"/>
      <c r="E78" s="70"/>
      <c r="F78" s="70"/>
      <c r="G78" s="70"/>
      <c r="H78" s="70"/>
      <c r="I78" s="70"/>
      <c r="J78" s="70"/>
      <c r="K78" s="70"/>
      <c r="L78" s="70"/>
      <c r="M78" s="70"/>
      <c r="N78" s="124"/>
      <c r="O78" s="140"/>
      <c r="P78" s="140"/>
      <c r="Q78" s="140"/>
      <c r="R78" s="140"/>
      <c r="S78" s="140"/>
      <c r="T78" s="140"/>
      <c r="U78" s="140"/>
      <c r="V78" s="140"/>
      <c r="W78" s="169"/>
      <c r="X78" s="57"/>
      <c r="Y78" s="68"/>
      <c r="Z78" s="68"/>
      <c r="AA78" s="68"/>
      <c r="AB78" s="68"/>
      <c r="AC78" s="68"/>
      <c r="AD78" s="68"/>
      <c r="AE78" s="68"/>
      <c r="AF78" s="68"/>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234"/>
    </row>
    <row r="79" spans="1:78" ht="6" customHeight="1">
      <c r="A79" s="12"/>
      <c r="B79" s="12"/>
      <c r="C79" s="59"/>
      <c r="D79" s="70"/>
      <c r="E79" s="70"/>
      <c r="F79" s="70"/>
      <c r="G79" s="70"/>
      <c r="H79" s="70"/>
      <c r="I79" s="70"/>
      <c r="J79" s="70"/>
      <c r="K79" s="70"/>
      <c r="L79" s="70"/>
      <c r="M79" s="70"/>
      <c r="N79" s="124"/>
      <c r="O79" s="140"/>
      <c r="P79" s="140"/>
      <c r="Q79" s="140"/>
      <c r="R79" s="140"/>
      <c r="S79" s="140"/>
      <c r="T79" s="140"/>
      <c r="U79" s="140"/>
      <c r="V79" s="140"/>
      <c r="W79" s="169"/>
      <c r="X79" s="81">
        <f>SUM(AG79:BY81)</f>
        <v>0</v>
      </c>
      <c r="Y79" s="89"/>
      <c r="Z79" s="89"/>
      <c r="AA79" s="89"/>
      <c r="AB79" s="89"/>
      <c r="AC79" s="89"/>
      <c r="AD79" s="89"/>
      <c r="AE79" s="89"/>
      <c r="AF79" s="89"/>
      <c r="AG79" s="81">
        <f>'支給申請額算定シート（Ⅲ．統合関係医療機関）'!C$11</f>
        <v>0</v>
      </c>
      <c r="AH79" s="89"/>
      <c r="AI79" s="89"/>
      <c r="AJ79" s="89"/>
      <c r="AK79" s="89"/>
      <c r="AL79" s="89"/>
      <c r="AM79" s="89"/>
      <c r="AN79" s="89"/>
      <c r="AO79" s="89"/>
      <c r="AP79" s="81">
        <f>'支給申請額算定シート（Ⅲ．統合関係医療機関）'!D$11</f>
        <v>0</v>
      </c>
      <c r="AQ79" s="89"/>
      <c r="AR79" s="89"/>
      <c r="AS79" s="89"/>
      <c r="AT79" s="89"/>
      <c r="AU79" s="89"/>
      <c r="AV79" s="89"/>
      <c r="AW79" s="89"/>
      <c r="AX79" s="89"/>
      <c r="AY79" s="81">
        <f>'支給申請額算定シート（Ⅲ．統合関係医療機関）'!E$11</f>
        <v>0</v>
      </c>
      <c r="AZ79" s="89"/>
      <c r="BA79" s="89"/>
      <c r="BB79" s="89"/>
      <c r="BC79" s="89"/>
      <c r="BD79" s="89"/>
      <c r="BE79" s="89"/>
      <c r="BF79" s="89"/>
      <c r="BG79" s="89"/>
      <c r="BH79" s="81">
        <f>'支給申請額算定シート（Ⅲ．統合関係医療機関）'!F$11</f>
        <v>0</v>
      </c>
      <c r="BI79" s="89"/>
      <c r="BJ79" s="89"/>
      <c r="BK79" s="89"/>
      <c r="BL79" s="89"/>
      <c r="BM79" s="89"/>
      <c r="BN79" s="89"/>
      <c r="BO79" s="89"/>
      <c r="BP79" s="89"/>
      <c r="BQ79" s="55">
        <f>'支給申請額算定シート（Ⅲ．統合関係医療機関）'!G$11</f>
        <v>0</v>
      </c>
      <c r="BR79" s="55"/>
      <c r="BS79" s="55"/>
      <c r="BT79" s="55"/>
      <c r="BU79" s="55"/>
      <c r="BV79" s="55"/>
      <c r="BW79" s="55"/>
      <c r="BX79" s="55"/>
      <c r="BY79" s="55"/>
      <c r="BZ79" s="234"/>
    </row>
    <row r="80" spans="1:78" ht="6" customHeight="1">
      <c r="A80" s="12"/>
      <c r="B80" s="12"/>
      <c r="C80" s="59"/>
      <c r="D80" s="70"/>
      <c r="E80" s="70"/>
      <c r="F80" s="70"/>
      <c r="G80" s="70"/>
      <c r="H80" s="70"/>
      <c r="I80" s="70"/>
      <c r="J80" s="70"/>
      <c r="K80" s="70"/>
      <c r="L80" s="70"/>
      <c r="M80" s="70"/>
      <c r="N80" s="124"/>
      <c r="O80" s="140"/>
      <c r="P80" s="140"/>
      <c r="Q80" s="140"/>
      <c r="R80" s="140"/>
      <c r="S80" s="140"/>
      <c r="T80" s="140"/>
      <c r="U80" s="140"/>
      <c r="V80" s="140"/>
      <c r="W80" s="169"/>
      <c r="X80" s="82"/>
      <c r="Y80" s="53"/>
      <c r="Z80" s="53"/>
      <c r="AA80" s="53"/>
      <c r="AB80" s="53"/>
      <c r="AC80" s="53"/>
      <c r="AD80" s="53"/>
      <c r="AE80" s="53"/>
      <c r="AF80" s="53"/>
      <c r="AG80" s="82"/>
      <c r="AH80" s="53"/>
      <c r="AI80" s="53"/>
      <c r="AJ80" s="53"/>
      <c r="AK80" s="53"/>
      <c r="AL80" s="53"/>
      <c r="AM80" s="53"/>
      <c r="AN80" s="53"/>
      <c r="AO80" s="53"/>
      <c r="AP80" s="82"/>
      <c r="AQ80" s="53"/>
      <c r="AR80" s="53"/>
      <c r="AS80" s="53"/>
      <c r="AT80" s="53"/>
      <c r="AU80" s="53"/>
      <c r="AV80" s="53"/>
      <c r="AW80" s="53"/>
      <c r="AX80" s="53"/>
      <c r="AY80" s="82"/>
      <c r="AZ80" s="53"/>
      <c r="BA80" s="53"/>
      <c r="BB80" s="53"/>
      <c r="BC80" s="53"/>
      <c r="BD80" s="53"/>
      <c r="BE80" s="53"/>
      <c r="BF80" s="53"/>
      <c r="BG80" s="53"/>
      <c r="BH80" s="82"/>
      <c r="BI80" s="53"/>
      <c r="BJ80" s="53"/>
      <c r="BK80" s="53"/>
      <c r="BL80" s="53"/>
      <c r="BM80" s="53"/>
      <c r="BN80" s="53"/>
      <c r="BO80" s="53"/>
      <c r="BP80" s="53"/>
      <c r="BQ80" s="55"/>
      <c r="BR80" s="55"/>
      <c r="BS80" s="55"/>
      <c r="BT80" s="55"/>
      <c r="BU80" s="55"/>
      <c r="BV80" s="55"/>
      <c r="BW80" s="55"/>
      <c r="BX80" s="55"/>
      <c r="BY80" s="55"/>
      <c r="BZ80" s="234"/>
    </row>
    <row r="81" spans="1:78" ht="6" customHeight="1">
      <c r="A81" s="12"/>
      <c r="B81" s="12"/>
      <c r="C81" s="60"/>
      <c r="D81" s="71"/>
      <c r="E81" s="71"/>
      <c r="F81" s="71"/>
      <c r="G81" s="71"/>
      <c r="H81" s="71"/>
      <c r="I81" s="71"/>
      <c r="J81" s="71"/>
      <c r="K81" s="71"/>
      <c r="L81" s="71"/>
      <c r="M81" s="71"/>
      <c r="N81" s="125"/>
      <c r="O81" s="141"/>
      <c r="P81" s="141"/>
      <c r="Q81" s="141"/>
      <c r="R81" s="141"/>
      <c r="S81" s="141"/>
      <c r="T81" s="141"/>
      <c r="U81" s="141"/>
      <c r="V81" s="141"/>
      <c r="W81" s="170"/>
      <c r="X81" s="83"/>
      <c r="Y81" s="90"/>
      <c r="Z81" s="90"/>
      <c r="AA81" s="90"/>
      <c r="AB81" s="90"/>
      <c r="AC81" s="90"/>
      <c r="AD81" s="90"/>
      <c r="AE81" s="90"/>
      <c r="AF81" s="90"/>
      <c r="AG81" s="83"/>
      <c r="AH81" s="90"/>
      <c r="AI81" s="90"/>
      <c r="AJ81" s="90"/>
      <c r="AK81" s="90"/>
      <c r="AL81" s="90"/>
      <c r="AM81" s="90"/>
      <c r="AN81" s="90"/>
      <c r="AO81" s="90"/>
      <c r="AP81" s="83"/>
      <c r="AQ81" s="90"/>
      <c r="AR81" s="90"/>
      <c r="AS81" s="90"/>
      <c r="AT81" s="90"/>
      <c r="AU81" s="90"/>
      <c r="AV81" s="90"/>
      <c r="AW81" s="90"/>
      <c r="AX81" s="90"/>
      <c r="AY81" s="83"/>
      <c r="AZ81" s="90"/>
      <c r="BA81" s="90"/>
      <c r="BB81" s="90"/>
      <c r="BC81" s="90"/>
      <c r="BD81" s="90"/>
      <c r="BE81" s="90"/>
      <c r="BF81" s="90"/>
      <c r="BG81" s="90"/>
      <c r="BH81" s="83"/>
      <c r="BI81" s="90"/>
      <c r="BJ81" s="90"/>
      <c r="BK81" s="90"/>
      <c r="BL81" s="90"/>
      <c r="BM81" s="90"/>
      <c r="BN81" s="90"/>
      <c r="BO81" s="90"/>
      <c r="BP81" s="90"/>
      <c r="BQ81" s="55"/>
      <c r="BR81" s="55"/>
      <c r="BS81" s="55"/>
      <c r="BT81" s="55"/>
      <c r="BU81" s="55"/>
      <c r="BV81" s="55"/>
      <c r="BW81" s="55"/>
      <c r="BX81" s="55"/>
      <c r="BY81" s="55"/>
      <c r="BZ81" s="234"/>
    </row>
    <row r="82" spans="1:78" ht="6.75" customHeight="1">
      <c r="A82" s="12"/>
      <c r="B82" s="12"/>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76"/>
      <c r="BY82" s="176"/>
      <c r="BZ82" s="234"/>
    </row>
    <row r="83" spans="1:78" ht="6.75" customHeight="1">
      <c r="A83" s="14"/>
      <c r="B83" s="14"/>
      <c r="C83" s="54" t="s">
        <v>9</v>
      </c>
      <c r="D83" s="54"/>
      <c r="E83" s="54"/>
      <c r="F83" s="54"/>
      <c r="G83" s="79"/>
      <c r="H83" s="87"/>
      <c r="I83" s="87"/>
      <c r="J83" s="87"/>
      <c r="K83" s="87"/>
      <c r="L83" s="87"/>
      <c r="M83" s="101"/>
      <c r="N83" s="56" t="s">
        <v>118</v>
      </c>
      <c r="O83" s="67"/>
      <c r="P83" s="67"/>
      <c r="Q83" s="67"/>
      <c r="R83" s="67"/>
      <c r="S83" s="67"/>
      <c r="T83" s="67"/>
      <c r="U83" s="67"/>
      <c r="V83" s="67"/>
      <c r="W83" s="67"/>
      <c r="X83" s="67"/>
      <c r="Y83" s="67"/>
      <c r="Z83" s="67"/>
      <c r="AA83" s="67"/>
      <c r="AB83" s="67"/>
      <c r="AC83" s="67"/>
      <c r="AD83" s="67"/>
      <c r="AE83" s="67"/>
      <c r="AF83" s="67"/>
      <c r="AG83" s="67"/>
      <c r="AH83" s="197"/>
      <c r="AI83" s="56" t="s">
        <v>37</v>
      </c>
      <c r="AJ83" s="67"/>
      <c r="AK83" s="67"/>
      <c r="AL83" s="67"/>
      <c r="AM83" s="67"/>
      <c r="AN83" s="67"/>
      <c r="AO83" s="67"/>
      <c r="AP83" s="67"/>
      <c r="AQ83" s="67"/>
      <c r="AR83" s="67"/>
      <c r="AS83" s="67"/>
      <c r="AT83" s="67"/>
      <c r="AU83" s="67"/>
      <c r="AV83" s="67"/>
      <c r="AW83" s="67"/>
      <c r="AX83" s="67"/>
      <c r="AY83" s="67"/>
      <c r="AZ83" s="67"/>
      <c r="BA83" s="67"/>
      <c r="BB83" s="67"/>
      <c r="BC83" s="197"/>
      <c r="BD83" s="223" t="s">
        <v>119</v>
      </c>
      <c r="BE83" s="226"/>
      <c r="BF83" s="226"/>
      <c r="BG83" s="226"/>
      <c r="BH83" s="226"/>
      <c r="BI83" s="226"/>
      <c r="BJ83" s="226"/>
      <c r="BK83" s="226"/>
      <c r="BL83" s="226"/>
      <c r="BM83" s="226"/>
      <c r="BN83" s="226"/>
      <c r="BO83" s="226"/>
      <c r="BP83" s="226"/>
      <c r="BQ83" s="226"/>
      <c r="BR83" s="226"/>
      <c r="BS83" s="226"/>
      <c r="BT83" s="226"/>
      <c r="BU83" s="226"/>
      <c r="BV83" s="226"/>
      <c r="BW83" s="226"/>
      <c r="BX83" s="226"/>
      <c r="BY83" s="235"/>
      <c r="BZ83" s="234"/>
    </row>
    <row r="84" spans="1:78" ht="6.75" customHeight="1">
      <c r="A84" s="14"/>
      <c r="B84" s="14"/>
      <c r="C84" s="54"/>
      <c r="D84" s="54"/>
      <c r="E84" s="54"/>
      <c r="F84" s="54"/>
      <c r="G84" s="80"/>
      <c r="H84" s="88"/>
      <c r="I84" s="88"/>
      <c r="J84" s="88"/>
      <c r="K84" s="88"/>
      <c r="L84" s="88"/>
      <c r="M84" s="102"/>
      <c r="N84" s="57"/>
      <c r="O84" s="68"/>
      <c r="P84" s="68"/>
      <c r="Q84" s="68"/>
      <c r="R84" s="68"/>
      <c r="S84" s="68"/>
      <c r="T84" s="68"/>
      <c r="U84" s="68"/>
      <c r="V84" s="68"/>
      <c r="W84" s="68"/>
      <c r="X84" s="68"/>
      <c r="Y84" s="68"/>
      <c r="Z84" s="68"/>
      <c r="AA84" s="68"/>
      <c r="AB84" s="68"/>
      <c r="AC84" s="68"/>
      <c r="AD84" s="68"/>
      <c r="AE84" s="68"/>
      <c r="AF84" s="68"/>
      <c r="AG84" s="68"/>
      <c r="AH84" s="198"/>
      <c r="AI84" s="57"/>
      <c r="AJ84" s="68"/>
      <c r="AK84" s="68"/>
      <c r="AL84" s="68"/>
      <c r="AM84" s="68"/>
      <c r="AN84" s="68"/>
      <c r="AO84" s="68"/>
      <c r="AP84" s="68"/>
      <c r="AQ84" s="68"/>
      <c r="AR84" s="68"/>
      <c r="AS84" s="68"/>
      <c r="AT84" s="68"/>
      <c r="AU84" s="68"/>
      <c r="AV84" s="68"/>
      <c r="AW84" s="68"/>
      <c r="AX84" s="68"/>
      <c r="AY84" s="68"/>
      <c r="AZ84" s="68"/>
      <c r="BA84" s="68"/>
      <c r="BB84" s="68"/>
      <c r="BC84" s="198"/>
      <c r="BD84" s="225"/>
      <c r="BE84" s="228"/>
      <c r="BF84" s="228"/>
      <c r="BG84" s="228"/>
      <c r="BH84" s="228"/>
      <c r="BI84" s="228"/>
      <c r="BJ84" s="228"/>
      <c r="BK84" s="228"/>
      <c r="BL84" s="228"/>
      <c r="BM84" s="228"/>
      <c r="BN84" s="228"/>
      <c r="BO84" s="228"/>
      <c r="BP84" s="228"/>
      <c r="BQ84" s="228"/>
      <c r="BR84" s="228"/>
      <c r="BS84" s="228"/>
      <c r="BT84" s="228"/>
      <c r="BU84" s="228"/>
      <c r="BV84" s="228"/>
      <c r="BW84" s="228"/>
      <c r="BX84" s="228"/>
      <c r="BY84" s="237"/>
      <c r="BZ84" s="234"/>
    </row>
    <row r="85" spans="1:78" ht="6.75" customHeight="1">
      <c r="A85" s="15"/>
      <c r="B85" s="15"/>
      <c r="C85" s="55" t="s">
        <v>75</v>
      </c>
      <c r="D85" s="55"/>
      <c r="E85" s="55"/>
      <c r="F85" s="55"/>
      <c r="G85" s="84"/>
      <c r="H85" s="91"/>
      <c r="I85" s="91"/>
      <c r="J85" s="91"/>
      <c r="K85" s="91"/>
      <c r="L85" s="91"/>
      <c r="M85" s="106"/>
      <c r="N85" s="121" t="str">
        <f>'支給申請額算定シート（Ⅳ．統合関係医療機関）'!B$3&amp;""</f>
        <v/>
      </c>
      <c r="O85" s="121"/>
      <c r="P85" s="121"/>
      <c r="Q85" s="121"/>
      <c r="R85" s="121"/>
      <c r="S85" s="121"/>
      <c r="T85" s="121"/>
      <c r="U85" s="121"/>
      <c r="V85" s="121"/>
      <c r="W85" s="121"/>
      <c r="X85" s="121"/>
      <c r="Y85" s="121"/>
      <c r="Z85" s="121"/>
      <c r="AA85" s="121"/>
      <c r="AB85" s="121"/>
      <c r="AC85" s="121"/>
      <c r="AD85" s="121"/>
      <c r="AE85" s="121"/>
      <c r="AF85" s="121"/>
      <c r="AG85" s="121"/>
      <c r="AH85" s="121"/>
      <c r="AI85" s="121" t="str">
        <f>'支給申請額算定シート（Ⅳ．統合関係医療機関）'!C$3&amp;""</f>
        <v/>
      </c>
      <c r="AJ85" s="121"/>
      <c r="AK85" s="121"/>
      <c r="AL85" s="121"/>
      <c r="AM85" s="121"/>
      <c r="AN85" s="121"/>
      <c r="AO85" s="121"/>
      <c r="AP85" s="121"/>
      <c r="AQ85" s="121"/>
      <c r="AR85" s="121"/>
      <c r="AS85" s="121"/>
      <c r="AT85" s="121"/>
      <c r="AU85" s="121"/>
      <c r="AV85" s="121"/>
      <c r="AW85" s="121"/>
      <c r="AX85" s="121"/>
      <c r="AY85" s="121"/>
      <c r="AZ85" s="121"/>
      <c r="BA85" s="121"/>
      <c r="BB85" s="121"/>
      <c r="BC85" s="121"/>
      <c r="BD85" s="121" t="str">
        <f>'支給申請額算定シート（Ⅳ．統合関係医療機関）'!G$3&amp;""</f>
        <v/>
      </c>
      <c r="BE85" s="121"/>
      <c r="BF85" s="121"/>
      <c r="BG85" s="121"/>
      <c r="BH85" s="121"/>
      <c r="BI85" s="121"/>
      <c r="BJ85" s="121"/>
      <c r="BK85" s="121"/>
      <c r="BL85" s="121"/>
      <c r="BM85" s="121"/>
      <c r="BN85" s="121"/>
      <c r="BO85" s="121"/>
      <c r="BP85" s="121"/>
      <c r="BQ85" s="121"/>
      <c r="BR85" s="121"/>
      <c r="BS85" s="121"/>
      <c r="BT85" s="121"/>
      <c r="BU85" s="121"/>
      <c r="BV85" s="121"/>
      <c r="BW85" s="121"/>
      <c r="BX85" s="121"/>
      <c r="BY85" s="121"/>
      <c r="BZ85" s="234"/>
    </row>
    <row r="86" spans="1:78" ht="6.75" customHeight="1">
      <c r="A86" s="15"/>
      <c r="B86" s="15"/>
      <c r="C86" s="55"/>
      <c r="D86" s="55"/>
      <c r="E86" s="55"/>
      <c r="F86" s="55"/>
      <c r="G86" s="85"/>
      <c r="H86" s="92"/>
      <c r="I86" s="92"/>
      <c r="J86" s="92"/>
      <c r="K86" s="92"/>
      <c r="L86" s="92"/>
      <c r="M86" s="107"/>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c r="BC86" s="121"/>
      <c r="BD86" s="121"/>
      <c r="BE86" s="121"/>
      <c r="BF86" s="121"/>
      <c r="BG86" s="121"/>
      <c r="BH86" s="121"/>
      <c r="BI86" s="121"/>
      <c r="BJ86" s="121"/>
      <c r="BK86" s="121"/>
      <c r="BL86" s="121"/>
      <c r="BM86" s="121"/>
      <c r="BN86" s="121"/>
      <c r="BO86" s="121"/>
      <c r="BP86" s="121"/>
      <c r="BQ86" s="121"/>
      <c r="BR86" s="121"/>
      <c r="BS86" s="121"/>
      <c r="BT86" s="121"/>
      <c r="BU86" s="121"/>
      <c r="BV86" s="121"/>
      <c r="BW86" s="121"/>
      <c r="BX86" s="121"/>
      <c r="BY86" s="121"/>
      <c r="BZ86" s="234"/>
    </row>
    <row r="87" spans="1:78" ht="6.75" customHeight="1">
      <c r="A87" s="15"/>
      <c r="B87" s="15"/>
      <c r="C87" s="55"/>
      <c r="D87" s="55"/>
      <c r="E87" s="55"/>
      <c r="F87" s="55"/>
      <c r="G87" s="86"/>
      <c r="H87" s="93"/>
      <c r="I87" s="93"/>
      <c r="J87" s="93"/>
      <c r="K87" s="93"/>
      <c r="L87" s="93"/>
      <c r="M87" s="108"/>
      <c r="N87" s="122"/>
      <c r="O87" s="122"/>
      <c r="P87" s="122"/>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c r="AY87" s="122"/>
      <c r="AZ87" s="122"/>
      <c r="BA87" s="122"/>
      <c r="BB87" s="122"/>
      <c r="BC87" s="122"/>
      <c r="BD87" s="122"/>
      <c r="BE87" s="122"/>
      <c r="BF87" s="122"/>
      <c r="BG87" s="122"/>
      <c r="BH87" s="122"/>
      <c r="BI87" s="122"/>
      <c r="BJ87" s="122"/>
      <c r="BK87" s="122"/>
      <c r="BL87" s="122"/>
      <c r="BM87" s="122"/>
      <c r="BN87" s="122"/>
      <c r="BO87" s="122"/>
      <c r="BP87" s="122"/>
      <c r="BQ87" s="122"/>
      <c r="BR87" s="122"/>
      <c r="BS87" s="122"/>
      <c r="BT87" s="122"/>
      <c r="BU87" s="122"/>
      <c r="BV87" s="122"/>
      <c r="BW87" s="122"/>
      <c r="BX87" s="122"/>
      <c r="BY87" s="122"/>
      <c r="BZ87" s="234"/>
    </row>
    <row r="88" spans="1:78" ht="6.75" customHeight="1">
      <c r="A88" s="12"/>
      <c r="B88" s="12"/>
      <c r="C88" s="56" t="s">
        <v>48</v>
      </c>
      <c r="D88" s="67"/>
      <c r="E88" s="67"/>
      <c r="F88" s="67"/>
      <c r="G88" s="67"/>
      <c r="H88" s="67"/>
      <c r="I88" s="67"/>
      <c r="J88" s="67"/>
      <c r="K88" s="67"/>
      <c r="L88" s="67"/>
      <c r="M88" s="67"/>
      <c r="N88" s="79" t="s">
        <v>16</v>
      </c>
      <c r="O88" s="87"/>
      <c r="P88" s="87"/>
      <c r="Q88" s="87"/>
      <c r="R88" s="87"/>
      <c r="S88" s="87"/>
      <c r="T88" s="87"/>
      <c r="U88" s="87"/>
      <c r="V88" s="87"/>
      <c r="W88" s="101"/>
      <c r="X88" s="56" t="s">
        <v>30</v>
      </c>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197"/>
      <c r="BZ88" s="234"/>
    </row>
    <row r="89" spans="1:78" ht="6.75" customHeight="1">
      <c r="A89" s="12"/>
      <c r="B89" s="12"/>
      <c r="C89" s="57"/>
      <c r="D89" s="68"/>
      <c r="E89" s="68"/>
      <c r="F89" s="68"/>
      <c r="G89" s="68"/>
      <c r="H89" s="68"/>
      <c r="I89" s="68"/>
      <c r="J89" s="68"/>
      <c r="K89" s="68"/>
      <c r="L89" s="68"/>
      <c r="M89" s="68"/>
      <c r="N89" s="80"/>
      <c r="O89" s="88"/>
      <c r="P89" s="88"/>
      <c r="Q89" s="88"/>
      <c r="R89" s="88"/>
      <c r="S89" s="88"/>
      <c r="T89" s="88"/>
      <c r="U89" s="88"/>
      <c r="V89" s="88"/>
      <c r="W89" s="102"/>
      <c r="X89" s="57"/>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198"/>
      <c r="BZ89" s="234"/>
    </row>
    <row r="90" spans="1:78" ht="6.75" customHeight="1">
      <c r="A90" s="12"/>
      <c r="B90" s="12"/>
      <c r="C90" s="58" t="str">
        <f>'支給申請額算定シート（Ⅳ．統合関係医療機関）'!B$5&amp;""</f>
        <v/>
      </c>
      <c r="D90" s="69"/>
      <c r="E90" s="69"/>
      <c r="F90" s="69"/>
      <c r="G90" s="69"/>
      <c r="H90" s="69"/>
      <c r="I90" s="69"/>
      <c r="J90" s="69"/>
      <c r="K90" s="69"/>
      <c r="L90" s="69"/>
      <c r="M90" s="69"/>
      <c r="N90" s="123" t="str">
        <f>'支給申請額算定シート（Ⅳ．統合関係医療機関）'!C$5&amp;""</f>
        <v/>
      </c>
      <c r="O90" s="139"/>
      <c r="P90" s="139"/>
      <c r="Q90" s="139"/>
      <c r="R90" s="139"/>
      <c r="S90" s="139"/>
      <c r="T90" s="139"/>
      <c r="U90" s="139"/>
      <c r="V90" s="139"/>
      <c r="W90" s="168"/>
      <c r="X90" s="56" t="s">
        <v>47</v>
      </c>
      <c r="Y90" s="67"/>
      <c r="Z90" s="67"/>
      <c r="AA90" s="67"/>
      <c r="AB90" s="67"/>
      <c r="AC90" s="67"/>
      <c r="AD90" s="67"/>
      <c r="AE90" s="67"/>
      <c r="AF90" s="67"/>
      <c r="AG90" s="194"/>
      <c r="AH90" s="194"/>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100"/>
      <c r="BZ90" s="234"/>
    </row>
    <row r="91" spans="1:78" ht="6.75" customHeight="1">
      <c r="A91" s="12"/>
      <c r="B91" s="12"/>
      <c r="C91" s="59"/>
      <c r="D91" s="70"/>
      <c r="E91" s="70"/>
      <c r="F91" s="70"/>
      <c r="G91" s="70"/>
      <c r="H91" s="70"/>
      <c r="I91" s="70"/>
      <c r="J91" s="70"/>
      <c r="K91" s="70"/>
      <c r="L91" s="70"/>
      <c r="M91" s="70"/>
      <c r="N91" s="124"/>
      <c r="O91" s="140"/>
      <c r="P91" s="140"/>
      <c r="Q91" s="140"/>
      <c r="R91" s="140"/>
      <c r="S91" s="140"/>
      <c r="T91" s="140"/>
      <c r="U91" s="140"/>
      <c r="V91" s="140"/>
      <c r="W91" s="169"/>
      <c r="X91" s="175"/>
      <c r="Y91" s="177"/>
      <c r="Z91" s="177"/>
      <c r="AA91" s="177"/>
      <c r="AB91" s="177"/>
      <c r="AC91" s="177"/>
      <c r="AD91" s="177"/>
      <c r="AE91" s="177"/>
      <c r="AF91" s="177"/>
      <c r="AG91" s="195" t="s">
        <v>12</v>
      </c>
      <c r="AH91" s="195"/>
      <c r="AI91" s="195"/>
      <c r="AJ91" s="195"/>
      <c r="AK91" s="195"/>
      <c r="AL91" s="195"/>
      <c r="AM91" s="195"/>
      <c r="AN91" s="195"/>
      <c r="AO91" s="195"/>
      <c r="AP91" s="195" t="s">
        <v>27</v>
      </c>
      <c r="AQ91" s="195"/>
      <c r="AR91" s="195"/>
      <c r="AS91" s="195"/>
      <c r="AT91" s="195"/>
      <c r="AU91" s="195"/>
      <c r="AV91" s="195"/>
      <c r="AW91" s="195"/>
      <c r="AX91" s="195"/>
      <c r="AY91" s="195" t="s">
        <v>28</v>
      </c>
      <c r="AZ91" s="195"/>
      <c r="BA91" s="195"/>
      <c r="BB91" s="195"/>
      <c r="BC91" s="195"/>
      <c r="BD91" s="195"/>
      <c r="BE91" s="195"/>
      <c r="BF91" s="195"/>
      <c r="BG91" s="195"/>
      <c r="BH91" s="195" t="s">
        <v>21</v>
      </c>
      <c r="BI91" s="195"/>
      <c r="BJ91" s="195"/>
      <c r="BK91" s="195"/>
      <c r="BL91" s="195"/>
      <c r="BM91" s="195"/>
      <c r="BN91" s="195"/>
      <c r="BO91" s="195"/>
      <c r="BP91" s="195"/>
      <c r="BQ91" s="195" t="s">
        <v>26</v>
      </c>
      <c r="BR91" s="195"/>
      <c r="BS91" s="195"/>
      <c r="BT91" s="195"/>
      <c r="BU91" s="195"/>
      <c r="BV91" s="195"/>
      <c r="BW91" s="195"/>
      <c r="BX91" s="195"/>
      <c r="BY91" s="195"/>
      <c r="BZ91" s="234"/>
    </row>
    <row r="92" spans="1:78" ht="6.75" customHeight="1">
      <c r="A92" s="12"/>
      <c r="B92" s="12"/>
      <c r="C92" s="59"/>
      <c r="D92" s="70"/>
      <c r="E92" s="70"/>
      <c r="F92" s="70"/>
      <c r="G92" s="70"/>
      <c r="H92" s="70"/>
      <c r="I92" s="70"/>
      <c r="J92" s="70"/>
      <c r="K92" s="70"/>
      <c r="L92" s="70"/>
      <c r="M92" s="70"/>
      <c r="N92" s="124"/>
      <c r="O92" s="140"/>
      <c r="P92" s="140"/>
      <c r="Q92" s="140"/>
      <c r="R92" s="140"/>
      <c r="S92" s="140"/>
      <c r="T92" s="140"/>
      <c r="U92" s="140"/>
      <c r="V92" s="140"/>
      <c r="W92" s="169"/>
      <c r="X92" s="57"/>
      <c r="Y92" s="68"/>
      <c r="Z92" s="68"/>
      <c r="AA92" s="68"/>
      <c r="AB92" s="68"/>
      <c r="AC92" s="68"/>
      <c r="AD92" s="68"/>
      <c r="AE92" s="68"/>
      <c r="AF92" s="68"/>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234"/>
    </row>
    <row r="93" spans="1:78" ht="6" customHeight="1">
      <c r="A93" s="12"/>
      <c r="B93" s="12"/>
      <c r="C93" s="59"/>
      <c r="D93" s="70"/>
      <c r="E93" s="70"/>
      <c r="F93" s="70"/>
      <c r="G93" s="70"/>
      <c r="H93" s="70"/>
      <c r="I93" s="70"/>
      <c r="J93" s="70"/>
      <c r="K93" s="70"/>
      <c r="L93" s="70"/>
      <c r="M93" s="70"/>
      <c r="N93" s="124"/>
      <c r="O93" s="140"/>
      <c r="P93" s="140"/>
      <c r="Q93" s="140"/>
      <c r="R93" s="140"/>
      <c r="S93" s="140"/>
      <c r="T93" s="140"/>
      <c r="U93" s="140"/>
      <c r="V93" s="140"/>
      <c r="W93" s="169"/>
      <c r="X93" s="81">
        <f>SUM(AG93:BY95)</f>
        <v>0</v>
      </c>
      <c r="Y93" s="89"/>
      <c r="Z93" s="89"/>
      <c r="AA93" s="89"/>
      <c r="AB93" s="89"/>
      <c r="AC93" s="89"/>
      <c r="AD93" s="89"/>
      <c r="AE93" s="89"/>
      <c r="AF93" s="89"/>
      <c r="AG93" s="81">
        <f>'支給申請額算定シート（Ⅳ．統合関係医療機関）'!C$11</f>
        <v>0</v>
      </c>
      <c r="AH93" s="89"/>
      <c r="AI93" s="89"/>
      <c r="AJ93" s="89"/>
      <c r="AK93" s="89"/>
      <c r="AL93" s="89"/>
      <c r="AM93" s="89"/>
      <c r="AN93" s="89"/>
      <c r="AO93" s="89"/>
      <c r="AP93" s="81">
        <f>'支給申請額算定シート（Ⅳ．統合関係医療機関）'!D$11</f>
        <v>0</v>
      </c>
      <c r="AQ93" s="89"/>
      <c r="AR93" s="89"/>
      <c r="AS93" s="89"/>
      <c r="AT93" s="89"/>
      <c r="AU93" s="89"/>
      <c r="AV93" s="89"/>
      <c r="AW93" s="89"/>
      <c r="AX93" s="89"/>
      <c r="AY93" s="81">
        <f>'支給申請額算定シート（Ⅳ．統合関係医療機関）'!E$11</f>
        <v>0</v>
      </c>
      <c r="AZ93" s="89"/>
      <c r="BA93" s="89"/>
      <c r="BB93" s="89"/>
      <c r="BC93" s="89"/>
      <c r="BD93" s="89"/>
      <c r="BE93" s="89"/>
      <c r="BF93" s="89"/>
      <c r="BG93" s="89"/>
      <c r="BH93" s="81">
        <f>'支給申請額算定シート（Ⅳ．統合関係医療機関）'!F$11</f>
        <v>0</v>
      </c>
      <c r="BI93" s="89"/>
      <c r="BJ93" s="89"/>
      <c r="BK93" s="89"/>
      <c r="BL93" s="89"/>
      <c r="BM93" s="89"/>
      <c r="BN93" s="89"/>
      <c r="BO93" s="89"/>
      <c r="BP93" s="89"/>
      <c r="BQ93" s="55">
        <f>'支給申請額算定シート（Ⅳ．統合関係医療機関）'!G$11</f>
        <v>0</v>
      </c>
      <c r="BR93" s="55"/>
      <c r="BS93" s="55"/>
      <c r="BT93" s="55"/>
      <c r="BU93" s="55"/>
      <c r="BV93" s="55"/>
      <c r="BW93" s="55"/>
      <c r="BX93" s="55"/>
      <c r="BY93" s="55"/>
      <c r="BZ93" s="234"/>
    </row>
    <row r="94" spans="1:78" ht="6" customHeight="1">
      <c r="A94" s="12"/>
      <c r="B94" s="12"/>
      <c r="C94" s="59"/>
      <c r="D94" s="70"/>
      <c r="E94" s="70"/>
      <c r="F94" s="70"/>
      <c r="G94" s="70"/>
      <c r="H94" s="70"/>
      <c r="I94" s="70"/>
      <c r="J94" s="70"/>
      <c r="K94" s="70"/>
      <c r="L94" s="70"/>
      <c r="M94" s="70"/>
      <c r="N94" s="124"/>
      <c r="O94" s="140"/>
      <c r="P94" s="140"/>
      <c r="Q94" s="140"/>
      <c r="R94" s="140"/>
      <c r="S94" s="140"/>
      <c r="T94" s="140"/>
      <c r="U94" s="140"/>
      <c r="V94" s="140"/>
      <c r="W94" s="169"/>
      <c r="X94" s="82"/>
      <c r="Y94" s="53"/>
      <c r="Z94" s="53"/>
      <c r="AA94" s="53"/>
      <c r="AB94" s="53"/>
      <c r="AC94" s="53"/>
      <c r="AD94" s="53"/>
      <c r="AE94" s="53"/>
      <c r="AF94" s="53"/>
      <c r="AG94" s="82"/>
      <c r="AH94" s="53"/>
      <c r="AI94" s="53"/>
      <c r="AJ94" s="53"/>
      <c r="AK94" s="53"/>
      <c r="AL94" s="53"/>
      <c r="AM94" s="53"/>
      <c r="AN94" s="53"/>
      <c r="AO94" s="53"/>
      <c r="AP94" s="82"/>
      <c r="AQ94" s="53"/>
      <c r="AR94" s="53"/>
      <c r="AS94" s="53"/>
      <c r="AT94" s="53"/>
      <c r="AU94" s="53"/>
      <c r="AV94" s="53"/>
      <c r="AW94" s="53"/>
      <c r="AX94" s="53"/>
      <c r="AY94" s="82"/>
      <c r="AZ94" s="53"/>
      <c r="BA94" s="53"/>
      <c r="BB94" s="53"/>
      <c r="BC94" s="53"/>
      <c r="BD94" s="53"/>
      <c r="BE94" s="53"/>
      <c r="BF94" s="53"/>
      <c r="BG94" s="53"/>
      <c r="BH94" s="82"/>
      <c r="BI94" s="53"/>
      <c r="BJ94" s="53"/>
      <c r="BK94" s="53"/>
      <c r="BL94" s="53"/>
      <c r="BM94" s="53"/>
      <c r="BN94" s="53"/>
      <c r="BO94" s="53"/>
      <c r="BP94" s="53"/>
      <c r="BQ94" s="55"/>
      <c r="BR94" s="55"/>
      <c r="BS94" s="55"/>
      <c r="BT94" s="55"/>
      <c r="BU94" s="55"/>
      <c r="BV94" s="55"/>
      <c r="BW94" s="55"/>
      <c r="BX94" s="55"/>
      <c r="BY94" s="55"/>
      <c r="BZ94" s="234"/>
    </row>
    <row r="95" spans="1:78" ht="6" customHeight="1">
      <c r="A95" s="12"/>
      <c r="B95" s="12"/>
      <c r="C95" s="60"/>
      <c r="D95" s="71"/>
      <c r="E95" s="71"/>
      <c r="F95" s="71"/>
      <c r="G95" s="71"/>
      <c r="H95" s="71"/>
      <c r="I95" s="71"/>
      <c r="J95" s="71"/>
      <c r="K95" s="71"/>
      <c r="L95" s="71"/>
      <c r="M95" s="71"/>
      <c r="N95" s="125"/>
      <c r="O95" s="141"/>
      <c r="P95" s="141"/>
      <c r="Q95" s="141"/>
      <c r="R95" s="141"/>
      <c r="S95" s="141"/>
      <c r="T95" s="141"/>
      <c r="U95" s="141"/>
      <c r="V95" s="141"/>
      <c r="W95" s="170"/>
      <c r="X95" s="83"/>
      <c r="Y95" s="90"/>
      <c r="Z95" s="90"/>
      <c r="AA95" s="90"/>
      <c r="AB95" s="90"/>
      <c r="AC95" s="90"/>
      <c r="AD95" s="90"/>
      <c r="AE95" s="90"/>
      <c r="AF95" s="90"/>
      <c r="AG95" s="83"/>
      <c r="AH95" s="90"/>
      <c r="AI95" s="90"/>
      <c r="AJ95" s="90"/>
      <c r="AK95" s="90"/>
      <c r="AL95" s="90"/>
      <c r="AM95" s="90"/>
      <c r="AN95" s="90"/>
      <c r="AO95" s="90"/>
      <c r="AP95" s="83"/>
      <c r="AQ95" s="90"/>
      <c r="AR95" s="90"/>
      <c r="AS95" s="90"/>
      <c r="AT95" s="90"/>
      <c r="AU95" s="90"/>
      <c r="AV95" s="90"/>
      <c r="AW95" s="90"/>
      <c r="AX95" s="90"/>
      <c r="AY95" s="83"/>
      <c r="AZ95" s="90"/>
      <c r="BA95" s="90"/>
      <c r="BB95" s="90"/>
      <c r="BC95" s="90"/>
      <c r="BD95" s="90"/>
      <c r="BE95" s="90"/>
      <c r="BF95" s="90"/>
      <c r="BG95" s="90"/>
      <c r="BH95" s="83"/>
      <c r="BI95" s="90"/>
      <c r="BJ95" s="90"/>
      <c r="BK95" s="90"/>
      <c r="BL95" s="90"/>
      <c r="BM95" s="90"/>
      <c r="BN95" s="90"/>
      <c r="BO95" s="90"/>
      <c r="BP95" s="90"/>
      <c r="BQ95" s="55"/>
      <c r="BR95" s="55"/>
      <c r="BS95" s="55"/>
      <c r="BT95" s="55"/>
      <c r="BU95" s="55"/>
      <c r="BV95" s="55"/>
      <c r="BW95" s="55"/>
      <c r="BX95" s="55"/>
      <c r="BY95" s="55"/>
      <c r="BZ95" s="234"/>
    </row>
    <row r="96" spans="1:78" ht="6.75" customHeight="1">
      <c r="A96" s="12"/>
      <c r="B96" s="12"/>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76"/>
      <c r="BY96" s="176"/>
      <c r="BZ96" s="234"/>
    </row>
    <row r="97" spans="1:78" ht="6.75" customHeight="1">
      <c r="A97" s="14"/>
      <c r="B97" s="14"/>
      <c r="C97" s="54" t="s">
        <v>9</v>
      </c>
      <c r="D97" s="54"/>
      <c r="E97" s="54"/>
      <c r="F97" s="54"/>
      <c r="G97" s="79"/>
      <c r="H97" s="87"/>
      <c r="I97" s="87"/>
      <c r="J97" s="87"/>
      <c r="K97" s="87"/>
      <c r="L97" s="87"/>
      <c r="M97" s="101"/>
      <c r="N97" s="56" t="s">
        <v>118</v>
      </c>
      <c r="O97" s="67"/>
      <c r="P97" s="67"/>
      <c r="Q97" s="67"/>
      <c r="R97" s="67"/>
      <c r="S97" s="67"/>
      <c r="T97" s="67"/>
      <c r="U97" s="67"/>
      <c r="V97" s="67"/>
      <c r="W97" s="67"/>
      <c r="X97" s="67"/>
      <c r="Y97" s="67"/>
      <c r="Z97" s="67"/>
      <c r="AA97" s="67"/>
      <c r="AB97" s="67"/>
      <c r="AC97" s="67"/>
      <c r="AD97" s="67"/>
      <c r="AE97" s="67"/>
      <c r="AF97" s="67"/>
      <c r="AG97" s="67"/>
      <c r="AH97" s="197"/>
      <c r="AI97" s="56" t="s">
        <v>37</v>
      </c>
      <c r="AJ97" s="67"/>
      <c r="AK97" s="67"/>
      <c r="AL97" s="67"/>
      <c r="AM97" s="67"/>
      <c r="AN97" s="67"/>
      <c r="AO97" s="67"/>
      <c r="AP97" s="67"/>
      <c r="AQ97" s="67"/>
      <c r="AR97" s="67"/>
      <c r="AS97" s="67"/>
      <c r="AT97" s="67"/>
      <c r="AU97" s="67"/>
      <c r="AV97" s="67"/>
      <c r="AW97" s="67"/>
      <c r="AX97" s="67"/>
      <c r="AY97" s="67"/>
      <c r="AZ97" s="67"/>
      <c r="BA97" s="67"/>
      <c r="BB97" s="67"/>
      <c r="BC97" s="197"/>
      <c r="BD97" s="223" t="s">
        <v>119</v>
      </c>
      <c r="BE97" s="226"/>
      <c r="BF97" s="226"/>
      <c r="BG97" s="226"/>
      <c r="BH97" s="226"/>
      <c r="BI97" s="226"/>
      <c r="BJ97" s="226"/>
      <c r="BK97" s="226"/>
      <c r="BL97" s="226"/>
      <c r="BM97" s="226"/>
      <c r="BN97" s="226"/>
      <c r="BO97" s="226"/>
      <c r="BP97" s="226"/>
      <c r="BQ97" s="226"/>
      <c r="BR97" s="226"/>
      <c r="BS97" s="226"/>
      <c r="BT97" s="226"/>
      <c r="BU97" s="226"/>
      <c r="BV97" s="226"/>
      <c r="BW97" s="226"/>
      <c r="BX97" s="226"/>
      <c r="BY97" s="235"/>
      <c r="BZ97" s="234"/>
    </row>
    <row r="98" spans="1:78" ht="6.75" customHeight="1">
      <c r="A98" s="14"/>
      <c r="B98" s="14"/>
      <c r="C98" s="54"/>
      <c r="D98" s="54"/>
      <c r="E98" s="54"/>
      <c r="F98" s="54"/>
      <c r="G98" s="80"/>
      <c r="H98" s="88"/>
      <c r="I98" s="88"/>
      <c r="J98" s="88"/>
      <c r="K98" s="88"/>
      <c r="L98" s="88"/>
      <c r="M98" s="102"/>
      <c r="N98" s="57"/>
      <c r="O98" s="68"/>
      <c r="P98" s="68"/>
      <c r="Q98" s="68"/>
      <c r="R98" s="68"/>
      <c r="S98" s="68"/>
      <c r="T98" s="68"/>
      <c r="U98" s="68"/>
      <c r="V98" s="68"/>
      <c r="W98" s="68"/>
      <c r="X98" s="68"/>
      <c r="Y98" s="68"/>
      <c r="Z98" s="68"/>
      <c r="AA98" s="68"/>
      <c r="AB98" s="68"/>
      <c r="AC98" s="68"/>
      <c r="AD98" s="68"/>
      <c r="AE98" s="68"/>
      <c r="AF98" s="68"/>
      <c r="AG98" s="68"/>
      <c r="AH98" s="198"/>
      <c r="AI98" s="57"/>
      <c r="AJ98" s="68"/>
      <c r="AK98" s="68"/>
      <c r="AL98" s="68"/>
      <c r="AM98" s="68"/>
      <c r="AN98" s="68"/>
      <c r="AO98" s="68"/>
      <c r="AP98" s="68"/>
      <c r="AQ98" s="68"/>
      <c r="AR98" s="68"/>
      <c r="AS98" s="68"/>
      <c r="AT98" s="68"/>
      <c r="AU98" s="68"/>
      <c r="AV98" s="68"/>
      <c r="AW98" s="68"/>
      <c r="AX98" s="68"/>
      <c r="AY98" s="68"/>
      <c r="AZ98" s="68"/>
      <c r="BA98" s="68"/>
      <c r="BB98" s="68"/>
      <c r="BC98" s="198"/>
      <c r="BD98" s="225"/>
      <c r="BE98" s="228"/>
      <c r="BF98" s="228"/>
      <c r="BG98" s="228"/>
      <c r="BH98" s="228"/>
      <c r="BI98" s="228"/>
      <c r="BJ98" s="228"/>
      <c r="BK98" s="228"/>
      <c r="BL98" s="228"/>
      <c r="BM98" s="228"/>
      <c r="BN98" s="228"/>
      <c r="BO98" s="228"/>
      <c r="BP98" s="228"/>
      <c r="BQ98" s="228"/>
      <c r="BR98" s="228"/>
      <c r="BS98" s="228"/>
      <c r="BT98" s="228"/>
      <c r="BU98" s="228"/>
      <c r="BV98" s="228"/>
      <c r="BW98" s="228"/>
      <c r="BX98" s="228"/>
      <c r="BY98" s="237"/>
      <c r="BZ98" s="234"/>
    </row>
    <row r="99" spans="1:78" ht="6.75" customHeight="1">
      <c r="A99" s="15"/>
      <c r="B99" s="15"/>
      <c r="C99" s="55" t="s">
        <v>76</v>
      </c>
      <c r="D99" s="55"/>
      <c r="E99" s="55"/>
      <c r="F99" s="55"/>
      <c r="G99" s="84"/>
      <c r="H99" s="91"/>
      <c r="I99" s="91"/>
      <c r="J99" s="91"/>
      <c r="K99" s="91"/>
      <c r="L99" s="91"/>
      <c r="M99" s="106"/>
      <c r="N99" s="121" t="str">
        <f>'支給申請額算定シート（Ⅴ．統合関係医療機関）'!B$3&amp;""</f>
        <v/>
      </c>
      <c r="O99" s="121"/>
      <c r="P99" s="121"/>
      <c r="Q99" s="121"/>
      <c r="R99" s="121"/>
      <c r="S99" s="121"/>
      <c r="T99" s="121"/>
      <c r="U99" s="121"/>
      <c r="V99" s="121"/>
      <c r="W99" s="121"/>
      <c r="X99" s="121"/>
      <c r="Y99" s="121"/>
      <c r="Z99" s="121"/>
      <c r="AA99" s="121"/>
      <c r="AB99" s="121"/>
      <c r="AC99" s="121"/>
      <c r="AD99" s="121"/>
      <c r="AE99" s="121"/>
      <c r="AF99" s="121"/>
      <c r="AG99" s="121"/>
      <c r="AH99" s="121"/>
      <c r="AI99" s="121" t="str">
        <f>'支給申請額算定シート（Ⅴ．統合関係医療機関）'!C$3&amp;""</f>
        <v/>
      </c>
      <c r="AJ99" s="121"/>
      <c r="AK99" s="121"/>
      <c r="AL99" s="121"/>
      <c r="AM99" s="121"/>
      <c r="AN99" s="121"/>
      <c r="AO99" s="121"/>
      <c r="AP99" s="121"/>
      <c r="AQ99" s="121"/>
      <c r="AR99" s="121"/>
      <c r="AS99" s="121"/>
      <c r="AT99" s="121"/>
      <c r="AU99" s="121"/>
      <c r="AV99" s="121"/>
      <c r="AW99" s="121"/>
      <c r="AX99" s="121"/>
      <c r="AY99" s="121"/>
      <c r="AZ99" s="121"/>
      <c r="BA99" s="121"/>
      <c r="BB99" s="121"/>
      <c r="BC99" s="121"/>
      <c r="BD99" s="121" t="str">
        <f>'支給申請額算定シート（Ⅴ．統合関係医療機関）'!G$3&amp;""</f>
        <v/>
      </c>
      <c r="BE99" s="121"/>
      <c r="BF99" s="121"/>
      <c r="BG99" s="121"/>
      <c r="BH99" s="121"/>
      <c r="BI99" s="121"/>
      <c r="BJ99" s="121"/>
      <c r="BK99" s="121"/>
      <c r="BL99" s="121"/>
      <c r="BM99" s="121"/>
      <c r="BN99" s="121"/>
      <c r="BO99" s="121"/>
      <c r="BP99" s="121"/>
      <c r="BQ99" s="121"/>
      <c r="BR99" s="121"/>
      <c r="BS99" s="121"/>
      <c r="BT99" s="121"/>
      <c r="BU99" s="121"/>
      <c r="BV99" s="121"/>
      <c r="BW99" s="121"/>
      <c r="BX99" s="121"/>
      <c r="BY99" s="121"/>
      <c r="BZ99" s="234"/>
    </row>
    <row r="100" spans="1:78" ht="6.75" customHeight="1">
      <c r="A100" s="15"/>
      <c r="B100" s="15"/>
      <c r="C100" s="55"/>
      <c r="D100" s="55"/>
      <c r="E100" s="55"/>
      <c r="F100" s="55"/>
      <c r="G100" s="85"/>
      <c r="H100" s="92"/>
      <c r="I100" s="92"/>
      <c r="J100" s="92"/>
      <c r="K100" s="92"/>
      <c r="L100" s="92"/>
      <c r="M100" s="107"/>
      <c r="N100" s="121"/>
      <c r="O100" s="121"/>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c r="BC100" s="121"/>
      <c r="BD100" s="121"/>
      <c r="BE100" s="121"/>
      <c r="BF100" s="121"/>
      <c r="BG100" s="121"/>
      <c r="BH100" s="121"/>
      <c r="BI100" s="121"/>
      <c r="BJ100" s="121"/>
      <c r="BK100" s="121"/>
      <c r="BL100" s="121"/>
      <c r="BM100" s="121"/>
      <c r="BN100" s="121"/>
      <c r="BO100" s="121"/>
      <c r="BP100" s="121"/>
      <c r="BQ100" s="121"/>
      <c r="BR100" s="121"/>
      <c r="BS100" s="121"/>
      <c r="BT100" s="121"/>
      <c r="BU100" s="121"/>
      <c r="BV100" s="121"/>
      <c r="BW100" s="121"/>
      <c r="BX100" s="121"/>
      <c r="BY100" s="121"/>
      <c r="BZ100" s="234"/>
    </row>
    <row r="101" spans="1:78" ht="6.75" customHeight="1">
      <c r="A101" s="15"/>
      <c r="B101" s="15"/>
      <c r="C101" s="55"/>
      <c r="D101" s="55"/>
      <c r="E101" s="55"/>
      <c r="F101" s="55"/>
      <c r="G101" s="86"/>
      <c r="H101" s="93"/>
      <c r="I101" s="93"/>
      <c r="J101" s="93"/>
      <c r="K101" s="93"/>
      <c r="L101" s="93"/>
      <c r="M101" s="108"/>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N101" s="122"/>
      <c r="BO101" s="122"/>
      <c r="BP101" s="122"/>
      <c r="BQ101" s="122"/>
      <c r="BR101" s="122"/>
      <c r="BS101" s="122"/>
      <c r="BT101" s="122"/>
      <c r="BU101" s="122"/>
      <c r="BV101" s="122"/>
      <c r="BW101" s="122"/>
      <c r="BX101" s="122"/>
      <c r="BY101" s="122"/>
      <c r="BZ101" s="234"/>
    </row>
    <row r="102" spans="1:78" ht="6.75" customHeight="1">
      <c r="A102" s="12"/>
      <c r="B102" s="12"/>
      <c r="C102" s="56" t="s">
        <v>48</v>
      </c>
      <c r="D102" s="67"/>
      <c r="E102" s="67"/>
      <c r="F102" s="67"/>
      <c r="G102" s="67"/>
      <c r="H102" s="67"/>
      <c r="I102" s="67"/>
      <c r="J102" s="67"/>
      <c r="K102" s="67"/>
      <c r="L102" s="67"/>
      <c r="M102" s="67"/>
      <c r="N102" s="79" t="s">
        <v>16</v>
      </c>
      <c r="O102" s="87"/>
      <c r="P102" s="87"/>
      <c r="Q102" s="87"/>
      <c r="R102" s="87"/>
      <c r="S102" s="87"/>
      <c r="T102" s="87"/>
      <c r="U102" s="87"/>
      <c r="V102" s="87"/>
      <c r="W102" s="101"/>
      <c r="X102" s="56" t="s">
        <v>30</v>
      </c>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7"/>
      <c r="BC102" s="67"/>
      <c r="BD102" s="67"/>
      <c r="BE102" s="67"/>
      <c r="BF102" s="67"/>
      <c r="BG102" s="67"/>
      <c r="BH102" s="67"/>
      <c r="BI102" s="67"/>
      <c r="BJ102" s="67"/>
      <c r="BK102" s="67"/>
      <c r="BL102" s="67"/>
      <c r="BM102" s="67"/>
      <c r="BN102" s="67"/>
      <c r="BO102" s="67"/>
      <c r="BP102" s="67"/>
      <c r="BQ102" s="67"/>
      <c r="BR102" s="67"/>
      <c r="BS102" s="67"/>
      <c r="BT102" s="67"/>
      <c r="BU102" s="67"/>
      <c r="BV102" s="67"/>
      <c r="BW102" s="67"/>
      <c r="BX102" s="67"/>
      <c r="BY102" s="197"/>
      <c r="BZ102" s="234"/>
    </row>
    <row r="103" spans="1:78" ht="6.75" customHeight="1">
      <c r="A103" s="12"/>
      <c r="B103" s="12"/>
      <c r="C103" s="57"/>
      <c r="D103" s="68"/>
      <c r="E103" s="68"/>
      <c r="F103" s="68"/>
      <c r="G103" s="68"/>
      <c r="H103" s="68"/>
      <c r="I103" s="68"/>
      <c r="J103" s="68"/>
      <c r="K103" s="68"/>
      <c r="L103" s="68"/>
      <c r="M103" s="68"/>
      <c r="N103" s="80"/>
      <c r="O103" s="88"/>
      <c r="P103" s="88"/>
      <c r="Q103" s="88"/>
      <c r="R103" s="88"/>
      <c r="S103" s="88"/>
      <c r="T103" s="88"/>
      <c r="U103" s="88"/>
      <c r="V103" s="88"/>
      <c r="W103" s="102"/>
      <c r="X103" s="57"/>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198"/>
      <c r="BZ103" s="234"/>
    </row>
    <row r="104" spans="1:78" ht="6.75" customHeight="1">
      <c r="A104" s="12"/>
      <c r="B104" s="12"/>
      <c r="C104" s="58" t="str">
        <f>'支給申請額算定シート（Ⅴ．統合関係医療機関）'!B$5&amp;""</f>
        <v/>
      </c>
      <c r="D104" s="69"/>
      <c r="E104" s="69"/>
      <c r="F104" s="69"/>
      <c r="G104" s="69"/>
      <c r="H104" s="69"/>
      <c r="I104" s="69"/>
      <c r="J104" s="69"/>
      <c r="K104" s="69"/>
      <c r="L104" s="69"/>
      <c r="M104" s="69"/>
      <c r="N104" s="123" t="str">
        <f>'支給申請額算定シート（Ⅴ．統合関係医療機関）'!C$5&amp;""</f>
        <v/>
      </c>
      <c r="O104" s="139"/>
      <c r="P104" s="139"/>
      <c r="Q104" s="139"/>
      <c r="R104" s="139"/>
      <c r="S104" s="139"/>
      <c r="T104" s="139"/>
      <c r="U104" s="139"/>
      <c r="V104" s="139"/>
      <c r="W104" s="168"/>
      <c r="X104" s="56" t="s">
        <v>47</v>
      </c>
      <c r="Y104" s="67"/>
      <c r="Z104" s="67"/>
      <c r="AA104" s="67"/>
      <c r="AB104" s="67"/>
      <c r="AC104" s="67"/>
      <c r="AD104" s="67"/>
      <c r="AE104" s="67"/>
      <c r="AF104" s="67"/>
      <c r="AG104" s="194"/>
      <c r="AH104" s="194"/>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100"/>
      <c r="BZ104" s="234"/>
    </row>
    <row r="105" spans="1:78" ht="6.75" customHeight="1">
      <c r="A105" s="12"/>
      <c r="B105" s="12"/>
      <c r="C105" s="59"/>
      <c r="D105" s="70"/>
      <c r="E105" s="70"/>
      <c r="F105" s="70"/>
      <c r="G105" s="70"/>
      <c r="H105" s="70"/>
      <c r="I105" s="70"/>
      <c r="J105" s="70"/>
      <c r="K105" s="70"/>
      <c r="L105" s="70"/>
      <c r="M105" s="70"/>
      <c r="N105" s="124"/>
      <c r="O105" s="140"/>
      <c r="P105" s="140"/>
      <c r="Q105" s="140"/>
      <c r="R105" s="140"/>
      <c r="S105" s="140"/>
      <c r="T105" s="140"/>
      <c r="U105" s="140"/>
      <c r="V105" s="140"/>
      <c r="W105" s="169"/>
      <c r="X105" s="175"/>
      <c r="Y105" s="177"/>
      <c r="Z105" s="177"/>
      <c r="AA105" s="177"/>
      <c r="AB105" s="177"/>
      <c r="AC105" s="177"/>
      <c r="AD105" s="177"/>
      <c r="AE105" s="177"/>
      <c r="AF105" s="177"/>
      <c r="AG105" s="195" t="s">
        <v>12</v>
      </c>
      <c r="AH105" s="195"/>
      <c r="AI105" s="195"/>
      <c r="AJ105" s="195"/>
      <c r="AK105" s="195"/>
      <c r="AL105" s="195"/>
      <c r="AM105" s="195"/>
      <c r="AN105" s="195"/>
      <c r="AO105" s="195"/>
      <c r="AP105" s="195" t="s">
        <v>27</v>
      </c>
      <c r="AQ105" s="195"/>
      <c r="AR105" s="195"/>
      <c r="AS105" s="195"/>
      <c r="AT105" s="195"/>
      <c r="AU105" s="195"/>
      <c r="AV105" s="195"/>
      <c r="AW105" s="195"/>
      <c r="AX105" s="195"/>
      <c r="AY105" s="195" t="s">
        <v>28</v>
      </c>
      <c r="AZ105" s="195"/>
      <c r="BA105" s="195"/>
      <c r="BB105" s="195"/>
      <c r="BC105" s="195"/>
      <c r="BD105" s="195"/>
      <c r="BE105" s="195"/>
      <c r="BF105" s="195"/>
      <c r="BG105" s="195"/>
      <c r="BH105" s="195" t="s">
        <v>21</v>
      </c>
      <c r="BI105" s="195"/>
      <c r="BJ105" s="195"/>
      <c r="BK105" s="195"/>
      <c r="BL105" s="195"/>
      <c r="BM105" s="195"/>
      <c r="BN105" s="195"/>
      <c r="BO105" s="195"/>
      <c r="BP105" s="195"/>
      <c r="BQ105" s="195" t="s">
        <v>26</v>
      </c>
      <c r="BR105" s="195"/>
      <c r="BS105" s="195"/>
      <c r="BT105" s="195"/>
      <c r="BU105" s="195"/>
      <c r="BV105" s="195"/>
      <c r="BW105" s="195"/>
      <c r="BX105" s="195"/>
      <c r="BY105" s="195"/>
      <c r="BZ105" s="234"/>
    </row>
    <row r="106" spans="1:78" ht="6.75" customHeight="1">
      <c r="A106" s="12"/>
      <c r="B106" s="12"/>
      <c r="C106" s="59"/>
      <c r="D106" s="70"/>
      <c r="E106" s="70"/>
      <c r="F106" s="70"/>
      <c r="G106" s="70"/>
      <c r="H106" s="70"/>
      <c r="I106" s="70"/>
      <c r="J106" s="70"/>
      <c r="K106" s="70"/>
      <c r="L106" s="70"/>
      <c r="M106" s="70"/>
      <c r="N106" s="124"/>
      <c r="O106" s="140"/>
      <c r="P106" s="140"/>
      <c r="Q106" s="140"/>
      <c r="R106" s="140"/>
      <c r="S106" s="140"/>
      <c r="T106" s="140"/>
      <c r="U106" s="140"/>
      <c r="V106" s="140"/>
      <c r="W106" s="169"/>
      <c r="X106" s="57"/>
      <c r="Y106" s="68"/>
      <c r="Z106" s="68"/>
      <c r="AA106" s="68"/>
      <c r="AB106" s="68"/>
      <c r="AC106" s="68"/>
      <c r="AD106" s="68"/>
      <c r="AE106" s="68"/>
      <c r="AF106" s="68"/>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234"/>
    </row>
    <row r="107" spans="1:78" ht="6" customHeight="1">
      <c r="A107" s="12"/>
      <c r="B107" s="12"/>
      <c r="C107" s="59"/>
      <c r="D107" s="70"/>
      <c r="E107" s="70"/>
      <c r="F107" s="70"/>
      <c r="G107" s="70"/>
      <c r="H107" s="70"/>
      <c r="I107" s="70"/>
      <c r="J107" s="70"/>
      <c r="K107" s="70"/>
      <c r="L107" s="70"/>
      <c r="M107" s="70"/>
      <c r="N107" s="124"/>
      <c r="O107" s="140"/>
      <c r="P107" s="140"/>
      <c r="Q107" s="140"/>
      <c r="R107" s="140"/>
      <c r="S107" s="140"/>
      <c r="T107" s="140"/>
      <c r="U107" s="140"/>
      <c r="V107" s="140"/>
      <c r="W107" s="169"/>
      <c r="X107" s="81">
        <f>SUM(AG107:BY109)</f>
        <v>0</v>
      </c>
      <c r="Y107" s="89"/>
      <c r="Z107" s="89"/>
      <c r="AA107" s="89"/>
      <c r="AB107" s="89"/>
      <c r="AC107" s="89"/>
      <c r="AD107" s="89"/>
      <c r="AE107" s="89"/>
      <c r="AF107" s="89"/>
      <c r="AG107" s="81">
        <f>'支給申請額算定シート（Ⅴ．統合関係医療機関）'!C$11</f>
        <v>0</v>
      </c>
      <c r="AH107" s="89"/>
      <c r="AI107" s="89"/>
      <c r="AJ107" s="89"/>
      <c r="AK107" s="89"/>
      <c r="AL107" s="89"/>
      <c r="AM107" s="89"/>
      <c r="AN107" s="89"/>
      <c r="AO107" s="89"/>
      <c r="AP107" s="81">
        <f>'支給申請額算定シート（Ⅴ．統合関係医療機関）'!D$11</f>
        <v>0</v>
      </c>
      <c r="AQ107" s="89"/>
      <c r="AR107" s="89"/>
      <c r="AS107" s="89"/>
      <c r="AT107" s="89"/>
      <c r="AU107" s="89"/>
      <c r="AV107" s="89"/>
      <c r="AW107" s="89"/>
      <c r="AX107" s="89"/>
      <c r="AY107" s="81">
        <f>'支給申請額算定シート（Ⅴ．統合関係医療機関）'!E$11</f>
        <v>0</v>
      </c>
      <c r="AZ107" s="89"/>
      <c r="BA107" s="89"/>
      <c r="BB107" s="89"/>
      <c r="BC107" s="89"/>
      <c r="BD107" s="89"/>
      <c r="BE107" s="89"/>
      <c r="BF107" s="89"/>
      <c r="BG107" s="89"/>
      <c r="BH107" s="81">
        <f>'支給申請額算定シート（Ⅴ．統合関係医療機関）'!F$11</f>
        <v>0</v>
      </c>
      <c r="BI107" s="89"/>
      <c r="BJ107" s="89"/>
      <c r="BK107" s="89"/>
      <c r="BL107" s="89"/>
      <c r="BM107" s="89"/>
      <c r="BN107" s="89"/>
      <c r="BO107" s="89"/>
      <c r="BP107" s="89"/>
      <c r="BQ107" s="55">
        <f>'支給申請額算定シート（Ⅴ．統合関係医療機関）'!G$11</f>
        <v>0</v>
      </c>
      <c r="BR107" s="55"/>
      <c r="BS107" s="55"/>
      <c r="BT107" s="55"/>
      <c r="BU107" s="55"/>
      <c r="BV107" s="55"/>
      <c r="BW107" s="55"/>
      <c r="BX107" s="55"/>
      <c r="BY107" s="55"/>
      <c r="BZ107" s="234"/>
    </row>
    <row r="108" spans="1:78" ht="6" customHeight="1">
      <c r="A108" s="12"/>
      <c r="B108" s="12"/>
      <c r="C108" s="59"/>
      <c r="D108" s="70"/>
      <c r="E108" s="70"/>
      <c r="F108" s="70"/>
      <c r="G108" s="70"/>
      <c r="H108" s="70"/>
      <c r="I108" s="70"/>
      <c r="J108" s="70"/>
      <c r="K108" s="70"/>
      <c r="L108" s="70"/>
      <c r="M108" s="70"/>
      <c r="N108" s="124"/>
      <c r="O108" s="140"/>
      <c r="P108" s="140"/>
      <c r="Q108" s="140"/>
      <c r="R108" s="140"/>
      <c r="S108" s="140"/>
      <c r="T108" s="140"/>
      <c r="U108" s="140"/>
      <c r="V108" s="140"/>
      <c r="W108" s="169"/>
      <c r="X108" s="82"/>
      <c r="Y108" s="53"/>
      <c r="Z108" s="53"/>
      <c r="AA108" s="53"/>
      <c r="AB108" s="53"/>
      <c r="AC108" s="53"/>
      <c r="AD108" s="53"/>
      <c r="AE108" s="53"/>
      <c r="AF108" s="53"/>
      <c r="AG108" s="82"/>
      <c r="AH108" s="53"/>
      <c r="AI108" s="53"/>
      <c r="AJ108" s="53"/>
      <c r="AK108" s="53"/>
      <c r="AL108" s="53"/>
      <c r="AM108" s="53"/>
      <c r="AN108" s="53"/>
      <c r="AO108" s="53"/>
      <c r="AP108" s="82"/>
      <c r="AQ108" s="53"/>
      <c r="AR108" s="53"/>
      <c r="AS108" s="53"/>
      <c r="AT108" s="53"/>
      <c r="AU108" s="53"/>
      <c r="AV108" s="53"/>
      <c r="AW108" s="53"/>
      <c r="AX108" s="53"/>
      <c r="AY108" s="82"/>
      <c r="AZ108" s="53"/>
      <c r="BA108" s="53"/>
      <c r="BB108" s="53"/>
      <c r="BC108" s="53"/>
      <c r="BD108" s="53"/>
      <c r="BE108" s="53"/>
      <c r="BF108" s="53"/>
      <c r="BG108" s="53"/>
      <c r="BH108" s="82"/>
      <c r="BI108" s="53"/>
      <c r="BJ108" s="53"/>
      <c r="BK108" s="53"/>
      <c r="BL108" s="53"/>
      <c r="BM108" s="53"/>
      <c r="BN108" s="53"/>
      <c r="BO108" s="53"/>
      <c r="BP108" s="53"/>
      <c r="BQ108" s="55"/>
      <c r="BR108" s="55"/>
      <c r="BS108" s="55"/>
      <c r="BT108" s="55"/>
      <c r="BU108" s="55"/>
      <c r="BV108" s="55"/>
      <c r="BW108" s="55"/>
      <c r="BX108" s="55"/>
      <c r="BY108" s="55"/>
      <c r="BZ108" s="234"/>
    </row>
    <row r="109" spans="1:78" ht="6" customHeight="1">
      <c r="A109" s="12"/>
      <c r="B109" s="12"/>
      <c r="C109" s="60"/>
      <c r="D109" s="71"/>
      <c r="E109" s="71"/>
      <c r="F109" s="71"/>
      <c r="G109" s="71"/>
      <c r="H109" s="71"/>
      <c r="I109" s="71"/>
      <c r="J109" s="71"/>
      <c r="K109" s="71"/>
      <c r="L109" s="71"/>
      <c r="M109" s="71"/>
      <c r="N109" s="125"/>
      <c r="O109" s="141"/>
      <c r="P109" s="141"/>
      <c r="Q109" s="141"/>
      <c r="R109" s="141"/>
      <c r="S109" s="141"/>
      <c r="T109" s="141"/>
      <c r="U109" s="141"/>
      <c r="V109" s="141"/>
      <c r="W109" s="170"/>
      <c r="X109" s="83"/>
      <c r="Y109" s="90"/>
      <c r="Z109" s="90"/>
      <c r="AA109" s="90"/>
      <c r="AB109" s="90"/>
      <c r="AC109" s="90"/>
      <c r="AD109" s="90"/>
      <c r="AE109" s="90"/>
      <c r="AF109" s="90"/>
      <c r="AG109" s="83"/>
      <c r="AH109" s="90"/>
      <c r="AI109" s="90"/>
      <c r="AJ109" s="90"/>
      <c r="AK109" s="90"/>
      <c r="AL109" s="90"/>
      <c r="AM109" s="90"/>
      <c r="AN109" s="90"/>
      <c r="AO109" s="90"/>
      <c r="AP109" s="83"/>
      <c r="AQ109" s="90"/>
      <c r="AR109" s="90"/>
      <c r="AS109" s="90"/>
      <c r="AT109" s="90"/>
      <c r="AU109" s="90"/>
      <c r="AV109" s="90"/>
      <c r="AW109" s="90"/>
      <c r="AX109" s="90"/>
      <c r="AY109" s="83"/>
      <c r="AZ109" s="90"/>
      <c r="BA109" s="90"/>
      <c r="BB109" s="90"/>
      <c r="BC109" s="90"/>
      <c r="BD109" s="90"/>
      <c r="BE109" s="90"/>
      <c r="BF109" s="90"/>
      <c r="BG109" s="90"/>
      <c r="BH109" s="83"/>
      <c r="BI109" s="90"/>
      <c r="BJ109" s="90"/>
      <c r="BK109" s="90"/>
      <c r="BL109" s="90"/>
      <c r="BM109" s="90"/>
      <c r="BN109" s="90"/>
      <c r="BO109" s="90"/>
      <c r="BP109" s="90"/>
      <c r="BQ109" s="55"/>
      <c r="BR109" s="55"/>
      <c r="BS109" s="55"/>
      <c r="BT109" s="55"/>
      <c r="BU109" s="55"/>
      <c r="BV109" s="55"/>
      <c r="BW109" s="55"/>
      <c r="BX109" s="55"/>
      <c r="BY109" s="55"/>
      <c r="BZ109" s="234"/>
    </row>
    <row r="110" spans="1:78" ht="6.75" customHeight="1">
      <c r="A110" s="12"/>
      <c r="B110" s="12"/>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76"/>
      <c r="BY110" s="176"/>
      <c r="BZ110" s="234"/>
    </row>
    <row r="111" spans="1:78" ht="6.75" customHeight="1">
      <c r="A111" s="14"/>
      <c r="B111" s="14"/>
      <c r="C111" s="54" t="s">
        <v>9</v>
      </c>
      <c r="D111" s="54"/>
      <c r="E111" s="54"/>
      <c r="F111" s="54"/>
      <c r="G111" s="79"/>
      <c r="H111" s="87"/>
      <c r="I111" s="87"/>
      <c r="J111" s="87"/>
      <c r="K111" s="87"/>
      <c r="L111" s="87"/>
      <c r="M111" s="101"/>
      <c r="N111" s="56" t="s">
        <v>118</v>
      </c>
      <c r="O111" s="67"/>
      <c r="P111" s="67"/>
      <c r="Q111" s="67"/>
      <c r="R111" s="67"/>
      <c r="S111" s="67"/>
      <c r="T111" s="67"/>
      <c r="U111" s="67"/>
      <c r="V111" s="67"/>
      <c r="W111" s="67"/>
      <c r="X111" s="67"/>
      <c r="Y111" s="67"/>
      <c r="Z111" s="67"/>
      <c r="AA111" s="67"/>
      <c r="AB111" s="67"/>
      <c r="AC111" s="67"/>
      <c r="AD111" s="67"/>
      <c r="AE111" s="67"/>
      <c r="AF111" s="67"/>
      <c r="AG111" s="67"/>
      <c r="AH111" s="197"/>
      <c r="AI111" s="56" t="s">
        <v>37</v>
      </c>
      <c r="AJ111" s="67"/>
      <c r="AK111" s="67"/>
      <c r="AL111" s="67"/>
      <c r="AM111" s="67"/>
      <c r="AN111" s="67"/>
      <c r="AO111" s="67"/>
      <c r="AP111" s="67"/>
      <c r="AQ111" s="67"/>
      <c r="AR111" s="67"/>
      <c r="AS111" s="67"/>
      <c r="AT111" s="67"/>
      <c r="AU111" s="67"/>
      <c r="AV111" s="67"/>
      <c r="AW111" s="67"/>
      <c r="AX111" s="67"/>
      <c r="AY111" s="67"/>
      <c r="AZ111" s="67"/>
      <c r="BA111" s="67"/>
      <c r="BB111" s="67"/>
      <c r="BC111" s="197"/>
      <c r="BD111" s="223" t="s">
        <v>119</v>
      </c>
      <c r="BE111" s="226"/>
      <c r="BF111" s="226"/>
      <c r="BG111" s="226"/>
      <c r="BH111" s="226"/>
      <c r="BI111" s="226"/>
      <c r="BJ111" s="226"/>
      <c r="BK111" s="226"/>
      <c r="BL111" s="226"/>
      <c r="BM111" s="226"/>
      <c r="BN111" s="226"/>
      <c r="BO111" s="226"/>
      <c r="BP111" s="226"/>
      <c r="BQ111" s="226"/>
      <c r="BR111" s="226"/>
      <c r="BS111" s="226"/>
      <c r="BT111" s="226"/>
      <c r="BU111" s="226"/>
      <c r="BV111" s="226"/>
      <c r="BW111" s="226"/>
      <c r="BX111" s="226"/>
      <c r="BY111" s="235"/>
      <c r="BZ111" s="234"/>
    </row>
    <row r="112" spans="1:78" ht="6.75" customHeight="1">
      <c r="A112" s="14"/>
      <c r="B112" s="14"/>
      <c r="C112" s="54"/>
      <c r="D112" s="54"/>
      <c r="E112" s="54"/>
      <c r="F112" s="54"/>
      <c r="G112" s="80"/>
      <c r="H112" s="88"/>
      <c r="I112" s="88"/>
      <c r="J112" s="88"/>
      <c r="K112" s="88"/>
      <c r="L112" s="88"/>
      <c r="M112" s="102"/>
      <c r="N112" s="57"/>
      <c r="O112" s="68"/>
      <c r="P112" s="68"/>
      <c r="Q112" s="68"/>
      <c r="R112" s="68"/>
      <c r="S112" s="68"/>
      <c r="T112" s="68"/>
      <c r="U112" s="68"/>
      <c r="V112" s="68"/>
      <c r="W112" s="68"/>
      <c r="X112" s="68"/>
      <c r="Y112" s="68"/>
      <c r="Z112" s="68"/>
      <c r="AA112" s="68"/>
      <c r="AB112" s="68"/>
      <c r="AC112" s="68"/>
      <c r="AD112" s="68"/>
      <c r="AE112" s="68"/>
      <c r="AF112" s="68"/>
      <c r="AG112" s="68"/>
      <c r="AH112" s="198"/>
      <c r="AI112" s="57"/>
      <c r="AJ112" s="68"/>
      <c r="AK112" s="68"/>
      <c r="AL112" s="68"/>
      <c r="AM112" s="68"/>
      <c r="AN112" s="68"/>
      <c r="AO112" s="68"/>
      <c r="AP112" s="68"/>
      <c r="AQ112" s="68"/>
      <c r="AR112" s="68"/>
      <c r="AS112" s="68"/>
      <c r="AT112" s="68"/>
      <c r="AU112" s="68"/>
      <c r="AV112" s="68"/>
      <c r="AW112" s="68"/>
      <c r="AX112" s="68"/>
      <c r="AY112" s="68"/>
      <c r="AZ112" s="68"/>
      <c r="BA112" s="68"/>
      <c r="BB112" s="68"/>
      <c r="BC112" s="198"/>
      <c r="BD112" s="225"/>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37"/>
      <c r="BZ112" s="234"/>
    </row>
    <row r="113" spans="1:78" ht="6.75" customHeight="1">
      <c r="A113" s="15"/>
      <c r="B113" s="15"/>
      <c r="C113" s="55" t="s">
        <v>77</v>
      </c>
      <c r="D113" s="55"/>
      <c r="E113" s="55"/>
      <c r="F113" s="55"/>
      <c r="G113" s="84"/>
      <c r="H113" s="91"/>
      <c r="I113" s="91"/>
      <c r="J113" s="91"/>
      <c r="K113" s="91"/>
      <c r="L113" s="91"/>
      <c r="M113" s="106"/>
      <c r="N113" s="121" t="str">
        <f>'支給申請額算定シート（Ⅵ．統合関係医療機関）'!B$3&amp;""</f>
        <v/>
      </c>
      <c r="O113" s="121"/>
      <c r="P113" s="121"/>
      <c r="Q113" s="121"/>
      <c r="R113" s="121"/>
      <c r="S113" s="121"/>
      <c r="T113" s="121"/>
      <c r="U113" s="121"/>
      <c r="V113" s="121"/>
      <c r="W113" s="121"/>
      <c r="X113" s="121"/>
      <c r="Y113" s="121"/>
      <c r="Z113" s="121"/>
      <c r="AA113" s="121"/>
      <c r="AB113" s="121"/>
      <c r="AC113" s="121"/>
      <c r="AD113" s="121"/>
      <c r="AE113" s="121"/>
      <c r="AF113" s="121"/>
      <c r="AG113" s="121"/>
      <c r="AH113" s="121"/>
      <c r="AI113" s="121" t="str">
        <f>'支給申請額算定シート（Ⅵ．統合関係医療機関）'!C$3&amp;""</f>
        <v/>
      </c>
      <c r="AJ113" s="121"/>
      <c r="AK113" s="121"/>
      <c r="AL113" s="121"/>
      <c r="AM113" s="121"/>
      <c r="AN113" s="121"/>
      <c r="AO113" s="121"/>
      <c r="AP113" s="121"/>
      <c r="AQ113" s="121"/>
      <c r="AR113" s="121"/>
      <c r="AS113" s="121"/>
      <c r="AT113" s="121"/>
      <c r="AU113" s="121"/>
      <c r="AV113" s="121"/>
      <c r="AW113" s="121"/>
      <c r="AX113" s="121"/>
      <c r="AY113" s="121"/>
      <c r="AZ113" s="121"/>
      <c r="BA113" s="121"/>
      <c r="BB113" s="121"/>
      <c r="BC113" s="121"/>
      <c r="BD113" s="121" t="str">
        <f>'支給申請額算定シート（Ⅵ．統合関係医療機関）'!G$3&amp;""</f>
        <v/>
      </c>
      <c r="BE113" s="121"/>
      <c r="BF113" s="121"/>
      <c r="BG113" s="121"/>
      <c r="BH113" s="121"/>
      <c r="BI113" s="121"/>
      <c r="BJ113" s="121"/>
      <c r="BK113" s="121"/>
      <c r="BL113" s="121"/>
      <c r="BM113" s="121"/>
      <c r="BN113" s="121"/>
      <c r="BO113" s="121"/>
      <c r="BP113" s="121"/>
      <c r="BQ113" s="121"/>
      <c r="BR113" s="121"/>
      <c r="BS113" s="121"/>
      <c r="BT113" s="121"/>
      <c r="BU113" s="121"/>
      <c r="BV113" s="121"/>
      <c r="BW113" s="121"/>
      <c r="BX113" s="121"/>
      <c r="BY113" s="121"/>
      <c r="BZ113" s="234"/>
    </row>
    <row r="114" spans="1:78" ht="6.75" customHeight="1">
      <c r="A114" s="15"/>
      <c r="B114" s="15"/>
      <c r="C114" s="55"/>
      <c r="D114" s="55"/>
      <c r="E114" s="55"/>
      <c r="F114" s="55"/>
      <c r="G114" s="85"/>
      <c r="H114" s="92"/>
      <c r="I114" s="92"/>
      <c r="J114" s="92"/>
      <c r="K114" s="92"/>
      <c r="L114" s="92"/>
      <c r="M114" s="107"/>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c r="BC114" s="121"/>
      <c r="BD114" s="121"/>
      <c r="BE114" s="121"/>
      <c r="BF114" s="121"/>
      <c r="BG114" s="121"/>
      <c r="BH114" s="121"/>
      <c r="BI114" s="121"/>
      <c r="BJ114" s="121"/>
      <c r="BK114" s="121"/>
      <c r="BL114" s="121"/>
      <c r="BM114" s="121"/>
      <c r="BN114" s="121"/>
      <c r="BO114" s="121"/>
      <c r="BP114" s="121"/>
      <c r="BQ114" s="121"/>
      <c r="BR114" s="121"/>
      <c r="BS114" s="121"/>
      <c r="BT114" s="121"/>
      <c r="BU114" s="121"/>
      <c r="BV114" s="121"/>
      <c r="BW114" s="121"/>
      <c r="BX114" s="121"/>
      <c r="BY114" s="121"/>
      <c r="BZ114" s="234"/>
    </row>
    <row r="115" spans="1:78" ht="6.75" customHeight="1">
      <c r="A115" s="15"/>
      <c r="B115" s="15"/>
      <c r="C115" s="55"/>
      <c r="D115" s="55"/>
      <c r="E115" s="55"/>
      <c r="F115" s="55"/>
      <c r="G115" s="86"/>
      <c r="H115" s="93"/>
      <c r="I115" s="93"/>
      <c r="J115" s="93"/>
      <c r="K115" s="93"/>
      <c r="L115" s="93"/>
      <c r="M115" s="108"/>
      <c r="N115" s="122"/>
      <c r="O115" s="122"/>
      <c r="P115" s="122"/>
      <c r="Q115" s="122"/>
      <c r="R115" s="122"/>
      <c r="S115" s="122"/>
      <c r="T115" s="122"/>
      <c r="U115" s="122"/>
      <c r="V115" s="122"/>
      <c r="W115" s="122"/>
      <c r="X115" s="122"/>
      <c r="Y115" s="122"/>
      <c r="Z115" s="122"/>
      <c r="AA115" s="122"/>
      <c r="AB115" s="122"/>
      <c r="AC115" s="122"/>
      <c r="AD115" s="122"/>
      <c r="AE115" s="122"/>
      <c r="AF115" s="122"/>
      <c r="AG115" s="122"/>
      <c r="AH115" s="122"/>
      <c r="AI115" s="122"/>
      <c r="AJ115" s="122"/>
      <c r="AK115" s="122"/>
      <c r="AL115" s="122"/>
      <c r="AM115" s="122"/>
      <c r="AN115" s="122"/>
      <c r="AO115" s="122"/>
      <c r="AP115" s="122"/>
      <c r="AQ115" s="122"/>
      <c r="AR115" s="122"/>
      <c r="AS115" s="122"/>
      <c r="AT115" s="122"/>
      <c r="AU115" s="122"/>
      <c r="AV115" s="122"/>
      <c r="AW115" s="122"/>
      <c r="AX115" s="122"/>
      <c r="AY115" s="122"/>
      <c r="AZ115" s="122"/>
      <c r="BA115" s="122"/>
      <c r="BB115" s="122"/>
      <c r="BC115" s="122"/>
      <c r="BD115" s="122"/>
      <c r="BE115" s="122"/>
      <c r="BF115" s="122"/>
      <c r="BG115" s="122"/>
      <c r="BH115" s="122"/>
      <c r="BI115" s="122"/>
      <c r="BJ115" s="122"/>
      <c r="BK115" s="122"/>
      <c r="BL115" s="122"/>
      <c r="BM115" s="122"/>
      <c r="BN115" s="122"/>
      <c r="BO115" s="122"/>
      <c r="BP115" s="122"/>
      <c r="BQ115" s="122"/>
      <c r="BR115" s="122"/>
      <c r="BS115" s="122"/>
      <c r="BT115" s="122"/>
      <c r="BU115" s="122"/>
      <c r="BV115" s="122"/>
      <c r="BW115" s="122"/>
      <c r="BX115" s="122"/>
      <c r="BY115" s="122"/>
      <c r="BZ115" s="234"/>
    </row>
    <row r="116" spans="1:78" ht="6.75" customHeight="1">
      <c r="A116" s="12"/>
      <c r="B116" s="12"/>
      <c r="C116" s="56" t="s">
        <v>48</v>
      </c>
      <c r="D116" s="67"/>
      <c r="E116" s="67"/>
      <c r="F116" s="67"/>
      <c r="G116" s="67"/>
      <c r="H116" s="67"/>
      <c r="I116" s="67"/>
      <c r="J116" s="67"/>
      <c r="K116" s="67"/>
      <c r="L116" s="67"/>
      <c r="M116" s="67"/>
      <c r="N116" s="79" t="s">
        <v>16</v>
      </c>
      <c r="O116" s="87"/>
      <c r="P116" s="87"/>
      <c r="Q116" s="87"/>
      <c r="R116" s="87"/>
      <c r="S116" s="87"/>
      <c r="T116" s="87"/>
      <c r="U116" s="87"/>
      <c r="V116" s="87"/>
      <c r="W116" s="101"/>
      <c r="X116" s="56" t="s">
        <v>30</v>
      </c>
      <c r="Y116" s="67"/>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c r="BE116" s="67"/>
      <c r="BF116" s="67"/>
      <c r="BG116" s="67"/>
      <c r="BH116" s="67"/>
      <c r="BI116" s="67"/>
      <c r="BJ116" s="67"/>
      <c r="BK116" s="67"/>
      <c r="BL116" s="67"/>
      <c r="BM116" s="67"/>
      <c r="BN116" s="67"/>
      <c r="BO116" s="67"/>
      <c r="BP116" s="67"/>
      <c r="BQ116" s="67"/>
      <c r="BR116" s="67"/>
      <c r="BS116" s="67"/>
      <c r="BT116" s="67"/>
      <c r="BU116" s="67"/>
      <c r="BV116" s="67"/>
      <c r="BW116" s="67"/>
      <c r="BX116" s="67"/>
      <c r="BY116" s="197"/>
      <c r="BZ116" s="234"/>
    </row>
    <row r="117" spans="1:78" ht="6.75" customHeight="1">
      <c r="A117" s="12"/>
      <c r="B117" s="12"/>
      <c r="C117" s="57"/>
      <c r="D117" s="68"/>
      <c r="E117" s="68"/>
      <c r="F117" s="68"/>
      <c r="G117" s="68"/>
      <c r="H117" s="68"/>
      <c r="I117" s="68"/>
      <c r="J117" s="68"/>
      <c r="K117" s="68"/>
      <c r="L117" s="68"/>
      <c r="M117" s="68"/>
      <c r="N117" s="80"/>
      <c r="O117" s="88"/>
      <c r="P117" s="88"/>
      <c r="Q117" s="88"/>
      <c r="R117" s="88"/>
      <c r="S117" s="88"/>
      <c r="T117" s="88"/>
      <c r="U117" s="88"/>
      <c r="V117" s="88"/>
      <c r="W117" s="102"/>
      <c r="X117" s="57"/>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198"/>
      <c r="BZ117" s="234"/>
    </row>
    <row r="118" spans="1:78" ht="6.75" customHeight="1">
      <c r="A118" s="12"/>
      <c r="B118" s="12"/>
      <c r="C118" s="58" t="str">
        <f>'支給申請額算定シート（Ⅵ．統合関係医療機関）'!B$5&amp;""</f>
        <v/>
      </c>
      <c r="D118" s="69"/>
      <c r="E118" s="69"/>
      <c r="F118" s="69"/>
      <c r="G118" s="69"/>
      <c r="H118" s="69"/>
      <c r="I118" s="69"/>
      <c r="J118" s="69"/>
      <c r="K118" s="69"/>
      <c r="L118" s="69"/>
      <c r="M118" s="69"/>
      <c r="N118" s="123" t="str">
        <f>'支給申請額算定シート（Ⅵ．統合関係医療機関）'!C$5&amp;""</f>
        <v/>
      </c>
      <c r="O118" s="139"/>
      <c r="P118" s="139"/>
      <c r="Q118" s="139"/>
      <c r="R118" s="139"/>
      <c r="S118" s="139"/>
      <c r="T118" s="139"/>
      <c r="U118" s="139"/>
      <c r="V118" s="139"/>
      <c r="W118" s="168"/>
      <c r="X118" s="56" t="s">
        <v>47</v>
      </c>
      <c r="Y118" s="67"/>
      <c r="Z118" s="67"/>
      <c r="AA118" s="67"/>
      <c r="AB118" s="67"/>
      <c r="AC118" s="67"/>
      <c r="AD118" s="67"/>
      <c r="AE118" s="67"/>
      <c r="AF118" s="67"/>
      <c r="AG118" s="194"/>
      <c r="AH118" s="194"/>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100"/>
      <c r="BZ118" s="234"/>
    </row>
    <row r="119" spans="1:78" ht="6.75" customHeight="1">
      <c r="A119" s="12"/>
      <c r="B119" s="12"/>
      <c r="C119" s="59"/>
      <c r="D119" s="70"/>
      <c r="E119" s="70"/>
      <c r="F119" s="70"/>
      <c r="G119" s="70"/>
      <c r="H119" s="70"/>
      <c r="I119" s="70"/>
      <c r="J119" s="70"/>
      <c r="K119" s="70"/>
      <c r="L119" s="70"/>
      <c r="M119" s="70"/>
      <c r="N119" s="124"/>
      <c r="O119" s="140"/>
      <c r="P119" s="140"/>
      <c r="Q119" s="140"/>
      <c r="R119" s="140"/>
      <c r="S119" s="140"/>
      <c r="T119" s="140"/>
      <c r="U119" s="140"/>
      <c r="V119" s="140"/>
      <c r="W119" s="169"/>
      <c r="X119" s="175"/>
      <c r="Y119" s="177"/>
      <c r="Z119" s="177"/>
      <c r="AA119" s="177"/>
      <c r="AB119" s="177"/>
      <c r="AC119" s="177"/>
      <c r="AD119" s="177"/>
      <c r="AE119" s="177"/>
      <c r="AF119" s="177"/>
      <c r="AG119" s="195" t="s">
        <v>12</v>
      </c>
      <c r="AH119" s="195"/>
      <c r="AI119" s="195"/>
      <c r="AJ119" s="195"/>
      <c r="AK119" s="195"/>
      <c r="AL119" s="195"/>
      <c r="AM119" s="195"/>
      <c r="AN119" s="195"/>
      <c r="AO119" s="195"/>
      <c r="AP119" s="195" t="s">
        <v>27</v>
      </c>
      <c r="AQ119" s="195"/>
      <c r="AR119" s="195"/>
      <c r="AS119" s="195"/>
      <c r="AT119" s="195"/>
      <c r="AU119" s="195"/>
      <c r="AV119" s="195"/>
      <c r="AW119" s="195"/>
      <c r="AX119" s="195"/>
      <c r="AY119" s="195" t="s">
        <v>28</v>
      </c>
      <c r="AZ119" s="195"/>
      <c r="BA119" s="195"/>
      <c r="BB119" s="195"/>
      <c r="BC119" s="195"/>
      <c r="BD119" s="195"/>
      <c r="BE119" s="195"/>
      <c r="BF119" s="195"/>
      <c r="BG119" s="195"/>
      <c r="BH119" s="195" t="s">
        <v>21</v>
      </c>
      <c r="BI119" s="195"/>
      <c r="BJ119" s="195"/>
      <c r="BK119" s="195"/>
      <c r="BL119" s="195"/>
      <c r="BM119" s="195"/>
      <c r="BN119" s="195"/>
      <c r="BO119" s="195"/>
      <c r="BP119" s="195"/>
      <c r="BQ119" s="195" t="s">
        <v>26</v>
      </c>
      <c r="BR119" s="195"/>
      <c r="BS119" s="195"/>
      <c r="BT119" s="195"/>
      <c r="BU119" s="195"/>
      <c r="BV119" s="195"/>
      <c r="BW119" s="195"/>
      <c r="BX119" s="195"/>
      <c r="BY119" s="195"/>
      <c r="BZ119" s="234"/>
    </row>
    <row r="120" spans="1:78" ht="6.75" customHeight="1">
      <c r="A120" s="12"/>
      <c r="B120" s="12"/>
      <c r="C120" s="59"/>
      <c r="D120" s="70"/>
      <c r="E120" s="70"/>
      <c r="F120" s="70"/>
      <c r="G120" s="70"/>
      <c r="H120" s="70"/>
      <c r="I120" s="70"/>
      <c r="J120" s="70"/>
      <c r="K120" s="70"/>
      <c r="L120" s="70"/>
      <c r="M120" s="70"/>
      <c r="N120" s="124"/>
      <c r="O120" s="140"/>
      <c r="P120" s="140"/>
      <c r="Q120" s="140"/>
      <c r="R120" s="140"/>
      <c r="S120" s="140"/>
      <c r="T120" s="140"/>
      <c r="U120" s="140"/>
      <c r="V120" s="140"/>
      <c r="W120" s="169"/>
      <c r="X120" s="57"/>
      <c r="Y120" s="68"/>
      <c r="Z120" s="68"/>
      <c r="AA120" s="68"/>
      <c r="AB120" s="68"/>
      <c r="AC120" s="68"/>
      <c r="AD120" s="68"/>
      <c r="AE120" s="68"/>
      <c r="AF120" s="68"/>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234"/>
    </row>
    <row r="121" spans="1:78" ht="6" customHeight="1">
      <c r="A121" s="12"/>
      <c r="B121" s="12"/>
      <c r="C121" s="59"/>
      <c r="D121" s="70"/>
      <c r="E121" s="70"/>
      <c r="F121" s="70"/>
      <c r="G121" s="70"/>
      <c r="H121" s="70"/>
      <c r="I121" s="70"/>
      <c r="J121" s="70"/>
      <c r="K121" s="70"/>
      <c r="L121" s="70"/>
      <c r="M121" s="70"/>
      <c r="N121" s="124"/>
      <c r="O121" s="140"/>
      <c r="P121" s="140"/>
      <c r="Q121" s="140"/>
      <c r="R121" s="140"/>
      <c r="S121" s="140"/>
      <c r="T121" s="140"/>
      <c r="U121" s="140"/>
      <c r="V121" s="140"/>
      <c r="W121" s="169"/>
      <c r="X121" s="81">
        <f>SUM(AG121:BY123)</f>
        <v>0</v>
      </c>
      <c r="Y121" s="89"/>
      <c r="Z121" s="89"/>
      <c r="AA121" s="89"/>
      <c r="AB121" s="89"/>
      <c r="AC121" s="89"/>
      <c r="AD121" s="89"/>
      <c r="AE121" s="89"/>
      <c r="AF121" s="89"/>
      <c r="AG121" s="81">
        <f>'支給申請額算定シート（Ⅵ．統合関係医療機関）'!C$11</f>
        <v>0</v>
      </c>
      <c r="AH121" s="89"/>
      <c r="AI121" s="89"/>
      <c r="AJ121" s="89"/>
      <c r="AK121" s="89"/>
      <c r="AL121" s="89"/>
      <c r="AM121" s="89"/>
      <c r="AN121" s="89"/>
      <c r="AO121" s="89"/>
      <c r="AP121" s="81">
        <f>'支給申請額算定シート（Ⅵ．統合関係医療機関）'!D$11</f>
        <v>0</v>
      </c>
      <c r="AQ121" s="89"/>
      <c r="AR121" s="89"/>
      <c r="AS121" s="89"/>
      <c r="AT121" s="89"/>
      <c r="AU121" s="89"/>
      <c r="AV121" s="89"/>
      <c r="AW121" s="89"/>
      <c r="AX121" s="89"/>
      <c r="AY121" s="81">
        <f>'支給申請額算定シート（Ⅵ．統合関係医療機関）'!E$11</f>
        <v>0</v>
      </c>
      <c r="AZ121" s="89"/>
      <c r="BA121" s="89"/>
      <c r="BB121" s="89"/>
      <c r="BC121" s="89"/>
      <c r="BD121" s="89"/>
      <c r="BE121" s="89"/>
      <c r="BF121" s="89"/>
      <c r="BG121" s="89"/>
      <c r="BH121" s="81">
        <f>'支給申請額算定シート（Ⅵ．統合関係医療機関）'!F$11</f>
        <v>0</v>
      </c>
      <c r="BI121" s="89"/>
      <c r="BJ121" s="89"/>
      <c r="BK121" s="89"/>
      <c r="BL121" s="89"/>
      <c r="BM121" s="89"/>
      <c r="BN121" s="89"/>
      <c r="BO121" s="89"/>
      <c r="BP121" s="89"/>
      <c r="BQ121" s="55">
        <f>'支給申請額算定シート（Ⅵ．統合関係医療機関）'!G$11</f>
        <v>0</v>
      </c>
      <c r="BR121" s="55"/>
      <c r="BS121" s="55"/>
      <c r="BT121" s="55"/>
      <c r="BU121" s="55"/>
      <c r="BV121" s="55"/>
      <c r="BW121" s="55"/>
      <c r="BX121" s="55"/>
      <c r="BY121" s="55"/>
      <c r="BZ121" s="234"/>
    </row>
    <row r="122" spans="1:78" ht="6" customHeight="1">
      <c r="A122" s="12"/>
      <c r="B122" s="12"/>
      <c r="C122" s="59"/>
      <c r="D122" s="70"/>
      <c r="E122" s="70"/>
      <c r="F122" s="70"/>
      <c r="G122" s="70"/>
      <c r="H122" s="70"/>
      <c r="I122" s="70"/>
      <c r="J122" s="70"/>
      <c r="K122" s="70"/>
      <c r="L122" s="70"/>
      <c r="M122" s="70"/>
      <c r="N122" s="124"/>
      <c r="O122" s="140"/>
      <c r="P122" s="140"/>
      <c r="Q122" s="140"/>
      <c r="R122" s="140"/>
      <c r="S122" s="140"/>
      <c r="T122" s="140"/>
      <c r="U122" s="140"/>
      <c r="V122" s="140"/>
      <c r="W122" s="169"/>
      <c r="X122" s="82"/>
      <c r="Y122" s="53"/>
      <c r="Z122" s="53"/>
      <c r="AA122" s="53"/>
      <c r="AB122" s="53"/>
      <c r="AC122" s="53"/>
      <c r="AD122" s="53"/>
      <c r="AE122" s="53"/>
      <c r="AF122" s="53"/>
      <c r="AG122" s="82"/>
      <c r="AH122" s="53"/>
      <c r="AI122" s="53"/>
      <c r="AJ122" s="53"/>
      <c r="AK122" s="53"/>
      <c r="AL122" s="53"/>
      <c r="AM122" s="53"/>
      <c r="AN122" s="53"/>
      <c r="AO122" s="53"/>
      <c r="AP122" s="82"/>
      <c r="AQ122" s="53"/>
      <c r="AR122" s="53"/>
      <c r="AS122" s="53"/>
      <c r="AT122" s="53"/>
      <c r="AU122" s="53"/>
      <c r="AV122" s="53"/>
      <c r="AW122" s="53"/>
      <c r="AX122" s="53"/>
      <c r="AY122" s="82"/>
      <c r="AZ122" s="53"/>
      <c r="BA122" s="53"/>
      <c r="BB122" s="53"/>
      <c r="BC122" s="53"/>
      <c r="BD122" s="53"/>
      <c r="BE122" s="53"/>
      <c r="BF122" s="53"/>
      <c r="BG122" s="53"/>
      <c r="BH122" s="82"/>
      <c r="BI122" s="53"/>
      <c r="BJ122" s="53"/>
      <c r="BK122" s="53"/>
      <c r="BL122" s="53"/>
      <c r="BM122" s="53"/>
      <c r="BN122" s="53"/>
      <c r="BO122" s="53"/>
      <c r="BP122" s="53"/>
      <c r="BQ122" s="55"/>
      <c r="BR122" s="55"/>
      <c r="BS122" s="55"/>
      <c r="BT122" s="55"/>
      <c r="BU122" s="55"/>
      <c r="BV122" s="55"/>
      <c r="BW122" s="55"/>
      <c r="BX122" s="55"/>
      <c r="BY122" s="55"/>
      <c r="BZ122" s="234"/>
    </row>
    <row r="123" spans="1:78" ht="6" customHeight="1">
      <c r="A123" s="12"/>
      <c r="B123" s="12"/>
      <c r="C123" s="60"/>
      <c r="D123" s="71"/>
      <c r="E123" s="71"/>
      <c r="F123" s="71"/>
      <c r="G123" s="71"/>
      <c r="H123" s="71"/>
      <c r="I123" s="71"/>
      <c r="J123" s="71"/>
      <c r="K123" s="71"/>
      <c r="L123" s="71"/>
      <c r="M123" s="71"/>
      <c r="N123" s="125"/>
      <c r="O123" s="141"/>
      <c r="P123" s="141"/>
      <c r="Q123" s="141"/>
      <c r="R123" s="141"/>
      <c r="S123" s="141"/>
      <c r="T123" s="141"/>
      <c r="U123" s="141"/>
      <c r="V123" s="141"/>
      <c r="W123" s="170"/>
      <c r="X123" s="83"/>
      <c r="Y123" s="90"/>
      <c r="Z123" s="90"/>
      <c r="AA123" s="90"/>
      <c r="AB123" s="90"/>
      <c r="AC123" s="90"/>
      <c r="AD123" s="90"/>
      <c r="AE123" s="90"/>
      <c r="AF123" s="90"/>
      <c r="AG123" s="83"/>
      <c r="AH123" s="90"/>
      <c r="AI123" s="90"/>
      <c r="AJ123" s="90"/>
      <c r="AK123" s="90"/>
      <c r="AL123" s="90"/>
      <c r="AM123" s="90"/>
      <c r="AN123" s="90"/>
      <c r="AO123" s="90"/>
      <c r="AP123" s="83"/>
      <c r="AQ123" s="90"/>
      <c r="AR123" s="90"/>
      <c r="AS123" s="90"/>
      <c r="AT123" s="90"/>
      <c r="AU123" s="90"/>
      <c r="AV123" s="90"/>
      <c r="AW123" s="90"/>
      <c r="AX123" s="90"/>
      <c r="AY123" s="83"/>
      <c r="AZ123" s="90"/>
      <c r="BA123" s="90"/>
      <c r="BB123" s="90"/>
      <c r="BC123" s="90"/>
      <c r="BD123" s="90"/>
      <c r="BE123" s="90"/>
      <c r="BF123" s="90"/>
      <c r="BG123" s="90"/>
      <c r="BH123" s="83"/>
      <c r="BI123" s="90"/>
      <c r="BJ123" s="90"/>
      <c r="BK123" s="90"/>
      <c r="BL123" s="90"/>
      <c r="BM123" s="90"/>
      <c r="BN123" s="90"/>
      <c r="BO123" s="90"/>
      <c r="BP123" s="90"/>
      <c r="BQ123" s="55"/>
      <c r="BR123" s="55"/>
      <c r="BS123" s="55"/>
      <c r="BT123" s="55"/>
      <c r="BU123" s="55"/>
      <c r="BV123" s="55"/>
      <c r="BW123" s="55"/>
      <c r="BX123" s="55"/>
      <c r="BY123" s="55"/>
      <c r="BZ123" s="234"/>
    </row>
    <row r="124" spans="1:78" ht="6.75" customHeight="1">
      <c r="A124" s="12"/>
      <c r="B124" s="12"/>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76"/>
      <c r="BY124" s="176"/>
      <c r="BZ124" s="234"/>
    </row>
    <row r="125" spans="1:78" ht="6.75" customHeight="1">
      <c r="A125" s="14"/>
      <c r="B125" s="14"/>
      <c r="C125" s="54" t="s">
        <v>9</v>
      </c>
      <c r="D125" s="54"/>
      <c r="E125" s="54"/>
      <c r="F125" s="54"/>
      <c r="G125" s="79"/>
      <c r="H125" s="87"/>
      <c r="I125" s="87"/>
      <c r="J125" s="87"/>
      <c r="K125" s="87"/>
      <c r="L125" s="87"/>
      <c r="M125" s="101"/>
      <c r="N125" s="56" t="s">
        <v>118</v>
      </c>
      <c r="O125" s="67"/>
      <c r="P125" s="67"/>
      <c r="Q125" s="67"/>
      <c r="R125" s="67"/>
      <c r="S125" s="67"/>
      <c r="T125" s="67"/>
      <c r="U125" s="67"/>
      <c r="V125" s="67"/>
      <c r="W125" s="67"/>
      <c r="X125" s="67"/>
      <c r="Y125" s="67"/>
      <c r="Z125" s="67"/>
      <c r="AA125" s="67"/>
      <c r="AB125" s="67"/>
      <c r="AC125" s="67"/>
      <c r="AD125" s="67"/>
      <c r="AE125" s="67"/>
      <c r="AF125" s="67"/>
      <c r="AG125" s="67"/>
      <c r="AH125" s="197"/>
      <c r="AI125" s="56" t="s">
        <v>37</v>
      </c>
      <c r="AJ125" s="67"/>
      <c r="AK125" s="67"/>
      <c r="AL125" s="67"/>
      <c r="AM125" s="67"/>
      <c r="AN125" s="67"/>
      <c r="AO125" s="67"/>
      <c r="AP125" s="67"/>
      <c r="AQ125" s="67"/>
      <c r="AR125" s="67"/>
      <c r="AS125" s="67"/>
      <c r="AT125" s="67"/>
      <c r="AU125" s="67"/>
      <c r="AV125" s="67"/>
      <c r="AW125" s="67"/>
      <c r="AX125" s="67"/>
      <c r="AY125" s="67"/>
      <c r="AZ125" s="67"/>
      <c r="BA125" s="67"/>
      <c r="BB125" s="67"/>
      <c r="BC125" s="197"/>
      <c r="BD125" s="223" t="s">
        <v>119</v>
      </c>
      <c r="BE125" s="226"/>
      <c r="BF125" s="226"/>
      <c r="BG125" s="226"/>
      <c r="BH125" s="226"/>
      <c r="BI125" s="226"/>
      <c r="BJ125" s="226"/>
      <c r="BK125" s="226"/>
      <c r="BL125" s="226"/>
      <c r="BM125" s="226"/>
      <c r="BN125" s="226"/>
      <c r="BO125" s="226"/>
      <c r="BP125" s="226"/>
      <c r="BQ125" s="226"/>
      <c r="BR125" s="226"/>
      <c r="BS125" s="226"/>
      <c r="BT125" s="226"/>
      <c r="BU125" s="226"/>
      <c r="BV125" s="226"/>
      <c r="BW125" s="226"/>
      <c r="BX125" s="226"/>
      <c r="BY125" s="235"/>
      <c r="BZ125" s="234"/>
    </row>
    <row r="126" spans="1:78" ht="6.75" customHeight="1">
      <c r="A126" s="14"/>
      <c r="B126" s="14"/>
      <c r="C126" s="54"/>
      <c r="D126" s="54"/>
      <c r="E126" s="54"/>
      <c r="F126" s="54"/>
      <c r="G126" s="80"/>
      <c r="H126" s="88"/>
      <c r="I126" s="88"/>
      <c r="J126" s="88"/>
      <c r="K126" s="88"/>
      <c r="L126" s="88"/>
      <c r="M126" s="102"/>
      <c r="N126" s="57"/>
      <c r="O126" s="68"/>
      <c r="P126" s="68"/>
      <c r="Q126" s="68"/>
      <c r="R126" s="68"/>
      <c r="S126" s="68"/>
      <c r="T126" s="68"/>
      <c r="U126" s="68"/>
      <c r="V126" s="68"/>
      <c r="W126" s="68"/>
      <c r="X126" s="68"/>
      <c r="Y126" s="68"/>
      <c r="Z126" s="68"/>
      <c r="AA126" s="68"/>
      <c r="AB126" s="68"/>
      <c r="AC126" s="68"/>
      <c r="AD126" s="68"/>
      <c r="AE126" s="68"/>
      <c r="AF126" s="68"/>
      <c r="AG126" s="68"/>
      <c r="AH126" s="198"/>
      <c r="AI126" s="57"/>
      <c r="AJ126" s="68"/>
      <c r="AK126" s="68"/>
      <c r="AL126" s="68"/>
      <c r="AM126" s="68"/>
      <c r="AN126" s="68"/>
      <c r="AO126" s="68"/>
      <c r="AP126" s="68"/>
      <c r="AQ126" s="68"/>
      <c r="AR126" s="68"/>
      <c r="AS126" s="68"/>
      <c r="AT126" s="68"/>
      <c r="AU126" s="68"/>
      <c r="AV126" s="68"/>
      <c r="AW126" s="68"/>
      <c r="AX126" s="68"/>
      <c r="AY126" s="68"/>
      <c r="AZ126" s="68"/>
      <c r="BA126" s="68"/>
      <c r="BB126" s="68"/>
      <c r="BC126" s="198"/>
      <c r="BD126" s="225"/>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37"/>
      <c r="BZ126" s="234"/>
    </row>
    <row r="127" spans="1:78" ht="6.75" customHeight="1">
      <c r="A127" s="15"/>
      <c r="B127" s="15"/>
      <c r="C127" s="55" t="s">
        <v>79</v>
      </c>
      <c r="D127" s="55"/>
      <c r="E127" s="55"/>
      <c r="F127" s="55"/>
      <c r="G127" s="84"/>
      <c r="H127" s="91"/>
      <c r="I127" s="91"/>
      <c r="J127" s="91"/>
      <c r="K127" s="91"/>
      <c r="L127" s="91"/>
      <c r="M127" s="106"/>
      <c r="N127" s="121" t="str">
        <f>'支給申請額算定シート（Ⅶ．統合関係医療機関）'!B$3&amp;""</f>
        <v/>
      </c>
      <c r="O127" s="121"/>
      <c r="P127" s="121"/>
      <c r="Q127" s="121"/>
      <c r="R127" s="121"/>
      <c r="S127" s="121"/>
      <c r="T127" s="121"/>
      <c r="U127" s="121"/>
      <c r="V127" s="121"/>
      <c r="W127" s="121"/>
      <c r="X127" s="121"/>
      <c r="Y127" s="121"/>
      <c r="Z127" s="121"/>
      <c r="AA127" s="121"/>
      <c r="AB127" s="121"/>
      <c r="AC127" s="121"/>
      <c r="AD127" s="121"/>
      <c r="AE127" s="121"/>
      <c r="AF127" s="121"/>
      <c r="AG127" s="121"/>
      <c r="AH127" s="121"/>
      <c r="AI127" s="121" t="str">
        <f>'支給申請額算定シート（Ⅶ．統合関係医療機関）'!C$3&amp;""</f>
        <v/>
      </c>
      <c r="AJ127" s="121"/>
      <c r="AK127" s="121"/>
      <c r="AL127" s="121"/>
      <c r="AM127" s="121"/>
      <c r="AN127" s="121"/>
      <c r="AO127" s="121"/>
      <c r="AP127" s="121"/>
      <c r="AQ127" s="121"/>
      <c r="AR127" s="121"/>
      <c r="AS127" s="121"/>
      <c r="AT127" s="121"/>
      <c r="AU127" s="121"/>
      <c r="AV127" s="121"/>
      <c r="AW127" s="121"/>
      <c r="AX127" s="121"/>
      <c r="AY127" s="121"/>
      <c r="AZ127" s="121"/>
      <c r="BA127" s="121"/>
      <c r="BB127" s="121"/>
      <c r="BC127" s="121"/>
      <c r="BD127" s="121" t="str">
        <f>'支給申請額算定シート（Ⅶ．統合関係医療機関）'!G$3&amp;""</f>
        <v/>
      </c>
      <c r="BE127" s="121"/>
      <c r="BF127" s="121"/>
      <c r="BG127" s="121"/>
      <c r="BH127" s="121"/>
      <c r="BI127" s="121"/>
      <c r="BJ127" s="121"/>
      <c r="BK127" s="121"/>
      <c r="BL127" s="121"/>
      <c r="BM127" s="121"/>
      <c r="BN127" s="121"/>
      <c r="BO127" s="121"/>
      <c r="BP127" s="121"/>
      <c r="BQ127" s="121"/>
      <c r="BR127" s="121"/>
      <c r="BS127" s="121"/>
      <c r="BT127" s="121"/>
      <c r="BU127" s="121"/>
      <c r="BV127" s="121"/>
      <c r="BW127" s="121"/>
      <c r="BX127" s="121"/>
      <c r="BY127" s="121"/>
      <c r="BZ127" s="234"/>
    </row>
    <row r="128" spans="1:78" ht="6.75" customHeight="1">
      <c r="A128" s="15"/>
      <c r="B128" s="15"/>
      <c r="C128" s="55"/>
      <c r="D128" s="55"/>
      <c r="E128" s="55"/>
      <c r="F128" s="55"/>
      <c r="G128" s="85"/>
      <c r="H128" s="92"/>
      <c r="I128" s="92"/>
      <c r="J128" s="92"/>
      <c r="K128" s="92"/>
      <c r="L128" s="92"/>
      <c r="M128" s="107"/>
      <c r="N128" s="121"/>
      <c r="O128" s="121"/>
      <c r="P128" s="121"/>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c r="BO128" s="121"/>
      <c r="BP128" s="121"/>
      <c r="BQ128" s="121"/>
      <c r="BR128" s="121"/>
      <c r="BS128" s="121"/>
      <c r="BT128" s="121"/>
      <c r="BU128" s="121"/>
      <c r="BV128" s="121"/>
      <c r="BW128" s="121"/>
      <c r="BX128" s="121"/>
      <c r="BY128" s="121"/>
      <c r="BZ128" s="234"/>
    </row>
    <row r="129" spans="1:78" ht="6.75" customHeight="1">
      <c r="A129" s="15"/>
      <c r="B129" s="15"/>
      <c r="C129" s="55"/>
      <c r="D129" s="55"/>
      <c r="E129" s="55"/>
      <c r="F129" s="55"/>
      <c r="G129" s="86"/>
      <c r="H129" s="93"/>
      <c r="I129" s="93"/>
      <c r="J129" s="93"/>
      <c r="K129" s="93"/>
      <c r="L129" s="93"/>
      <c r="M129" s="108"/>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2"/>
      <c r="BM129" s="122"/>
      <c r="BN129" s="122"/>
      <c r="BO129" s="122"/>
      <c r="BP129" s="122"/>
      <c r="BQ129" s="122"/>
      <c r="BR129" s="122"/>
      <c r="BS129" s="122"/>
      <c r="BT129" s="122"/>
      <c r="BU129" s="122"/>
      <c r="BV129" s="122"/>
      <c r="BW129" s="122"/>
      <c r="BX129" s="122"/>
      <c r="BY129" s="122"/>
      <c r="BZ129" s="234"/>
    </row>
    <row r="130" spans="1:78" ht="6.75" customHeight="1">
      <c r="A130" s="12"/>
      <c r="B130" s="12"/>
      <c r="C130" s="56" t="s">
        <v>48</v>
      </c>
      <c r="D130" s="67"/>
      <c r="E130" s="67"/>
      <c r="F130" s="67"/>
      <c r="G130" s="67"/>
      <c r="H130" s="67"/>
      <c r="I130" s="67"/>
      <c r="J130" s="67"/>
      <c r="K130" s="67"/>
      <c r="L130" s="67"/>
      <c r="M130" s="67"/>
      <c r="N130" s="79" t="s">
        <v>16</v>
      </c>
      <c r="O130" s="87"/>
      <c r="P130" s="87"/>
      <c r="Q130" s="87"/>
      <c r="R130" s="87"/>
      <c r="S130" s="87"/>
      <c r="T130" s="87"/>
      <c r="U130" s="87"/>
      <c r="V130" s="87"/>
      <c r="W130" s="101"/>
      <c r="X130" s="56" t="s">
        <v>30</v>
      </c>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7"/>
      <c r="BW130" s="67"/>
      <c r="BX130" s="67"/>
      <c r="BY130" s="197"/>
      <c r="BZ130" s="234"/>
    </row>
    <row r="131" spans="1:78" ht="6.75" customHeight="1">
      <c r="A131" s="12"/>
      <c r="B131" s="12"/>
      <c r="C131" s="57"/>
      <c r="D131" s="68"/>
      <c r="E131" s="68"/>
      <c r="F131" s="68"/>
      <c r="G131" s="68"/>
      <c r="H131" s="68"/>
      <c r="I131" s="68"/>
      <c r="J131" s="68"/>
      <c r="K131" s="68"/>
      <c r="L131" s="68"/>
      <c r="M131" s="68"/>
      <c r="N131" s="80"/>
      <c r="O131" s="88"/>
      <c r="P131" s="88"/>
      <c r="Q131" s="88"/>
      <c r="R131" s="88"/>
      <c r="S131" s="88"/>
      <c r="T131" s="88"/>
      <c r="U131" s="88"/>
      <c r="V131" s="88"/>
      <c r="W131" s="102"/>
      <c r="X131" s="57"/>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198"/>
      <c r="BZ131" s="234"/>
    </row>
    <row r="132" spans="1:78" ht="6.75" customHeight="1">
      <c r="A132" s="12"/>
      <c r="B132" s="12"/>
      <c r="C132" s="58" t="str">
        <f>'支給申請額算定シート（Ⅶ．統合関係医療機関）'!B$5&amp;""</f>
        <v/>
      </c>
      <c r="D132" s="69"/>
      <c r="E132" s="69"/>
      <c r="F132" s="69"/>
      <c r="G132" s="69"/>
      <c r="H132" s="69"/>
      <c r="I132" s="69"/>
      <c r="J132" s="69"/>
      <c r="K132" s="69"/>
      <c r="L132" s="69"/>
      <c r="M132" s="69"/>
      <c r="N132" s="123" t="str">
        <f>'支給申請額算定シート（Ⅶ．統合関係医療機関）'!C$5&amp;""</f>
        <v/>
      </c>
      <c r="O132" s="139"/>
      <c r="P132" s="139"/>
      <c r="Q132" s="139"/>
      <c r="R132" s="139"/>
      <c r="S132" s="139"/>
      <c r="T132" s="139"/>
      <c r="U132" s="139"/>
      <c r="V132" s="139"/>
      <c r="W132" s="168"/>
      <c r="X132" s="56" t="s">
        <v>47</v>
      </c>
      <c r="Y132" s="67"/>
      <c r="Z132" s="67"/>
      <c r="AA132" s="67"/>
      <c r="AB132" s="67"/>
      <c r="AC132" s="67"/>
      <c r="AD132" s="67"/>
      <c r="AE132" s="67"/>
      <c r="AF132" s="67"/>
      <c r="AG132" s="194"/>
      <c r="AH132" s="194"/>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100"/>
      <c r="BZ132" s="234"/>
    </row>
    <row r="133" spans="1:78" ht="6.75" customHeight="1">
      <c r="A133" s="12"/>
      <c r="B133" s="12"/>
      <c r="C133" s="59"/>
      <c r="D133" s="70"/>
      <c r="E133" s="70"/>
      <c r="F133" s="70"/>
      <c r="G133" s="70"/>
      <c r="H133" s="70"/>
      <c r="I133" s="70"/>
      <c r="J133" s="70"/>
      <c r="K133" s="70"/>
      <c r="L133" s="70"/>
      <c r="M133" s="70"/>
      <c r="N133" s="124"/>
      <c r="O133" s="140"/>
      <c r="P133" s="140"/>
      <c r="Q133" s="140"/>
      <c r="R133" s="140"/>
      <c r="S133" s="140"/>
      <c r="T133" s="140"/>
      <c r="U133" s="140"/>
      <c r="V133" s="140"/>
      <c r="W133" s="169"/>
      <c r="X133" s="175"/>
      <c r="Y133" s="177"/>
      <c r="Z133" s="177"/>
      <c r="AA133" s="177"/>
      <c r="AB133" s="177"/>
      <c r="AC133" s="177"/>
      <c r="AD133" s="177"/>
      <c r="AE133" s="177"/>
      <c r="AF133" s="177"/>
      <c r="AG133" s="195" t="s">
        <v>12</v>
      </c>
      <c r="AH133" s="195"/>
      <c r="AI133" s="195"/>
      <c r="AJ133" s="195"/>
      <c r="AK133" s="195"/>
      <c r="AL133" s="195"/>
      <c r="AM133" s="195"/>
      <c r="AN133" s="195"/>
      <c r="AO133" s="195"/>
      <c r="AP133" s="195" t="s">
        <v>27</v>
      </c>
      <c r="AQ133" s="195"/>
      <c r="AR133" s="195"/>
      <c r="AS133" s="195"/>
      <c r="AT133" s="195"/>
      <c r="AU133" s="195"/>
      <c r="AV133" s="195"/>
      <c r="AW133" s="195"/>
      <c r="AX133" s="195"/>
      <c r="AY133" s="195" t="s">
        <v>28</v>
      </c>
      <c r="AZ133" s="195"/>
      <c r="BA133" s="195"/>
      <c r="BB133" s="195"/>
      <c r="BC133" s="195"/>
      <c r="BD133" s="195"/>
      <c r="BE133" s="195"/>
      <c r="BF133" s="195"/>
      <c r="BG133" s="195"/>
      <c r="BH133" s="195" t="s">
        <v>21</v>
      </c>
      <c r="BI133" s="195"/>
      <c r="BJ133" s="195"/>
      <c r="BK133" s="195"/>
      <c r="BL133" s="195"/>
      <c r="BM133" s="195"/>
      <c r="BN133" s="195"/>
      <c r="BO133" s="195"/>
      <c r="BP133" s="195"/>
      <c r="BQ133" s="195" t="s">
        <v>26</v>
      </c>
      <c r="BR133" s="195"/>
      <c r="BS133" s="195"/>
      <c r="BT133" s="195"/>
      <c r="BU133" s="195"/>
      <c r="BV133" s="195"/>
      <c r="BW133" s="195"/>
      <c r="BX133" s="195"/>
      <c r="BY133" s="195"/>
      <c r="BZ133" s="234"/>
    </row>
    <row r="134" spans="1:78" ht="6.75" customHeight="1">
      <c r="A134" s="12"/>
      <c r="B134" s="12"/>
      <c r="C134" s="59"/>
      <c r="D134" s="70"/>
      <c r="E134" s="70"/>
      <c r="F134" s="70"/>
      <c r="G134" s="70"/>
      <c r="H134" s="70"/>
      <c r="I134" s="70"/>
      <c r="J134" s="70"/>
      <c r="K134" s="70"/>
      <c r="L134" s="70"/>
      <c r="M134" s="70"/>
      <c r="N134" s="124"/>
      <c r="O134" s="140"/>
      <c r="P134" s="140"/>
      <c r="Q134" s="140"/>
      <c r="R134" s="140"/>
      <c r="S134" s="140"/>
      <c r="T134" s="140"/>
      <c r="U134" s="140"/>
      <c r="V134" s="140"/>
      <c r="W134" s="169"/>
      <c r="X134" s="57"/>
      <c r="Y134" s="68"/>
      <c r="Z134" s="68"/>
      <c r="AA134" s="68"/>
      <c r="AB134" s="68"/>
      <c r="AC134" s="68"/>
      <c r="AD134" s="68"/>
      <c r="AE134" s="68"/>
      <c r="AF134" s="68"/>
      <c r="AG134" s="195"/>
      <c r="AH134" s="195"/>
      <c r="AI134" s="195"/>
      <c r="AJ134" s="195"/>
      <c r="AK134" s="195"/>
      <c r="AL134" s="195"/>
      <c r="AM134" s="195"/>
      <c r="AN134" s="195"/>
      <c r="AO134" s="195"/>
      <c r="AP134" s="195"/>
      <c r="AQ134" s="195"/>
      <c r="AR134" s="195"/>
      <c r="AS134" s="195"/>
      <c r="AT134" s="195"/>
      <c r="AU134" s="195"/>
      <c r="AV134" s="195"/>
      <c r="AW134" s="195"/>
      <c r="AX134" s="195"/>
      <c r="AY134" s="195"/>
      <c r="AZ134" s="195"/>
      <c r="BA134" s="195"/>
      <c r="BB134" s="195"/>
      <c r="BC134" s="195"/>
      <c r="BD134" s="195"/>
      <c r="BE134" s="195"/>
      <c r="BF134" s="195"/>
      <c r="BG134" s="195"/>
      <c r="BH134" s="195"/>
      <c r="BI134" s="195"/>
      <c r="BJ134" s="195"/>
      <c r="BK134" s="195"/>
      <c r="BL134" s="195"/>
      <c r="BM134" s="195"/>
      <c r="BN134" s="195"/>
      <c r="BO134" s="195"/>
      <c r="BP134" s="195"/>
      <c r="BQ134" s="195"/>
      <c r="BR134" s="195"/>
      <c r="BS134" s="195"/>
      <c r="BT134" s="195"/>
      <c r="BU134" s="195"/>
      <c r="BV134" s="195"/>
      <c r="BW134" s="195"/>
      <c r="BX134" s="195"/>
      <c r="BY134" s="195"/>
      <c r="BZ134" s="234"/>
    </row>
    <row r="135" spans="1:78" ht="6" customHeight="1">
      <c r="A135" s="12"/>
      <c r="B135" s="12"/>
      <c r="C135" s="59"/>
      <c r="D135" s="70"/>
      <c r="E135" s="70"/>
      <c r="F135" s="70"/>
      <c r="G135" s="70"/>
      <c r="H135" s="70"/>
      <c r="I135" s="70"/>
      <c r="J135" s="70"/>
      <c r="K135" s="70"/>
      <c r="L135" s="70"/>
      <c r="M135" s="70"/>
      <c r="N135" s="124"/>
      <c r="O135" s="140"/>
      <c r="P135" s="140"/>
      <c r="Q135" s="140"/>
      <c r="R135" s="140"/>
      <c r="S135" s="140"/>
      <c r="T135" s="140"/>
      <c r="U135" s="140"/>
      <c r="V135" s="140"/>
      <c r="W135" s="169"/>
      <c r="X135" s="81">
        <f>SUM(AG135:BY137)</f>
        <v>0</v>
      </c>
      <c r="Y135" s="89"/>
      <c r="Z135" s="89"/>
      <c r="AA135" s="89"/>
      <c r="AB135" s="89"/>
      <c r="AC135" s="89"/>
      <c r="AD135" s="89"/>
      <c r="AE135" s="89"/>
      <c r="AF135" s="89"/>
      <c r="AG135" s="81">
        <f>'支給申請額算定シート（Ⅶ．統合関係医療機関）'!C$11</f>
        <v>0</v>
      </c>
      <c r="AH135" s="89"/>
      <c r="AI135" s="89"/>
      <c r="AJ135" s="89"/>
      <c r="AK135" s="89"/>
      <c r="AL135" s="89"/>
      <c r="AM135" s="89"/>
      <c r="AN135" s="89"/>
      <c r="AO135" s="89"/>
      <c r="AP135" s="81">
        <f>'支給申請額算定シート（Ⅶ．統合関係医療機関）'!D$11</f>
        <v>0</v>
      </c>
      <c r="AQ135" s="89"/>
      <c r="AR135" s="89"/>
      <c r="AS135" s="89"/>
      <c r="AT135" s="89"/>
      <c r="AU135" s="89"/>
      <c r="AV135" s="89"/>
      <c r="AW135" s="89"/>
      <c r="AX135" s="89"/>
      <c r="AY135" s="81">
        <f>'支給申請額算定シート（Ⅶ．統合関係医療機関）'!E$11</f>
        <v>0</v>
      </c>
      <c r="AZ135" s="89"/>
      <c r="BA135" s="89"/>
      <c r="BB135" s="89"/>
      <c r="BC135" s="89"/>
      <c r="BD135" s="89"/>
      <c r="BE135" s="89"/>
      <c r="BF135" s="89"/>
      <c r="BG135" s="89"/>
      <c r="BH135" s="81">
        <f>'支給申請額算定シート（Ⅶ．統合関係医療機関）'!F$11</f>
        <v>0</v>
      </c>
      <c r="BI135" s="89"/>
      <c r="BJ135" s="89"/>
      <c r="BK135" s="89"/>
      <c r="BL135" s="89"/>
      <c r="BM135" s="89"/>
      <c r="BN135" s="89"/>
      <c r="BO135" s="89"/>
      <c r="BP135" s="89"/>
      <c r="BQ135" s="55">
        <f>'支給申請額算定シート（Ⅶ．統合関係医療機関）'!G$11</f>
        <v>0</v>
      </c>
      <c r="BR135" s="55"/>
      <c r="BS135" s="55"/>
      <c r="BT135" s="55"/>
      <c r="BU135" s="55"/>
      <c r="BV135" s="55"/>
      <c r="BW135" s="55"/>
      <c r="BX135" s="55"/>
      <c r="BY135" s="55"/>
      <c r="BZ135" s="234"/>
    </row>
    <row r="136" spans="1:78" ht="6" customHeight="1">
      <c r="A136" s="12"/>
      <c r="B136" s="12"/>
      <c r="C136" s="59"/>
      <c r="D136" s="70"/>
      <c r="E136" s="70"/>
      <c r="F136" s="70"/>
      <c r="G136" s="70"/>
      <c r="H136" s="70"/>
      <c r="I136" s="70"/>
      <c r="J136" s="70"/>
      <c r="K136" s="70"/>
      <c r="L136" s="70"/>
      <c r="M136" s="70"/>
      <c r="N136" s="124"/>
      <c r="O136" s="140"/>
      <c r="P136" s="140"/>
      <c r="Q136" s="140"/>
      <c r="R136" s="140"/>
      <c r="S136" s="140"/>
      <c r="T136" s="140"/>
      <c r="U136" s="140"/>
      <c r="V136" s="140"/>
      <c r="W136" s="169"/>
      <c r="X136" s="82"/>
      <c r="Y136" s="53"/>
      <c r="Z136" s="53"/>
      <c r="AA136" s="53"/>
      <c r="AB136" s="53"/>
      <c r="AC136" s="53"/>
      <c r="AD136" s="53"/>
      <c r="AE136" s="53"/>
      <c r="AF136" s="53"/>
      <c r="AG136" s="82"/>
      <c r="AH136" s="53"/>
      <c r="AI136" s="53"/>
      <c r="AJ136" s="53"/>
      <c r="AK136" s="53"/>
      <c r="AL136" s="53"/>
      <c r="AM136" s="53"/>
      <c r="AN136" s="53"/>
      <c r="AO136" s="53"/>
      <c r="AP136" s="82"/>
      <c r="AQ136" s="53"/>
      <c r="AR136" s="53"/>
      <c r="AS136" s="53"/>
      <c r="AT136" s="53"/>
      <c r="AU136" s="53"/>
      <c r="AV136" s="53"/>
      <c r="AW136" s="53"/>
      <c r="AX136" s="53"/>
      <c r="AY136" s="82"/>
      <c r="AZ136" s="53"/>
      <c r="BA136" s="53"/>
      <c r="BB136" s="53"/>
      <c r="BC136" s="53"/>
      <c r="BD136" s="53"/>
      <c r="BE136" s="53"/>
      <c r="BF136" s="53"/>
      <c r="BG136" s="53"/>
      <c r="BH136" s="82"/>
      <c r="BI136" s="53"/>
      <c r="BJ136" s="53"/>
      <c r="BK136" s="53"/>
      <c r="BL136" s="53"/>
      <c r="BM136" s="53"/>
      <c r="BN136" s="53"/>
      <c r="BO136" s="53"/>
      <c r="BP136" s="53"/>
      <c r="BQ136" s="55"/>
      <c r="BR136" s="55"/>
      <c r="BS136" s="55"/>
      <c r="BT136" s="55"/>
      <c r="BU136" s="55"/>
      <c r="BV136" s="55"/>
      <c r="BW136" s="55"/>
      <c r="BX136" s="55"/>
      <c r="BY136" s="55"/>
      <c r="BZ136" s="234"/>
    </row>
    <row r="137" spans="1:78" ht="6" customHeight="1">
      <c r="A137" s="12"/>
      <c r="B137" s="12"/>
      <c r="C137" s="60"/>
      <c r="D137" s="71"/>
      <c r="E137" s="71"/>
      <c r="F137" s="71"/>
      <c r="G137" s="71"/>
      <c r="H137" s="71"/>
      <c r="I137" s="71"/>
      <c r="J137" s="71"/>
      <c r="K137" s="71"/>
      <c r="L137" s="71"/>
      <c r="M137" s="71"/>
      <c r="N137" s="125"/>
      <c r="O137" s="141"/>
      <c r="P137" s="141"/>
      <c r="Q137" s="141"/>
      <c r="R137" s="141"/>
      <c r="S137" s="141"/>
      <c r="T137" s="141"/>
      <c r="U137" s="141"/>
      <c r="V137" s="141"/>
      <c r="W137" s="170"/>
      <c r="X137" s="83"/>
      <c r="Y137" s="90"/>
      <c r="Z137" s="90"/>
      <c r="AA137" s="90"/>
      <c r="AB137" s="90"/>
      <c r="AC137" s="90"/>
      <c r="AD137" s="90"/>
      <c r="AE137" s="90"/>
      <c r="AF137" s="90"/>
      <c r="AG137" s="83"/>
      <c r="AH137" s="90"/>
      <c r="AI137" s="90"/>
      <c r="AJ137" s="90"/>
      <c r="AK137" s="90"/>
      <c r="AL137" s="90"/>
      <c r="AM137" s="90"/>
      <c r="AN137" s="90"/>
      <c r="AO137" s="90"/>
      <c r="AP137" s="83"/>
      <c r="AQ137" s="90"/>
      <c r="AR137" s="90"/>
      <c r="AS137" s="90"/>
      <c r="AT137" s="90"/>
      <c r="AU137" s="90"/>
      <c r="AV137" s="90"/>
      <c r="AW137" s="90"/>
      <c r="AX137" s="90"/>
      <c r="AY137" s="83"/>
      <c r="AZ137" s="90"/>
      <c r="BA137" s="90"/>
      <c r="BB137" s="90"/>
      <c r="BC137" s="90"/>
      <c r="BD137" s="90"/>
      <c r="BE137" s="90"/>
      <c r="BF137" s="90"/>
      <c r="BG137" s="90"/>
      <c r="BH137" s="83"/>
      <c r="BI137" s="90"/>
      <c r="BJ137" s="90"/>
      <c r="BK137" s="90"/>
      <c r="BL137" s="90"/>
      <c r="BM137" s="90"/>
      <c r="BN137" s="90"/>
      <c r="BO137" s="90"/>
      <c r="BP137" s="90"/>
      <c r="BQ137" s="55"/>
      <c r="BR137" s="55"/>
      <c r="BS137" s="55"/>
      <c r="BT137" s="55"/>
      <c r="BU137" s="55"/>
      <c r="BV137" s="55"/>
      <c r="BW137" s="55"/>
      <c r="BX137" s="55"/>
      <c r="BY137" s="55"/>
      <c r="BZ137" s="234"/>
    </row>
    <row r="138" spans="1:78" ht="6.75" customHeight="1">
      <c r="A138" s="12"/>
      <c r="B138" s="12"/>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76"/>
      <c r="BY138" s="176"/>
      <c r="BZ138" s="234"/>
    </row>
    <row r="139" spans="1:78" ht="6.75" customHeight="1">
      <c r="A139" s="14"/>
      <c r="B139" s="14"/>
      <c r="C139" s="54" t="s">
        <v>9</v>
      </c>
      <c r="D139" s="54"/>
      <c r="E139" s="54"/>
      <c r="F139" s="54"/>
      <c r="G139" s="79"/>
      <c r="H139" s="87"/>
      <c r="I139" s="87"/>
      <c r="J139" s="87"/>
      <c r="K139" s="87"/>
      <c r="L139" s="87"/>
      <c r="M139" s="101"/>
      <c r="N139" s="56" t="s">
        <v>118</v>
      </c>
      <c r="O139" s="67"/>
      <c r="P139" s="67"/>
      <c r="Q139" s="67"/>
      <c r="R139" s="67"/>
      <c r="S139" s="67"/>
      <c r="T139" s="67"/>
      <c r="U139" s="67"/>
      <c r="V139" s="67"/>
      <c r="W139" s="67"/>
      <c r="X139" s="67"/>
      <c r="Y139" s="67"/>
      <c r="Z139" s="67"/>
      <c r="AA139" s="67"/>
      <c r="AB139" s="67"/>
      <c r="AC139" s="67"/>
      <c r="AD139" s="67"/>
      <c r="AE139" s="67"/>
      <c r="AF139" s="67"/>
      <c r="AG139" s="67"/>
      <c r="AH139" s="197"/>
      <c r="AI139" s="56" t="s">
        <v>37</v>
      </c>
      <c r="AJ139" s="67"/>
      <c r="AK139" s="67"/>
      <c r="AL139" s="67"/>
      <c r="AM139" s="67"/>
      <c r="AN139" s="67"/>
      <c r="AO139" s="67"/>
      <c r="AP139" s="67"/>
      <c r="AQ139" s="67"/>
      <c r="AR139" s="67"/>
      <c r="AS139" s="67"/>
      <c r="AT139" s="67"/>
      <c r="AU139" s="67"/>
      <c r="AV139" s="67"/>
      <c r="AW139" s="67"/>
      <c r="AX139" s="67"/>
      <c r="AY139" s="67"/>
      <c r="AZ139" s="67"/>
      <c r="BA139" s="67"/>
      <c r="BB139" s="67"/>
      <c r="BC139" s="197"/>
      <c r="BD139" s="223" t="s">
        <v>119</v>
      </c>
      <c r="BE139" s="226"/>
      <c r="BF139" s="226"/>
      <c r="BG139" s="226"/>
      <c r="BH139" s="226"/>
      <c r="BI139" s="226"/>
      <c r="BJ139" s="226"/>
      <c r="BK139" s="226"/>
      <c r="BL139" s="226"/>
      <c r="BM139" s="226"/>
      <c r="BN139" s="226"/>
      <c r="BO139" s="226"/>
      <c r="BP139" s="226"/>
      <c r="BQ139" s="226"/>
      <c r="BR139" s="226"/>
      <c r="BS139" s="226"/>
      <c r="BT139" s="226"/>
      <c r="BU139" s="226"/>
      <c r="BV139" s="226"/>
      <c r="BW139" s="226"/>
      <c r="BX139" s="226"/>
      <c r="BY139" s="235"/>
      <c r="BZ139" s="234"/>
    </row>
    <row r="140" spans="1:78" ht="6.75" customHeight="1">
      <c r="A140" s="14"/>
      <c r="B140" s="14"/>
      <c r="C140" s="54"/>
      <c r="D140" s="54"/>
      <c r="E140" s="54"/>
      <c r="F140" s="54"/>
      <c r="G140" s="80"/>
      <c r="H140" s="88"/>
      <c r="I140" s="88"/>
      <c r="J140" s="88"/>
      <c r="K140" s="88"/>
      <c r="L140" s="88"/>
      <c r="M140" s="102"/>
      <c r="N140" s="57"/>
      <c r="O140" s="68"/>
      <c r="P140" s="68"/>
      <c r="Q140" s="68"/>
      <c r="R140" s="68"/>
      <c r="S140" s="68"/>
      <c r="T140" s="68"/>
      <c r="U140" s="68"/>
      <c r="V140" s="68"/>
      <c r="W140" s="68"/>
      <c r="X140" s="68"/>
      <c r="Y140" s="68"/>
      <c r="Z140" s="68"/>
      <c r="AA140" s="68"/>
      <c r="AB140" s="68"/>
      <c r="AC140" s="68"/>
      <c r="AD140" s="68"/>
      <c r="AE140" s="68"/>
      <c r="AF140" s="68"/>
      <c r="AG140" s="68"/>
      <c r="AH140" s="198"/>
      <c r="AI140" s="57"/>
      <c r="AJ140" s="68"/>
      <c r="AK140" s="68"/>
      <c r="AL140" s="68"/>
      <c r="AM140" s="68"/>
      <c r="AN140" s="68"/>
      <c r="AO140" s="68"/>
      <c r="AP140" s="68"/>
      <c r="AQ140" s="68"/>
      <c r="AR140" s="68"/>
      <c r="AS140" s="68"/>
      <c r="AT140" s="68"/>
      <c r="AU140" s="68"/>
      <c r="AV140" s="68"/>
      <c r="AW140" s="68"/>
      <c r="AX140" s="68"/>
      <c r="AY140" s="68"/>
      <c r="AZ140" s="68"/>
      <c r="BA140" s="68"/>
      <c r="BB140" s="68"/>
      <c r="BC140" s="198"/>
      <c r="BD140" s="225"/>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37"/>
      <c r="BZ140" s="234"/>
    </row>
    <row r="141" spans="1:78" ht="6.75" customHeight="1">
      <c r="A141" s="15"/>
      <c r="B141" s="15"/>
      <c r="C141" s="55" t="s">
        <v>81</v>
      </c>
      <c r="D141" s="55"/>
      <c r="E141" s="55"/>
      <c r="F141" s="55"/>
      <c r="G141" s="84"/>
      <c r="H141" s="91"/>
      <c r="I141" s="91"/>
      <c r="J141" s="91"/>
      <c r="K141" s="91"/>
      <c r="L141" s="91"/>
      <c r="M141" s="106"/>
      <c r="N141" s="121" t="str">
        <f>'支給申請額算定シート（Ⅷ．統合関係医療機関）'!B$3&amp;""</f>
        <v/>
      </c>
      <c r="O141" s="121"/>
      <c r="P141" s="121"/>
      <c r="Q141" s="121"/>
      <c r="R141" s="121"/>
      <c r="S141" s="121"/>
      <c r="T141" s="121"/>
      <c r="U141" s="121"/>
      <c r="V141" s="121"/>
      <c r="W141" s="121"/>
      <c r="X141" s="121"/>
      <c r="Y141" s="121"/>
      <c r="Z141" s="121"/>
      <c r="AA141" s="121"/>
      <c r="AB141" s="121"/>
      <c r="AC141" s="121"/>
      <c r="AD141" s="121"/>
      <c r="AE141" s="121"/>
      <c r="AF141" s="121"/>
      <c r="AG141" s="121"/>
      <c r="AH141" s="121"/>
      <c r="AI141" s="121" t="str">
        <f>'支給申請額算定シート（Ⅷ．統合関係医療機関）'!C$3&amp;""</f>
        <v/>
      </c>
      <c r="AJ141" s="121"/>
      <c r="AK141" s="121"/>
      <c r="AL141" s="121"/>
      <c r="AM141" s="121"/>
      <c r="AN141" s="121"/>
      <c r="AO141" s="121"/>
      <c r="AP141" s="121"/>
      <c r="AQ141" s="121"/>
      <c r="AR141" s="121"/>
      <c r="AS141" s="121"/>
      <c r="AT141" s="121"/>
      <c r="AU141" s="121"/>
      <c r="AV141" s="121"/>
      <c r="AW141" s="121"/>
      <c r="AX141" s="121"/>
      <c r="AY141" s="121"/>
      <c r="AZ141" s="121"/>
      <c r="BA141" s="121"/>
      <c r="BB141" s="121"/>
      <c r="BC141" s="121"/>
      <c r="BD141" s="121" t="str">
        <f>'支給申請額算定シート（Ⅷ．統合関係医療機関）'!G$3&amp;""</f>
        <v/>
      </c>
      <c r="BE141" s="121"/>
      <c r="BF141" s="121"/>
      <c r="BG141" s="121"/>
      <c r="BH141" s="121"/>
      <c r="BI141" s="121"/>
      <c r="BJ141" s="121"/>
      <c r="BK141" s="121"/>
      <c r="BL141" s="121"/>
      <c r="BM141" s="121"/>
      <c r="BN141" s="121"/>
      <c r="BO141" s="121"/>
      <c r="BP141" s="121"/>
      <c r="BQ141" s="121"/>
      <c r="BR141" s="121"/>
      <c r="BS141" s="121"/>
      <c r="BT141" s="121"/>
      <c r="BU141" s="121"/>
      <c r="BV141" s="121"/>
      <c r="BW141" s="121"/>
      <c r="BX141" s="121"/>
      <c r="BY141" s="121"/>
      <c r="BZ141" s="234"/>
    </row>
    <row r="142" spans="1:78" ht="6.75" customHeight="1">
      <c r="A142" s="15"/>
      <c r="B142" s="15"/>
      <c r="C142" s="55"/>
      <c r="D142" s="55"/>
      <c r="E142" s="55"/>
      <c r="F142" s="55"/>
      <c r="G142" s="85"/>
      <c r="H142" s="92"/>
      <c r="I142" s="92"/>
      <c r="J142" s="92"/>
      <c r="K142" s="92"/>
      <c r="L142" s="92"/>
      <c r="M142" s="107"/>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121"/>
      <c r="AX142" s="121"/>
      <c r="AY142" s="121"/>
      <c r="AZ142" s="121"/>
      <c r="BA142" s="121"/>
      <c r="BB142" s="121"/>
      <c r="BC142" s="121"/>
      <c r="BD142" s="121"/>
      <c r="BE142" s="121"/>
      <c r="BF142" s="121"/>
      <c r="BG142" s="121"/>
      <c r="BH142" s="121"/>
      <c r="BI142" s="121"/>
      <c r="BJ142" s="121"/>
      <c r="BK142" s="121"/>
      <c r="BL142" s="121"/>
      <c r="BM142" s="121"/>
      <c r="BN142" s="121"/>
      <c r="BO142" s="121"/>
      <c r="BP142" s="121"/>
      <c r="BQ142" s="121"/>
      <c r="BR142" s="121"/>
      <c r="BS142" s="121"/>
      <c r="BT142" s="121"/>
      <c r="BU142" s="121"/>
      <c r="BV142" s="121"/>
      <c r="BW142" s="121"/>
      <c r="BX142" s="121"/>
      <c r="BY142" s="121"/>
      <c r="BZ142" s="234"/>
    </row>
    <row r="143" spans="1:78" ht="6.75" customHeight="1">
      <c r="A143" s="15"/>
      <c r="B143" s="15"/>
      <c r="C143" s="55"/>
      <c r="D143" s="55"/>
      <c r="E143" s="55"/>
      <c r="F143" s="55"/>
      <c r="G143" s="86"/>
      <c r="H143" s="93"/>
      <c r="I143" s="93"/>
      <c r="J143" s="93"/>
      <c r="K143" s="93"/>
      <c r="L143" s="93"/>
      <c r="M143" s="108"/>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c r="AW143" s="122"/>
      <c r="AX143" s="122"/>
      <c r="AY143" s="122"/>
      <c r="AZ143" s="122"/>
      <c r="BA143" s="122"/>
      <c r="BB143" s="122"/>
      <c r="BC143" s="122"/>
      <c r="BD143" s="122"/>
      <c r="BE143" s="122"/>
      <c r="BF143" s="122"/>
      <c r="BG143" s="122"/>
      <c r="BH143" s="122"/>
      <c r="BI143" s="122"/>
      <c r="BJ143" s="122"/>
      <c r="BK143" s="122"/>
      <c r="BL143" s="122"/>
      <c r="BM143" s="122"/>
      <c r="BN143" s="122"/>
      <c r="BO143" s="122"/>
      <c r="BP143" s="122"/>
      <c r="BQ143" s="122"/>
      <c r="BR143" s="122"/>
      <c r="BS143" s="122"/>
      <c r="BT143" s="122"/>
      <c r="BU143" s="122"/>
      <c r="BV143" s="122"/>
      <c r="BW143" s="122"/>
      <c r="BX143" s="122"/>
      <c r="BY143" s="122"/>
      <c r="BZ143" s="234"/>
    </row>
    <row r="144" spans="1:78" ht="6.75" customHeight="1">
      <c r="A144" s="12"/>
      <c r="B144" s="12"/>
      <c r="C144" s="56" t="s">
        <v>48</v>
      </c>
      <c r="D144" s="67"/>
      <c r="E144" s="67"/>
      <c r="F144" s="67"/>
      <c r="G144" s="67"/>
      <c r="H144" s="67"/>
      <c r="I144" s="67"/>
      <c r="J144" s="67"/>
      <c r="K144" s="67"/>
      <c r="L144" s="67"/>
      <c r="M144" s="67"/>
      <c r="N144" s="79" t="s">
        <v>16</v>
      </c>
      <c r="O144" s="87"/>
      <c r="P144" s="87"/>
      <c r="Q144" s="87"/>
      <c r="R144" s="87"/>
      <c r="S144" s="87"/>
      <c r="T144" s="87"/>
      <c r="U144" s="87"/>
      <c r="V144" s="87"/>
      <c r="W144" s="101"/>
      <c r="X144" s="56" t="s">
        <v>30</v>
      </c>
      <c r="Y144" s="67"/>
      <c r="Z144" s="67"/>
      <c r="AA144" s="67"/>
      <c r="AB144" s="67"/>
      <c r="AC144" s="67"/>
      <c r="AD144" s="67"/>
      <c r="AE144" s="67"/>
      <c r="AF144" s="67"/>
      <c r="AG144" s="67"/>
      <c r="AH144" s="67"/>
      <c r="AI144" s="67"/>
      <c r="AJ144" s="67"/>
      <c r="AK144" s="67"/>
      <c r="AL144" s="67"/>
      <c r="AM144" s="67"/>
      <c r="AN144" s="67"/>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N144" s="67"/>
      <c r="BO144" s="67"/>
      <c r="BP144" s="67"/>
      <c r="BQ144" s="67"/>
      <c r="BR144" s="67"/>
      <c r="BS144" s="67"/>
      <c r="BT144" s="67"/>
      <c r="BU144" s="67"/>
      <c r="BV144" s="67"/>
      <c r="BW144" s="67"/>
      <c r="BX144" s="67"/>
      <c r="BY144" s="197"/>
      <c r="BZ144" s="234"/>
    </row>
    <row r="145" spans="1:78" ht="6.75" customHeight="1">
      <c r="A145" s="12"/>
      <c r="B145" s="12"/>
      <c r="C145" s="57"/>
      <c r="D145" s="68"/>
      <c r="E145" s="68"/>
      <c r="F145" s="68"/>
      <c r="G145" s="68"/>
      <c r="H145" s="68"/>
      <c r="I145" s="68"/>
      <c r="J145" s="68"/>
      <c r="K145" s="68"/>
      <c r="L145" s="68"/>
      <c r="M145" s="68"/>
      <c r="N145" s="80"/>
      <c r="O145" s="88"/>
      <c r="P145" s="88"/>
      <c r="Q145" s="88"/>
      <c r="R145" s="88"/>
      <c r="S145" s="88"/>
      <c r="T145" s="88"/>
      <c r="U145" s="88"/>
      <c r="V145" s="88"/>
      <c r="W145" s="102"/>
      <c r="X145" s="57"/>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198"/>
      <c r="BZ145" s="234"/>
    </row>
    <row r="146" spans="1:78" ht="6.75" customHeight="1">
      <c r="A146" s="12"/>
      <c r="B146" s="12"/>
      <c r="C146" s="58" t="str">
        <f>'支給申請額算定シート（Ⅷ．統合関係医療機関）'!B$5&amp;""</f>
        <v/>
      </c>
      <c r="D146" s="69"/>
      <c r="E146" s="69"/>
      <c r="F146" s="69"/>
      <c r="G146" s="69"/>
      <c r="H146" s="69"/>
      <c r="I146" s="69"/>
      <c r="J146" s="69"/>
      <c r="K146" s="69"/>
      <c r="L146" s="69"/>
      <c r="M146" s="69"/>
      <c r="N146" s="123" t="str">
        <f>'支給申請額算定シート（Ⅷ．統合関係医療機関）'!C$5&amp;""</f>
        <v/>
      </c>
      <c r="O146" s="139"/>
      <c r="P146" s="139"/>
      <c r="Q146" s="139"/>
      <c r="R146" s="139"/>
      <c r="S146" s="139"/>
      <c r="T146" s="139"/>
      <c r="U146" s="139"/>
      <c r="V146" s="139"/>
      <c r="W146" s="168"/>
      <c r="X146" s="56" t="s">
        <v>47</v>
      </c>
      <c r="Y146" s="67"/>
      <c r="Z146" s="67"/>
      <c r="AA146" s="67"/>
      <c r="AB146" s="67"/>
      <c r="AC146" s="67"/>
      <c r="AD146" s="67"/>
      <c r="AE146" s="67"/>
      <c r="AF146" s="67"/>
      <c r="AG146" s="194"/>
      <c r="AH146" s="194"/>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100"/>
      <c r="BZ146" s="234"/>
    </row>
    <row r="147" spans="1:78" ht="6.75" customHeight="1">
      <c r="A147" s="12"/>
      <c r="B147" s="12"/>
      <c r="C147" s="59"/>
      <c r="D147" s="70"/>
      <c r="E147" s="70"/>
      <c r="F147" s="70"/>
      <c r="G147" s="70"/>
      <c r="H147" s="70"/>
      <c r="I147" s="70"/>
      <c r="J147" s="70"/>
      <c r="K147" s="70"/>
      <c r="L147" s="70"/>
      <c r="M147" s="70"/>
      <c r="N147" s="124"/>
      <c r="O147" s="140"/>
      <c r="P147" s="140"/>
      <c r="Q147" s="140"/>
      <c r="R147" s="140"/>
      <c r="S147" s="140"/>
      <c r="T147" s="140"/>
      <c r="U147" s="140"/>
      <c r="V147" s="140"/>
      <c r="W147" s="169"/>
      <c r="X147" s="175"/>
      <c r="Y147" s="177"/>
      <c r="Z147" s="177"/>
      <c r="AA147" s="177"/>
      <c r="AB147" s="177"/>
      <c r="AC147" s="177"/>
      <c r="AD147" s="177"/>
      <c r="AE147" s="177"/>
      <c r="AF147" s="177"/>
      <c r="AG147" s="195" t="s">
        <v>12</v>
      </c>
      <c r="AH147" s="195"/>
      <c r="AI147" s="195"/>
      <c r="AJ147" s="195"/>
      <c r="AK147" s="195"/>
      <c r="AL147" s="195"/>
      <c r="AM147" s="195"/>
      <c r="AN147" s="195"/>
      <c r="AO147" s="195"/>
      <c r="AP147" s="195" t="s">
        <v>27</v>
      </c>
      <c r="AQ147" s="195"/>
      <c r="AR147" s="195"/>
      <c r="AS147" s="195"/>
      <c r="AT147" s="195"/>
      <c r="AU147" s="195"/>
      <c r="AV147" s="195"/>
      <c r="AW147" s="195"/>
      <c r="AX147" s="195"/>
      <c r="AY147" s="195" t="s">
        <v>28</v>
      </c>
      <c r="AZ147" s="195"/>
      <c r="BA147" s="195"/>
      <c r="BB147" s="195"/>
      <c r="BC147" s="195"/>
      <c r="BD147" s="195"/>
      <c r="BE147" s="195"/>
      <c r="BF147" s="195"/>
      <c r="BG147" s="195"/>
      <c r="BH147" s="195" t="s">
        <v>21</v>
      </c>
      <c r="BI147" s="195"/>
      <c r="BJ147" s="195"/>
      <c r="BK147" s="195"/>
      <c r="BL147" s="195"/>
      <c r="BM147" s="195"/>
      <c r="BN147" s="195"/>
      <c r="BO147" s="195"/>
      <c r="BP147" s="195"/>
      <c r="BQ147" s="195" t="s">
        <v>26</v>
      </c>
      <c r="BR147" s="195"/>
      <c r="BS147" s="195"/>
      <c r="BT147" s="195"/>
      <c r="BU147" s="195"/>
      <c r="BV147" s="195"/>
      <c r="BW147" s="195"/>
      <c r="BX147" s="195"/>
      <c r="BY147" s="195"/>
      <c r="BZ147" s="234"/>
    </row>
    <row r="148" spans="1:78" ht="6.75" customHeight="1">
      <c r="A148" s="12"/>
      <c r="B148" s="12"/>
      <c r="C148" s="59"/>
      <c r="D148" s="70"/>
      <c r="E148" s="70"/>
      <c r="F148" s="70"/>
      <c r="G148" s="70"/>
      <c r="H148" s="70"/>
      <c r="I148" s="70"/>
      <c r="J148" s="70"/>
      <c r="K148" s="70"/>
      <c r="L148" s="70"/>
      <c r="M148" s="70"/>
      <c r="N148" s="124"/>
      <c r="O148" s="140"/>
      <c r="P148" s="140"/>
      <c r="Q148" s="140"/>
      <c r="R148" s="140"/>
      <c r="S148" s="140"/>
      <c r="T148" s="140"/>
      <c r="U148" s="140"/>
      <c r="V148" s="140"/>
      <c r="W148" s="169"/>
      <c r="X148" s="57"/>
      <c r="Y148" s="68"/>
      <c r="Z148" s="68"/>
      <c r="AA148" s="68"/>
      <c r="AB148" s="68"/>
      <c r="AC148" s="68"/>
      <c r="AD148" s="68"/>
      <c r="AE148" s="68"/>
      <c r="AF148" s="68"/>
      <c r="AG148" s="195"/>
      <c r="AH148" s="195"/>
      <c r="AI148" s="195"/>
      <c r="AJ148" s="195"/>
      <c r="AK148" s="195"/>
      <c r="AL148" s="195"/>
      <c r="AM148" s="195"/>
      <c r="AN148" s="195"/>
      <c r="AO148" s="195"/>
      <c r="AP148" s="195"/>
      <c r="AQ148" s="195"/>
      <c r="AR148" s="195"/>
      <c r="AS148" s="195"/>
      <c r="AT148" s="195"/>
      <c r="AU148" s="195"/>
      <c r="AV148" s="195"/>
      <c r="AW148" s="195"/>
      <c r="AX148" s="195"/>
      <c r="AY148" s="195"/>
      <c r="AZ148" s="195"/>
      <c r="BA148" s="195"/>
      <c r="BB148" s="195"/>
      <c r="BC148" s="195"/>
      <c r="BD148" s="195"/>
      <c r="BE148" s="195"/>
      <c r="BF148" s="195"/>
      <c r="BG148" s="195"/>
      <c r="BH148" s="195"/>
      <c r="BI148" s="195"/>
      <c r="BJ148" s="195"/>
      <c r="BK148" s="195"/>
      <c r="BL148" s="195"/>
      <c r="BM148" s="195"/>
      <c r="BN148" s="195"/>
      <c r="BO148" s="195"/>
      <c r="BP148" s="195"/>
      <c r="BQ148" s="195"/>
      <c r="BR148" s="195"/>
      <c r="BS148" s="195"/>
      <c r="BT148" s="195"/>
      <c r="BU148" s="195"/>
      <c r="BV148" s="195"/>
      <c r="BW148" s="195"/>
      <c r="BX148" s="195"/>
      <c r="BY148" s="195"/>
      <c r="BZ148" s="234"/>
    </row>
    <row r="149" spans="1:78" ht="6" customHeight="1">
      <c r="A149" s="12"/>
      <c r="B149" s="12"/>
      <c r="C149" s="59"/>
      <c r="D149" s="70"/>
      <c r="E149" s="70"/>
      <c r="F149" s="70"/>
      <c r="G149" s="70"/>
      <c r="H149" s="70"/>
      <c r="I149" s="70"/>
      <c r="J149" s="70"/>
      <c r="K149" s="70"/>
      <c r="L149" s="70"/>
      <c r="M149" s="70"/>
      <c r="N149" s="124"/>
      <c r="O149" s="140"/>
      <c r="P149" s="140"/>
      <c r="Q149" s="140"/>
      <c r="R149" s="140"/>
      <c r="S149" s="140"/>
      <c r="T149" s="140"/>
      <c r="U149" s="140"/>
      <c r="V149" s="140"/>
      <c r="W149" s="169"/>
      <c r="X149" s="81">
        <f>SUM(AG149:BY151)</f>
        <v>0</v>
      </c>
      <c r="Y149" s="89"/>
      <c r="Z149" s="89"/>
      <c r="AA149" s="89"/>
      <c r="AB149" s="89"/>
      <c r="AC149" s="89"/>
      <c r="AD149" s="89"/>
      <c r="AE149" s="89"/>
      <c r="AF149" s="89"/>
      <c r="AG149" s="81">
        <f>'支給申請額算定シート（Ⅷ．統合関係医療機関）'!C$11</f>
        <v>0</v>
      </c>
      <c r="AH149" s="89"/>
      <c r="AI149" s="89"/>
      <c r="AJ149" s="89"/>
      <c r="AK149" s="89"/>
      <c r="AL149" s="89"/>
      <c r="AM149" s="89"/>
      <c r="AN149" s="89"/>
      <c r="AO149" s="89"/>
      <c r="AP149" s="81">
        <f>'支給申請額算定シート（Ⅷ．統合関係医療機関）'!D$11</f>
        <v>0</v>
      </c>
      <c r="AQ149" s="89"/>
      <c r="AR149" s="89"/>
      <c r="AS149" s="89"/>
      <c r="AT149" s="89"/>
      <c r="AU149" s="89"/>
      <c r="AV149" s="89"/>
      <c r="AW149" s="89"/>
      <c r="AX149" s="89"/>
      <c r="AY149" s="81">
        <f>'支給申請額算定シート（Ⅷ．統合関係医療機関）'!E$11</f>
        <v>0</v>
      </c>
      <c r="AZ149" s="89"/>
      <c r="BA149" s="89"/>
      <c r="BB149" s="89"/>
      <c r="BC149" s="89"/>
      <c r="BD149" s="89"/>
      <c r="BE149" s="89"/>
      <c r="BF149" s="89"/>
      <c r="BG149" s="89"/>
      <c r="BH149" s="81">
        <f>'支給申請額算定シート（Ⅷ．統合関係医療機関）'!F$11</f>
        <v>0</v>
      </c>
      <c r="BI149" s="89"/>
      <c r="BJ149" s="89"/>
      <c r="BK149" s="89"/>
      <c r="BL149" s="89"/>
      <c r="BM149" s="89"/>
      <c r="BN149" s="89"/>
      <c r="BO149" s="89"/>
      <c r="BP149" s="89"/>
      <c r="BQ149" s="55">
        <f>'支給申請額算定シート（Ⅷ．統合関係医療機関）'!G$11</f>
        <v>0</v>
      </c>
      <c r="BR149" s="55"/>
      <c r="BS149" s="55"/>
      <c r="BT149" s="55"/>
      <c r="BU149" s="55"/>
      <c r="BV149" s="55"/>
      <c r="BW149" s="55"/>
      <c r="BX149" s="55"/>
      <c r="BY149" s="55"/>
      <c r="BZ149" s="234"/>
    </row>
    <row r="150" spans="1:78" ht="6" customHeight="1">
      <c r="A150" s="12"/>
      <c r="B150" s="12"/>
      <c r="C150" s="59"/>
      <c r="D150" s="70"/>
      <c r="E150" s="70"/>
      <c r="F150" s="70"/>
      <c r="G150" s="70"/>
      <c r="H150" s="70"/>
      <c r="I150" s="70"/>
      <c r="J150" s="70"/>
      <c r="K150" s="70"/>
      <c r="L150" s="70"/>
      <c r="M150" s="70"/>
      <c r="N150" s="124"/>
      <c r="O150" s="140"/>
      <c r="P150" s="140"/>
      <c r="Q150" s="140"/>
      <c r="R150" s="140"/>
      <c r="S150" s="140"/>
      <c r="T150" s="140"/>
      <c r="U150" s="140"/>
      <c r="V150" s="140"/>
      <c r="W150" s="169"/>
      <c r="X150" s="82"/>
      <c r="Y150" s="53"/>
      <c r="Z150" s="53"/>
      <c r="AA150" s="53"/>
      <c r="AB150" s="53"/>
      <c r="AC150" s="53"/>
      <c r="AD150" s="53"/>
      <c r="AE150" s="53"/>
      <c r="AF150" s="53"/>
      <c r="AG150" s="82"/>
      <c r="AH150" s="53"/>
      <c r="AI150" s="53"/>
      <c r="AJ150" s="53"/>
      <c r="AK150" s="53"/>
      <c r="AL150" s="53"/>
      <c r="AM150" s="53"/>
      <c r="AN150" s="53"/>
      <c r="AO150" s="53"/>
      <c r="AP150" s="82"/>
      <c r="AQ150" s="53"/>
      <c r="AR150" s="53"/>
      <c r="AS150" s="53"/>
      <c r="AT150" s="53"/>
      <c r="AU150" s="53"/>
      <c r="AV150" s="53"/>
      <c r="AW150" s="53"/>
      <c r="AX150" s="53"/>
      <c r="AY150" s="82"/>
      <c r="AZ150" s="53"/>
      <c r="BA150" s="53"/>
      <c r="BB150" s="53"/>
      <c r="BC150" s="53"/>
      <c r="BD150" s="53"/>
      <c r="BE150" s="53"/>
      <c r="BF150" s="53"/>
      <c r="BG150" s="53"/>
      <c r="BH150" s="82"/>
      <c r="BI150" s="53"/>
      <c r="BJ150" s="53"/>
      <c r="BK150" s="53"/>
      <c r="BL150" s="53"/>
      <c r="BM150" s="53"/>
      <c r="BN150" s="53"/>
      <c r="BO150" s="53"/>
      <c r="BP150" s="53"/>
      <c r="BQ150" s="55"/>
      <c r="BR150" s="55"/>
      <c r="BS150" s="55"/>
      <c r="BT150" s="55"/>
      <c r="BU150" s="55"/>
      <c r="BV150" s="55"/>
      <c r="BW150" s="55"/>
      <c r="BX150" s="55"/>
      <c r="BY150" s="55"/>
      <c r="BZ150" s="234"/>
    </row>
    <row r="151" spans="1:78" ht="6" customHeight="1">
      <c r="A151" s="12"/>
      <c r="B151" s="12"/>
      <c r="C151" s="60"/>
      <c r="D151" s="71"/>
      <c r="E151" s="71"/>
      <c r="F151" s="71"/>
      <c r="G151" s="71"/>
      <c r="H151" s="71"/>
      <c r="I151" s="71"/>
      <c r="J151" s="71"/>
      <c r="K151" s="71"/>
      <c r="L151" s="71"/>
      <c r="M151" s="71"/>
      <c r="N151" s="125"/>
      <c r="O151" s="141"/>
      <c r="P151" s="141"/>
      <c r="Q151" s="141"/>
      <c r="R151" s="141"/>
      <c r="S151" s="141"/>
      <c r="T151" s="141"/>
      <c r="U151" s="141"/>
      <c r="V151" s="141"/>
      <c r="W151" s="170"/>
      <c r="X151" s="83"/>
      <c r="Y151" s="90"/>
      <c r="Z151" s="90"/>
      <c r="AA151" s="90"/>
      <c r="AB151" s="90"/>
      <c r="AC151" s="90"/>
      <c r="AD151" s="90"/>
      <c r="AE151" s="90"/>
      <c r="AF151" s="90"/>
      <c r="AG151" s="83"/>
      <c r="AH151" s="90"/>
      <c r="AI151" s="90"/>
      <c r="AJ151" s="90"/>
      <c r="AK151" s="90"/>
      <c r="AL151" s="90"/>
      <c r="AM151" s="90"/>
      <c r="AN151" s="90"/>
      <c r="AO151" s="90"/>
      <c r="AP151" s="83"/>
      <c r="AQ151" s="90"/>
      <c r="AR151" s="90"/>
      <c r="AS151" s="90"/>
      <c r="AT151" s="90"/>
      <c r="AU151" s="90"/>
      <c r="AV151" s="90"/>
      <c r="AW151" s="90"/>
      <c r="AX151" s="90"/>
      <c r="AY151" s="83"/>
      <c r="AZ151" s="90"/>
      <c r="BA151" s="90"/>
      <c r="BB151" s="90"/>
      <c r="BC151" s="90"/>
      <c r="BD151" s="90"/>
      <c r="BE151" s="90"/>
      <c r="BF151" s="90"/>
      <c r="BG151" s="90"/>
      <c r="BH151" s="83"/>
      <c r="BI151" s="90"/>
      <c r="BJ151" s="90"/>
      <c r="BK151" s="90"/>
      <c r="BL151" s="90"/>
      <c r="BM151" s="90"/>
      <c r="BN151" s="90"/>
      <c r="BO151" s="90"/>
      <c r="BP151" s="90"/>
      <c r="BQ151" s="55"/>
      <c r="BR151" s="55"/>
      <c r="BS151" s="55"/>
      <c r="BT151" s="55"/>
      <c r="BU151" s="55"/>
      <c r="BV151" s="55"/>
      <c r="BW151" s="55"/>
      <c r="BX151" s="55"/>
      <c r="BY151" s="55"/>
      <c r="BZ151" s="234"/>
    </row>
    <row r="152" spans="1:78" ht="6.75" customHeight="1">
      <c r="A152" s="12"/>
      <c r="B152" s="12"/>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76"/>
      <c r="BY152" s="176"/>
      <c r="BZ152" s="234"/>
    </row>
    <row r="153" spans="1:78" ht="6.75" customHeight="1">
      <c r="A153" s="14"/>
      <c r="B153" s="14"/>
      <c r="C153" s="54" t="s">
        <v>9</v>
      </c>
      <c r="D153" s="54"/>
      <c r="E153" s="54"/>
      <c r="F153" s="54"/>
      <c r="G153" s="79"/>
      <c r="H153" s="87"/>
      <c r="I153" s="87"/>
      <c r="J153" s="87"/>
      <c r="K153" s="87"/>
      <c r="L153" s="87"/>
      <c r="M153" s="101"/>
      <c r="N153" s="56" t="s">
        <v>118</v>
      </c>
      <c r="O153" s="67"/>
      <c r="P153" s="67"/>
      <c r="Q153" s="67"/>
      <c r="R153" s="67"/>
      <c r="S153" s="67"/>
      <c r="T153" s="67"/>
      <c r="U153" s="67"/>
      <c r="V153" s="67"/>
      <c r="W153" s="67"/>
      <c r="X153" s="67"/>
      <c r="Y153" s="67"/>
      <c r="Z153" s="67"/>
      <c r="AA153" s="67"/>
      <c r="AB153" s="67"/>
      <c r="AC153" s="67"/>
      <c r="AD153" s="67"/>
      <c r="AE153" s="67"/>
      <c r="AF153" s="67"/>
      <c r="AG153" s="67"/>
      <c r="AH153" s="197"/>
      <c r="AI153" s="56" t="s">
        <v>37</v>
      </c>
      <c r="AJ153" s="67"/>
      <c r="AK153" s="67"/>
      <c r="AL153" s="67"/>
      <c r="AM153" s="67"/>
      <c r="AN153" s="67"/>
      <c r="AO153" s="67"/>
      <c r="AP153" s="67"/>
      <c r="AQ153" s="67"/>
      <c r="AR153" s="67"/>
      <c r="AS153" s="67"/>
      <c r="AT153" s="67"/>
      <c r="AU153" s="67"/>
      <c r="AV153" s="67"/>
      <c r="AW153" s="67"/>
      <c r="AX153" s="67"/>
      <c r="AY153" s="67"/>
      <c r="AZ153" s="67"/>
      <c r="BA153" s="67"/>
      <c r="BB153" s="67"/>
      <c r="BC153" s="197"/>
      <c r="BD153" s="223" t="s">
        <v>119</v>
      </c>
      <c r="BE153" s="226"/>
      <c r="BF153" s="226"/>
      <c r="BG153" s="226"/>
      <c r="BH153" s="226"/>
      <c r="BI153" s="226"/>
      <c r="BJ153" s="226"/>
      <c r="BK153" s="226"/>
      <c r="BL153" s="226"/>
      <c r="BM153" s="226"/>
      <c r="BN153" s="226"/>
      <c r="BO153" s="226"/>
      <c r="BP153" s="226"/>
      <c r="BQ153" s="226"/>
      <c r="BR153" s="226"/>
      <c r="BS153" s="226"/>
      <c r="BT153" s="226"/>
      <c r="BU153" s="226"/>
      <c r="BV153" s="226"/>
      <c r="BW153" s="226"/>
      <c r="BX153" s="226"/>
      <c r="BY153" s="235"/>
      <c r="BZ153" s="234"/>
    </row>
    <row r="154" spans="1:78" ht="6.75" customHeight="1">
      <c r="A154" s="14"/>
      <c r="B154" s="14"/>
      <c r="C154" s="54"/>
      <c r="D154" s="54"/>
      <c r="E154" s="54"/>
      <c r="F154" s="54"/>
      <c r="G154" s="80"/>
      <c r="H154" s="88"/>
      <c r="I154" s="88"/>
      <c r="J154" s="88"/>
      <c r="K154" s="88"/>
      <c r="L154" s="88"/>
      <c r="M154" s="102"/>
      <c r="N154" s="57"/>
      <c r="O154" s="68"/>
      <c r="P154" s="68"/>
      <c r="Q154" s="68"/>
      <c r="R154" s="68"/>
      <c r="S154" s="68"/>
      <c r="T154" s="68"/>
      <c r="U154" s="68"/>
      <c r="V154" s="68"/>
      <c r="W154" s="68"/>
      <c r="X154" s="68"/>
      <c r="Y154" s="68"/>
      <c r="Z154" s="68"/>
      <c r="AA154" s="68"/>
      <c r="AB154" s="68"/>
      <c r="AC154" s="68"/>
      <c r="AD154" s="68"/>
      <c r="AE154" s="68"/>
      <c r="AF154" s="68"/>
      <c r="AG154" s="68"/>
      <c r="AH154" s="198"/>
      <c r="AI154" s="57"/>
      <c r="AJ154" s="68"/>
      <c r="AK154" s="68"/>
      <c r="AL154" s="68"/>
      <c r="AM154" s="68"/>
      <c r="AN154" s="68"/>
      <c r="AO154" s="68"/>
      <c r="AP154" s="68"/>
      <c r="AQ154" s="68"/>
      <c r="AR154" s="68"/>
      <c r="AS154" s="68"/>
      <c r="AT154" s="68"/>
      <c r="AU154" s="68"/>
      <c r="AV154" s="68"/>
      <c r="AW154" s="68"/>
      <c r="AX154" s="68"/>
      <c r="AY154" s="68"/>
      <c r="AZ154" s="68"/>
      <c r="BA154" s="68"/>
      <c r="BB154" s="68"/>
      <c r="BC154" s="198"/>
      <c r="BD154" s="225"/>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37"/>
      <c r="BZ154" s="234"/>
    </row>
    <row r="155" spans="1:78" ht="6.75" customHeight="1">
      <c r="A155" s="15"/>
      <c r="B155" s="15"/>
      <c r="C155" s="55" t="s">
        <v>82</v>
      </c>
      <c r="D155" s="55"/>
      <c r="E155" s="55"/>
      <c r="F155" s="55"/>
      <c r="G155" s="84"/>
      <c r="H155" s="91"/>
      <c r="I155" s="91"/>
      <c r="J155" s="91"/>
      <c r="K155" s="91"/>
      <c r="L155" s="91"/>
      <c r="M155" s="106"/>
      <c r="N155" s="121" t="str">
        <f>'支給申請額算定シート（Ⅸ．統合関係医療機関）'!B$3&amp;""</f>
        <v/>
      </c>
      <c r="O155" s="121"/>
      <c r="P155" s="121"/>
      <c r="Q155" s="121"/>
      <c r="R155" s="121"/>
      <c r="S155" s="121"/>
      <c r="T155" s="121"/>
      <c r="U155" s="121"/>
      <c r="V155" s="121"/>
      <c r="W155" s="121"/>
      <c r="X155" s="121"/>
      <c r="Y155" s="121"/>
      <c r="Z155" s="121"/>
      <c r="AA155" s="121"/>
      <c r="AB155" s="121"/>
      <c r="AC155" s="121"/>
      <c r="AD155" s="121"/>
      <c r="AE155" s="121"/>
      <c r="AF155" s="121"/>
      <c r="AG155" s="121"/>
      <c r="AH155" s="121"/>
      <c r="AI155" s="121" t="str">
        <f>'支給申請額算定シート（Ⅸ．統合関係医療機関）'!C$3&amp;""</f>
        <v/>
      </c>
      <c r="AJ155" s="121"/>
      <c r="AK155" s="121"/>
      <c r="AL155" s="121"/>
      <c r="AM155" s="121"/>
      <c r="AN155" s="121"/>
      <c r="AO155" s="121"/>
      <c r="AP155" s="121"/>
      <c r="AQ155" s="121"/>
      <c r="AR155" s="121"/>
      <c r="AS155" s="121"/>
      <c r="AT155" s="121"/>
      <c r="AU155" s="121"/>
      <c r="AV155" s="121"/>
      <c r="AW155" s="121"/>
      <c r="AX155" s="121"/>
      <c r="AY155" s="121"/>
      <c r="AZ155" s="121"/>
      <c r="BA155" s="121"/>
      <c r="BB155" s="121"/>
      <c r="BC155" s="121"/>
      <c r="BD155" s="121" t="str">
        <f>'支給申請額算定シート（Ⅸ．統合関係医療機関）'!G$3&amp;""</f>
        <v/>
      </c>
      <c r="BE155" s="121"/>
      <c r="BF155" s="121"/>
      <c r="BG155" s="121"/>
      <c r="BH155" s="121"/>
      <c r="BI155" s="121"/>
      <c r="BJ155" s="121"/>
      <c r="BK155" s="121"/>
      <c r="BL155" s="121"/>
      <c r="BM155" s="121"/>
      <c r="BN155" s="121"/>
      <c r="BO155" s="121"/>
      <c r="BP155" s="121"/>
      <c r="BQ155" s="121"/>
      <c r="BR155" s="121"/>
      <c r="BS155" s="121"/>
      <c r="BT155" s="121"/>
      <c r="BU155" s="121"/>
      <c r="BV155" s="121"/>
      <c r="BW155" s="121"/>
      <c r="BX155" s="121"/>
      <c r="BY155" s="121"/>
      <c r="BZ155" s="234"/>
    </row>
    <row r="156" spans="1:78" ht="6.75" customHeight="1">
      <c r="A156" s="15"/>
      <c r="B156" s="15"/>
      <c r="C156" s="55"/>
      <c r="D156" s="55"/>
      <c r="E156" s="55"/>
      <c r="F156" s="55"/>
      <c r="G156" s="85"/>
      <c r="H156" s="92"/>
      <c r="I156" s="92"/>
      <c r="J156" s="92"/>
      <c r="K156" s="92"/>
      <c r="L156" s="92"/>
      <c r="M156" s="107"/>
      <c r="N156" s="121"/>
      <c r="O156" s="121"/>
      <c r="P156" s="121"/>
      <c r="Q156" s="121"/>
      <c r="R156" s="121"/>
      <c r="S156" s="121"/>
      <c r="T156" s="121"/>
      <c r="U156" s="121"/>
      <c r="V156" s="121"/>
      <c r="W156" s="121"/>
      <c r="X156" s="121"/>
      <c r="Y156" s="121"/>
      <c r="Z156" s="121"/>
      <c r="AA156" s="121"/>
      <c r="AB156" s="121"/>
      <c r="AC156" s="121"/>
      <c r="AD156" s="121"/>
      <c r="AE156" s="121"/>
      <c r="AF156" s="121"/>
      <c r="AG156" s="121"/>
      <c r="AH156" s="121"/>
      <c r="AI156" s="121"/>
      <c r="AJ156" s="121"/>
      <c r="AK156" s="121"/>
      <c r="AL156" s="121"/>
      <c r="AM156" s="121"/>
      <c r="AN156" s="121"/>
      <c r="AO156" s="121"/>
      <c r="AP156" s="121"/>
      <c r="AQ156" s="121"/>
      <c r="AR156" s="121"/>
      <c r="AS156" s="121"/>
      <c r="AT156" s="121"/>
      <c r="AU156" s="121"/>
      <c r="AV156" s="121"/>
      <c r="AW156" s="121"/>
      <c r="AX156" s="121"/>
      <c r="AY156" s="121"/>
      <c r="AZ156" s="121"/>
      <c r="BA156" s="121"/>
      <c r="BB156" s="121"/>
      <c r="BC156" s="121"/>
      <c r="BD156" s="121"/>
      <c r="BE156" s="121"/>
      <c r="BF156" s="121"/>
      <c r="BG156" s="121"/>
      <c r="BH156" s="121"/>
      <c r="BI156" s="121"/>
      <c r="BJ156" s="121"/>
      <c r="BK156" s="121"/>
      <c r="BL156" s="121"/>
      <c r="BM156" s="121"/>
      <c r="BN156" s="121"/>
      <c r="BO156" s="121"/>
      <c r="BP156" s="121"/>
      <c r="BQ156" s="121"/>
      <c r="BR156" s="121"/>
      <c r="BS156" s="121"/>
      <c r="BT156" s="121"/>
      <c r="BU156" s="121"/>
      <c r="BV156" s="121"/>
      <c r="BW156" s="121"/>
      <c r="BX156" s="121"/>
      <c r="BY156" s="121"/>
      <c r="BZ156" s="234"/>
    </row>
    <row r="157" spans="1:78" ht="6.75" customHeight="1">
      <c r="A157" s="15"/>
      <c r="B157" s="15"/>
      <c r="C157" s="55"/>
      <c r="D157" s="55"/>
      <c r="E157" s="55"/>
      <c r="F157" s="55"/>
      <c r="G157" s="86"/>
      <c r="H157" s="93"/>
      <c r="I157" s="93"/>
      <c r="J157" s="93"/>
      <c r="K157" s="93"/>
      <c r="L157" s="93"/>
      <c r="M157" s="108"/>
      <c r="N157" s="122"/>
      <c r="O157" s="122"/>
      <c r="P157" s="122"/>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c r="AQ157" s="122"/>
      <c r="AR157" s="122"/>
      <c r="AS157" s="122"/>
      <c r="AT157" s="122"/>
      <c r="AU157" s="122"/>
      <c r="AV157" s="122"/>
      <c r="AW157" s="122"/>
      <c r="AX157" s="122"/>
      <c r="AY157" s="122"/>
      <c r="AZ157" s="122"/>
      <c r="BA157" s="122"/>
      <c r="BB157" s="122"/>
      <c r="BC157" s="122"/>
      <c r="BD157" s="122"/>
      <c r="BE157" s="122"/>
      <c r="BF157" s="122"/>
      <c r="BG157" s="122"/>
      <c r="BH157" s="122"/>
      <c r="BI157" s="122"/>
      <c r="BJ157" s="122"/>
      <c r="BK157" s="122"/>
      <c r="BL157" s="122"/>
      <c r="BM157" s="122"/>
      <c r="BN157" s="122"/>
      <c r="BO157" s="122"/>
      <c r="BP157" s="122"/>
      <c r="BQ157" s="122"/>
      <c r="BR157" s="122"/>
      <c r="BS157" s="122"/>
      <c r="BT157" s="122"/>
      <c r="BU157" s="122"/>
      <c r="BV157" s="122"/>
      <c r="BW157" s="122"/>
      <c r="BX157" s="122"/>
      <c r="BY157" s="122"/>
      <c r="BZ157" s="234"/>
    </row>
    <row r="158" spans="1:78" ht="6.75" customHeight="1">
      <c r="A158" s="12"/>
      <c r="B158" s="12"/>
      <c r="C158" s="56" t="s">
        <v>48</v>
      </c>
      <c r="D158" s="67"/>
      <c r="E158" s="67"/>
      <c r="F158" s="67"/>
      <c r="G158" s="67"/>
      <c r="H158" s="67"/>
      <c r="I158" s="67"/>
      <c r="J158" s="67"/>
      <c r="K158" s="67"/>
      <c r="L158" s="67"/>
      <c r="M158" s="67"/>
      <c r="N158" s="79" t="s">
        <v>16</v>
      </c>
      <c r="O158" s="87"/>
      <c r="P158" s="87"/>
      <c r="Q158" s="87"/>
      <c r="R158" s="87"/>
      <c r="S158" s="87"/>
      <c r="T158" s="87"/>
      <c r="U158" s="87"/>
      <c r="V158" s="87"/>
      <c r="W158" s="101"/>
      <c r="X158" s="56" t="s">
        <v>30</v>
      </c>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67"/>
      <c r="BE158" s="67"/>
      <c r="BF158" s="67"/>
      <c r="BG158" s="67"/>
      <c r="BH158" s="67"/>
      <c r="BI158" s="67"/>
      <c r="BJ158" s="67"/>
      <c r="BK158" s="67"/>
      <c r="BL158" s="67"/>
      <c r="BM158" s="67"/>
      <c r="BN158" s="67"/>
      <c r="BO158" s="67"/>
      <c r="BP158" s="67"/>
      <c r="BQ158" s="67"/>
      <c r="BR158" s="67"/>
      <c r="BS158" s="67"/>
      <c r="BT158" s="67"/>
      <c r="BU158" s="67"/>
      <c r="BV158" s="67"/>
      <c r="BW158" s="67"/>
      <c r="BX158" s="67"/>
      <c r="BY158" s="197"/>
      <c r="BZ158" s="234"/>
    </row>
    <row r="159" spans="1:78" ht="6.75" customHeight="1">
      <c r="A159" s="12"/>
      <c r="B159" s="12"/>
      <c r="C159" s="57"/>
      <c r="D159" s="68"/>
      <c r="E159" s="68"/>
      <c r="F159" s="68"/>
      <c r="G159" s="68"/>
      <c r="H159" s="68"/>
      <c r="I159" s="68"/>
      <c r="J159" s="68"/>
      <c r="K159" s="68"/>
      <c r="L159" s="68"/>
      <c r="M159" s="68"/>
      <c r="N159" s="80"/>
      <c r="O159" s="88"/>
      <c r="P159" s="88"/>
      <c r="Q159" s="88"/>
      <c r="R159" s="88"/>
      <c r="S159" s="88"/>
      <c r="T159" s="88"/>
      <c r="U159" s="88"/>
      <c r="V159" s="88"/>
      <c r="W159" s="102"/>
      <c r="X159" s="57"/>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198"/>
      <c r="BZ159" s="234"/>
    </row>
    <row r="160" spans="1:78" ht="6.75" customHeight="1">
      <c r="A160" s="12"/>
      <c r="B160" s="12"/>
      <c r="C160" s="58" t="str">
        <f>'支給申請額算定シート（Ⅸ．統合関係医療機関）'!B$5&amp;""</f>
        <v/>
      </c>
      <c r="D160" s="69"/>
      <c r="E160" s="69"/>
      <c r="F160" s="69"/>
      <c r="G160" s="69"/>
      <c r="H160" s="69"/>
      <c r="I160" s="69"/>
      <c r="J160" s="69"/>
      <c r="K160" s="69"/>
      <c r="L160" s="69"/>
      <c r="M160" s="69"/>
      <c r="N160" s="123" t="str">
        <f>'支給申請額算定シート（Ⅸ．統合関係医療機関）'!C$5&amp;""</f>
        <v/>
      </c>
      <c r="O160" s="139"/>
      <c r="P160" s="139"/>
      <c r="Q160" s="139"/>
      <c r="R160" s="139"/>
      <c r="S160" s="139"/>
      <c r="T160" s="139"/>
      <c r="U160" s="139"/>
      <c r="V160" s="139"/>
      <c r="W160" s="168"/>
      <c r="X160" s="56" t="s">
        <v>47</v>
      </c>
      <c r="Y160" s="67"/>
      <c r="Z160" s="67"/>
      <c r="AA160" s="67"/>
      <c r="AB160" s="67"/>
      <c r="AC160" s="67"/>
      <c r="AD160" s="67"/>
      <c r="AE160" s="67"/>
      <c r="AF160" s="67"/>
      <c r="AG160" s="194"/>
      <c r="AH160" s="194"/>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100"/>
      <c r="BZ160" s="234"/>
    </row>
    <row r="161" spans="1:78" ht="6.75" customHeight="1">
      <c r="A161" s="12"/>
      <c r="B161" s="12"/>
      <c r="C161" s="59"/>
      <c r="D161" s="70"/>
      <c r="E161" s="70"/>
      <c r="F161" s="70"/>
      <c r="G161" s="70"/>
      <c r="H161" s="70"/>
      <c r="I161" s="70"/>
      <c r="J161" s="70"/>
      <c r="K161" s="70"/>
      <c r="L161" s="70"/>
      <c r="M161" s="70"/>
      <c r="N161" s="124"/>
      <c r="O161" s="140"/>
      <c r="P161" s="140"/>
      <c r="Q161" s="140"/>
      <c r="R161" s="140"/>
      <c r="S161" s="140"/>
      <c r="T161" s="140"/>
      <c r="U161" s="140"/>
      <c r="V161" s="140"/>
      <c r="W161" s="169"/>
      <c r="X161" s="175"/>
      <c r="Y161" s="177"/>
      <c r="Z161" s="177"/>
      <c r="AA161" s="177"/>
      <c r="AB161" s="177"/>
      <c r="AC161" s="177"/>
      <c r="AD161" s="177"/>
      <c r="AE161" s="177"/>
      <c r="AF161" s="177"/>
      <c r="AG161" s="195" t="s">
        <v>12</v>
      </c>
      <c r="AH161" s="195"/>
      <c r="AI161" s="195"/>
      <c r="AJ161" s="195"/>
      <c r="AK161" s="195"/>
      <c r="AL161" s="195"/>
      <c r="AM161" s="195"/>
      <c r="AN161" s="195"/>
      <c r="AO161" s="195"/>
      <c r="AP161" s="195" t="s">
        <v>27</v>
      </c>
      <c r="AQ161" s="195"/>
      <c r="AR161" s="195"/>
      <c r="AS161" s="195"/>
      <c r="AT161" s="195"/>
      <c r="AU161" s="195"/>
      <c r="AV161" s="195"/>
      <c r="AW161" s="195"/>
      <c r="AX161" s="195"/>
      <c r="AY161" s="195" t="s">
        <v>28</v>
      </c>
      <c r="AZ161" s="195"/>
      <c r="BA161" s="195"/>
      <c r="BB161" s="195"/>
      <c r="BC161" s="195"/>
      <c r="BD161" s="195"/>
      <c r="BE161" s="195"/>
      <c r="BF161" s="195"/>
      <c r="BG161" s="195"/>
      <c r="BH161" s="195" t="s">
        <v>21</v>
      </c>
      <c r="BI161" s="195"/>
      <c r="BJ161" s="195"/>
      <c r="BK161" s="195"/>
      <c r="BL161" s="195"/>
      <c r="BM161" s="195"/>
      <c r="BN161" s="195"/>
      <c r="BO161" s="195"/>
      <c r="BP161" s="195"/>
      <c r="BQ161" s="195" t="s">
        <v>26</v>
      </c>
      <c r="BR161" s="195"/>
      <c r="BS161" s="195"/>
      <c r="BT161" s="195"/>
      <c r="BU161" s="195"/>
      <c r="BV161" s="195"/>
      <c r="BW161" s="195"/>
      <c r="BX161" s="195"/>
      <c r="BY161" s="195"/>
      <c r="BZ161" s="234"/>
    </row>
    <row r="162" spans="1:78" ht="6.75" customHeight="1">
      <c r="A162" s="12"/>
      <c r="B162" s="12"/>
      <c r="C162" s="59"/>
      <c r="D162" s="70"/>
      <c r="E162" s="70"/>
      <c r="F162" s="70"/>
      <c r="G162" s="70"/>
      <c r="H162" s="70"/>
      <c r="I162" s="70"/>
      <c r="J162" s="70"/>
      <c r="K162" s="70"/>
      <c r="L162" s="70"/>
      <c r="M162" s="70"/>
      <c r="N162" s="124"/>
      <c r="O162" s="140"/>
      <c r="P162" s="140"/>
      <c r="Q162" s="140"/>
      <c r="R162" s="140"/>
      <c r="S162" s="140"/>
      <c r="T162" s="140"/>
      <c r="U162" s="140"/>
      <c r="V162" s="140"/>
      <c r="W162" s="169"/>
      <c r="X162" s="57"/>
      <c r="Y162" s="68"/>
      <c r="Z162" s="68"/>
      <c r="AA162" s="68"/>
      <c r="AB162" s="68"/>
      <c r="AC162" s="68"/>
      <c r="AD162" s="68"/>
      <c r="AE162" s="68"/>
      <c r="AF162" s="68"/>
      <c r="AG162" s="195"/>
      <c r="AH162" s="195"/>
      <c r="AI162" s="195"/>
      <c r="AJ162" s="195"/>
      <c r="AK162" s="195"/>
      <c r="AL162" s="195"/>
      <c r="AM162" s="195"/>
      <c r="AN162" s="195"/>
      <c r="AO162" s="195"/>
      <c r="AP162" s="195"/>
      <c r="AQ162" s="195"/>
      <c r="AR162" s="195"/>
      <c r="AS162" s="195"/>
      <c r="AT162" s="195"/>
      <c r="AU162" s="195"/>
      <c r="AV162" s="195"/>
      <c r="AW162" s="195"/>
      <c r="AX162" s="195"/>
      <c r="AY162" s="195"/>
      <c r="AZ162" s="195"/>
      <c r="BA162" s="195"/>
      <c r="BB162" s="195"/>
      <c r="BC162" s="195"/>
      <c r="BD162" s="195"/>
      <c r="BE162" s="195"/>
      <c r="BF162" s="195"/>
      <c r="BG162" s="195"/>
      <c r="BH162" s="195"/>
      <c r="BI162" s="195"/>
      <c r="BJ162" s="195"/>
      <c r="BK162" s="195"/>
      <c r="BL162" s="195"/>
      <c r="BM162" s="195"/>
      <c r="BN162" s="195"/>
      <c r="BO162" s="195"/>
      <c r="BP162" s="195"/>
      <c r="BQ162" s="195"/>
      <c r="BR162" s="195"/>
      <c r="BS162" s="195"/>
      <c r="BT162" s="195"/>
      <c r="BU162" s="195"/>
      <c r="BV162" s="195"/>
      <c r="BW162" s="195"/>
      <c r="BX162" s="195"/>
      <c r="BY162" s="195"/>
      <c r="BZ162" s="234"/>
    </row>
    <row r="163" spans="1:78" ht="6" customHeight="1">
      <c r="A163" s="12"/>
      <c r="B163" s="12"/>
      <c r="C163" s="59"/>
      <c r="D163" s="70"/>
      <c r="E163" s="70"/>
      <c r="F163" s="70"/>
      <c r="G163" s="70"/>
      <c r="H163" s="70"/>
      <c r="I163" s="70"/>
      <c r="J163" s="70"/>
      <c r="K163" s="70"/>
      <c r="L163" s="70"/>
      <c r="M163" s="70"/>
      <c r="N163" s="124"/>
      <c r="O163" s="140"/>
      <c r="P163" s="140"/>
      <c r="Q163" s="140"/>
      <c r="R163" s="140"/>
      <c r="S163" s="140"/>
      <c r="T163" s="140"/>
      <c r="U163" s="140"/>
      <c r="V163" s="140"/>
      <c r="W163" s="169"/>
      <c r="X163" s="81">
        <f>SUM(AG163:BY165)</f>
        <v>0</v>
      </c>
      <c r="Y163" s="89"/>
      <c r="Z163" s="89"/>
      <c r="AA163" s="89"/>
      <c r="AB163" s="89"/>
      <c r="AC163" s="89"/>
      <c r="AD163" s="89"/>
      <c r="AE163" s="89"/>
      <c r="AF163" s="89"/>
      <c r="AG163" s="81">
        <f>'支給申請額算定シート（Ⅸ．統合関係医療機関）'!C$11</f>
        <v>0</v>
      </c>
      <c r="AH163" s="89"/>
      <c r="AI163" s="89"/>
      <c r="AJ163" s="89"/>
      <c r="AK163" s="89"/>
      <c r="AL163" s="89"/>
      <c r="AM163" s="89"/>
      <c r="AN163" s="89"/>
      <c r="AO163" s="89"/>
      <c r="AP163" s="81">
        <f>'支給申請額算定シート（Ⅸ．統合関係医療機関）'!D$11</f>
        <v>0</v>
      </c>
      <c r="AQ163" s="89"/>
      <c r="AR163" s="89"/>
      <c r="AS163" s="89"/>
      <c r="AT163" s="89"/>
      <c r="AU163" s="89"/>
      <c r="AV163" s="89"/>
      <c r="AW163" s="89"/>
      <c r="AX163" s="89"/>
      <c r="AY163" s="81">
        <f>'支給申請額算定シート（Ⅸ．統合関係医療機関）'!E$11</f>
        <v>0</v>
      </c>
      <c r="AZ163" s="89"/>
      <c r="BA163" s="89"/>
      <c r="BB163" s="89"/>
      <c r="BC163" s="89"/>
      <c r="BD163" s="89"/>
      <c r="BE163" s="89"/>
      <c r="BF163" s="89"/>
      <c r="BG163" s="89"/>
      <c r="BH163" s="81">
        <f>'支給申請額算定シート（Ⅸ．統合関係医療機関）'!F$11</f>
        <v>0</v>
      </c>
      <c r="BI163" s="89"/>
      <c r="BJ163" s="89"/>
      <c r="BK163" s="89"/>
      <c r="BL163" s="89"/>
      <c r="BM163" s="89"/>
      <c r="BN163" s="89"/>
      <c r="BO163" s="89"/>
      <c r="BP163" s="89"/>
      <c r="BQ163" s="55">
        <f>'支給申請額算定シート（Ⅸ．統合関係医療機関）'!G$11</f>
        <v>0</v>
      </c>
      <c r="BR163" s="55"/>
      <c r="BS163" s="55"/>
      <c r="BT163" s="55"/>
      <c r="BU163" s="55"/>
      <c r="BV163" s="55"/>
      <c r="BW163" s="55"/>
      <c r="BX163" s="55"/>
      <c r="BY163" s="55"/>
      <c r="BZ163" s="234"/>
    </row>
    <row r="164" spans="1:78" ht="6" customHeight="1">
      <c r="A164" s="12"/>
      <c r="B164" s="12"/>
      <c r="C164" s="59"/>
      <c r="D164" s="70"/>
      <c r="E164" s="70"/>
      <c r="F164" s="70"/>
      <c r="G164" s="70"/>
      <c r="H164" s="70"/>
      <c r="I164" s="70"/>
      <c r="J164" s="70"/>
      <c r="K164" s="70"/>
      <c r="L164" s="70"/>
      <c r="M164" s="70"/>
      <c r="N164" s="124"/>
      <c r="O164" s="140"/>
      <c r="P164" s="140"/>
      <c r="Q164" s="140"/>
      <c r="R164" s="140"/>
      <c r="S164" s="140"/>
      <c r="T164" s="140"/>
      <c r="U164" s="140"/>
      <c r="V164" s="140"/>
      <c r="W164" s="169"/>
      <c r="X164" s="82"/>
      <c r="Y164" s="53"/>
      <c r="Z164" s="53"/>
      <c r="AA164" s="53"/>
      <c r="AB164" s="53"/>
      <c r="AC164" s="53"/>
      <c r="AD164" s="53"/>
      <c r="AE164" s="53"/>
      <c r="AF164" s="53"/>
      <c r="AG164" s="82"/>
      <c r="AH164" s="53"/>
      <c r="AI164" s="53"/>
      <c r="AJ164" s="53"/>
      <c r="AK164" s="53"/>
      <c r="AL164" s="53"/>
      <c r="AM164" s="53"/>
      <c r="AN164" s="53"/>
      <c r="AO164" s="53"/>
      <c r="AP164" s="82"/>
      <c r="AQ164" s="53"/>
      <c r="AR164" s="53"/>
      <c r="AS164" s="53"/>
      <c r="AT164" s="53"/>
      <c r="AU164" s="53"/>
      <c r="AV164" s="53"/>
      <c r="AW164" s="53"/>
      <c r="AX164" s="53"/>
      <c r="AY164" s="82"/>
      <c r="AZ164" s="53"/>
      <c r="BA164" s="53"/>
      <c r="BB164" s="53"/>
      <c r="BC164" s="53"/>
      <c r="BD164" s="53"/>
      <c r="BE164" s="53"/>
      <c r="BF164" s="53"/>
      <c r="BG164" s="53"/>
      <c r="BH164" s="82"/>
      <c r="BI164" s="53"/>
      <c r="BJ164" s="53"/>
      <c r="BK164" s="53"/>
      <c r="BL164" s="53"/>
      <c r="BM164" s="53"/>
      <c r="BN164" s="53"/>
      <c r="BO164" s="53"/>
      <c r="BP164" s="53"/>
      <c r="BQ164" s="55"/>
      <c r="BR164" s="55"/>
      <c r="BS164" s="55"/>
      <c r="BT164" s="55"/>
      <c r="BU164" s="55"/>
      <c r="BV164" s="55"/>
      <c r="BW164" s="55"/>
      <c r="BX164" s="55"/>
      <c r="BY164" s="55"/>
      <c r="BZ164" s="234"/>
    </row>
    <row r="165" spans="1:78" ht="6" customHeight="1">
      <c r="A165" s="12"/>
      <c r="B165" s="12"/>
      <c r="C165" s="60"/>
      <c r="D165" s="71"/>
      <c r="E165" s="71"/>
      <c r="F165" s="71"/>
      <c r="G165" s="71"/>
      <c r="H165" s="71"/>
      <c r="I165" s="71"/>
      <c r="J165" s="71"/>
      <c r="K165" s="71"/>
      <c r="L165" s="71"/>
      <c r="M165" s="71"/>
      <c r="N165" s="125"/>
      <c r="O165" s="141"/>
      <c r="P165" s="141"/>
      <c r="Q165" s="141"/>
      <c r="R165" s="141"/>
      <c r="S165" s="141"/>
      <c r="T165" s="141"/>
      <c r="U165" s="141"/>
      <c r="V165" s="141"/>
      <c r="W165" s="170"/>
      <c r="X165" s="83"/>
      <c r="Y165" s="90"/>
      <c r="Z165" s="90"/>
      <c r="AA165" s="90"/>
      <c r="AB165" s="90"/>
      <c r="AC165" s="90"/>
      <c r="AD165" s="90"/>
      <c r="AE165" s="90"/>
      <c r="AF165" s="90"/>
      <c r="AG165" s="83"/>
      <c r="AH165" s="90"/>
      <c r="AI165" s="90"/>
      <c r="AJ165" s="90"/>
      <c r="AK165" s="90"/>
      <c r="AL165" s="90"/>
      <c r="AM165" s="90"/>
      <c r="AN165" s="90"/>
      <c r="AO165" s="90"/>
      <c r="AP165" s="83"/>
      <c r="AQ165" s="90"/>
      <c r="AR165" s="90"/>
      <c r="AS165" s="90"/>
      <c r="AT165" s="90"/>
      <c r="AU165" s="90"/>
      <c r="AV165" s="90"/>
      <c r="AW165" s="90"/>
      <c r="AX165" s="90"/>
      <c r="AY165" s="83"/>
      <c r="AZ165" s="90"/>
      <c r="BA165" s="90"/>
      <c r="BB165" s="90"/>
      <c r="BC165" s="90"/>
      <c r="BD165" s="90"/>
      <c r="BE165" s="90"/>
      <c r="BF165" s="90"/>
      <c r="BG165" s="90"/>
      <c r="BH165" s="83"/>
      <c r="BI165" s="90"/>
      <c r="BJ165" s="90"/>
      <c r="BK165" s="90"/>
      <c r="BL165" s="90"/>
      <c r="BM165" s="90"/>
      <c r="BN165" s="90"/>
      <c r="BO165" s="90"/>
      <c r="BP165" s="90"/>
      <c r="BQ165" s="55"/>
      <c r="BR165" s="55"/>
      <c r="BS165" s="55"/>
      <c r="BT165" s="55"/>
      <c r="BU165" s="55"/>
      <c r="BV165" s="55"/>
      <c r="BW165" s="55"/>
      <c r="BX165" s="55"/>
      <c r="BY165" s="55"/>
      <c r="BZ165" s="234"/>
    </row>
    <row r="166" spans="1:78" ht="6.75" customHeight="1">
      <c r="A166" s="12"/>
      <c r="B166" s="12"/>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76"/>
      <c r="BY166" s="176"/>
      <c r="BZ166" s="234"/>
    </row>
    <row r="167" spans="1:78" ht="6.75" customHeight="1">
      <c r="A167" s="14"/>
      <c r="B167" s="14"/>
      <c r="C167" s="54" t="s">
        <v>9</v>
      </c>
      <c r="D167" s="54"/>
      <c r="E167" s="54"/>
      <c r="F167" s="54"/>
      <c r="G167" s="79"/>
      <c r="H167" s="87"/>
      <c r="I167" s="87"/>
      <c r="J167" s="87"/>
      <c r="K167" s="87"/>
      <c r="L167" s="87"/>
      <c r="M167" s="101"/>
      <c r="N167" s="56" t="s">
        <v>118</v>
      </c>
      <c r="O167" s="67"/>
      <c r="P167" s="67"/>
      <c r="Q167" s="67"/>
      <c r="R167" s="67"/>
      <c r="S167" s="67"/>
      <c r="T167" s="67"/>
      <c r="U167" s="67"/>
      <c r="V167" s="67"/>
      <c r="W167" s="67"/>
      <c r="X167" s="67"/>
      <c r="Y167" s="67"/>
      <c r="Z167" s="67"/>
      <c r="AA167" s="67"/>
      <c r="AB167" s="67"/>
      <c r="AC167" s="67"/>
      <c r="AD167" s="67"/>
      <c r="AE167" s="67"/>
      <c r="AF167" s="67"/>
      <c r="AG167" s="67"/>
      <c r="AH167" s="197"/>
      <c r="AI167" s="56" t="s">
        <v>37</v>
      </c>
      <c r="AJ167" s="67"/>
      <c r="AK167" s="67"/>
      <c r="AL167" s="67"/>
      <c r="AM167" s="67"/>
      <c r="AN167" s="67"/>
      <c r="AO167" s="67"/>
      <c r="AP167" s="67"/>
      <c r="AQ167" s="67"/>
      <c r="AR167" s="67"/>
      <c r="AS167" s="67"/>
      <c r="AT167" s="67"/>
      <c r="AU167" s="67"/>
      <c r="AV167" s="67"/>
      <c r="AW167" s="67"/>
      <c r="AX167" s="67"/>
      <c r="AY167" s="67"/>
      <c r="AZ167" s="67"/>
      <c r="BA167" s="67"/>
      <c r="BB167" s="67"/>
      <c r="BC167" s="197"/>
      <c r="BD167" s="223" t="s">
        <v>119</v>
      </c>
      <c r="BE167" s="226"/>
      <c r="BF167" s="226"/>
      <c r="BG167" s="226"/>
      <c r="BH167" s="226"/>
      <c r="BI167" s="226"/>
      <c r="BJ167" s="226"/>
      <c r="BK167" s="226"/>
      <c r="BL167" s="226"/>
      <c r="BM167" s="226"/>
      <c r="BN167" s="226"/>
      <c r="BO167" s="226"/>
      <c r="BP167" s="226"/>
      <c r="BQ167" s="226"/>
      <c r="BR167" s="226"/>
      <c r="BS167" s="226"/>
      <c r="BT167" s="226"/>
      <c r="BU167" s="226"/>
      <c r="BV167" s="226"/>
      <c r="BW167" s="226"/>
      <c r="BX167" s="226"/>
      <c r="BY167" s="235"/>
      <c r="BZ167" s="234"/>
    </row>
    <row r="168" spans="1:78" ht="6.75" customHeight="1">
      <c r="A168" s="14"/>
      <c r="B168" s="14"/>
      <c r="C168" s="54"/>
      <c r="D168" s="54"/>
      <c r="E168" s="54"/>
      <c r="F168" s="54"/>
      <c r="G168" s="80"/>
      <c r="H168" s="88"/>
      <c r="I168" s="88"/>
      <c r="J168" s="88"/>
      <c r="K168" s="88"/>
      <c r="L168" s="88"/>
      <c r="M168" s="102"/>
      <c r="N168" s="57"/>
      <c r="O168" s="68"/>
      <c r="P168" s="68"/>
      <c r="Q168" s="68"/>
      <c r="R168" s="68"/>
      <c r="S168" s="68"/>
      <c r="T168" s="68"/>
      <c r="U168" s="68"/>
      <c r="V168" s="68"/>
      <c r="W168" s="68"/>
      <c r="X168" s="68"/>
      <c r="Y168" s="68"/>
      <c r="Z168" s="68"/>
      <c r="AA168" s="68"/>
      <c r="AB168" s="68"/>
      <c r="AC168" s="68"/>
      <c r="AD168" s="68"/>
      <c r="AE168" s="68"/>
      <c r="AF168" s="68"/>
      <c r="AG168" s="68"/>
      <c r="AH168" s="198"/>
      <c r="AI168" s="57"/>
      <c r="AJ168" s="68"/>
      <c r="AK168" s="68"/>
      <c r="AL168" s="68"/>
      <c r="AM168" s="68"/>
      <c r="AN168" s="68"/>
      <c r="AO168" s="68"/>
      <c r="AP168" s="68"/>
      <c r="AQ168" s="68"/>
      <c r="AR168" s="68"/>
      <c r="AS168" s="68"/>
      <c r="AT168" s="68"/>
      <c r="AU168" s="68"/>
      <c r="AV168" s="68"/>
      <c r="AW168" s="68"/>
      <c r="AX168" s="68"/>
      <c r="AY168" s="68"/>
      <c r="AZ168" s="68"/>
      <c r="BA168" s="68"/>
      <c r="BB168" s="68"/>
      <c r="BC168" s="198"/>
      <c r="BD168" s="225"/>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37"/>
      <c r="BZ168" s="234"/>
    </row>
    <row r="169" spans="1:78" ht="6.75" customHeight="1">
      <c r="A169" s="15"/>
      <c r="B169" s="15"/>
      <c r="C169" s="55" t="s">
        <v>84</v>
      </c>
      <c r="D169" s="55"/>
      <c r="E169" s="55"/>
      <c r="F169" s="55"/>
      <c r="G169" s="84"/>
      <c r="H169" s="91"/>
      <c r="I169" s="91"/>
      <c r="J169" s="91"/>
      <c r="K169" s="91"/>
      <c r="L169" s="91"/>
      <c r="M169" s="106"/>
      <c r="N169" s="121" t="str">
        <f>'支給申請額算定シート（Ⅹ．統合関係医療機関）'!B$3&amp;""</f>
        <v/>
      </c>
      <c r="O169" s="121"/>
      <c r="P169" s="121"/>
      <c r="Q169" s="121"/>
      <c r="R169" s="121"/>
      <c r="S169" s="121"/>
      <c r="T169" s="121"/>
      <c r="U169" s="121"/>
      <c r="V169" s="121"/>
      <c r="W169" s="121"/>
      <c r="X169" s="121"/>
      <c r="Y169" s="121"/>
      <c r="Z169" s="121"/>
      <c r="AA169" s="121"/>
      <c r="AB169" s="121"/>
      <c r="AC169" s="121"/>
      <c r="AD169" s="121"/>
      <c r="AE169" s="121"/>
      <c r="AF169" s="121"/>
      <c r="AG169" s="121"/>
      <c r="AH169" s="121"/>
      <c r="AI169" s="121" t="str">
        <f>'支給申請額算定シート（Ⅹ．統合関係医療機関）'!C$3&amp;""</f>
        <v/>
      </c>
      <c r="AJ169" s="121"/>
      <c r="AK169" s="121"/>
      <c r="AL169" s="121"/>
      <c r="AM169" s="121"/>
      <c r="AN169" s="121"/>
      <c r="AO169" s="121"/>
      <c r="AP169" s="121"/>
      <c r="AQ169" s="121"/>
      <c r="AR169" s="121"/>
      <c r="AS169" s="121"/>
      <c r="AT169" s="121"/>
      <c r="AU169" s="121"/>
      <c r="AV169" s="121"/>
      <c r="AW169" s="121"/>
      <c r="AX169" s="121"/>
      <c r="AY169" s="121"/>
      <c r="AZ169" s="121"/>
      <c r="BA169" s="121"/>
      <c r="BB169" s="121"/>
      <c r="BC169" s="121"/>
      <c r="BD169" s="121" t="str">
        <f>'支給申請額算定シート（Ⅹ．統合関係医療機関）'!G$3&amp;""</f>
        <v/>
      </c>
      <c r="BE169" s="121"/>
      <c r="BF169" s="121"/>
      <c r="BG169" s="121"/>
      <c r="BH169" s="121"/>
      <c r="BI169" s="121"/>
      <c r="BJ169" s="121"/>
      <c r="BK169" s="121"/>
      <c r="BL169" s="121"/>
      <c r="BM169" s="121"/>
      <c r="BN169" s="121"/>
      <c r="BO169" s="121"/>
      <c r="BP169" s="121"/>
      <c r="BQ169" s="121"/>
      <c r="BR169" s="121"/>
      <c r="BS169" s="121"/>
      <c r="BT169" s="121"/>
      <c r="BU169" s="121"/>
      <c r="BV169" s="121"/>
      <c r="BW169" s="121"/>
      <c r="BX169" s="121"/>
      <c r="BY169" s="121"/>
      <c r="BZ169" s="234"/>
    </row>
    <row r="170" spans="1:78" ht="6.75" customHeight="1">
      <c r="A170" s="15"/>
      <c r="B170" s="15"/>
      <c r="C170" s="55"/>
      <c r="D170" s="55"/>
      <c r="E170" s="55"/>
      <c r="F170" s="55"/>
      <c r="G170" s="85"/>
      <c r="H170" s="92"/>
      <c r="I170" s="92"/>
      <c r="J170" s="92"/>
      <c r="K170" s="92"/>
      <c r="L170" s="92"/>
      <c r="M170" s="107"/>
      <c r="N170" s="121"/>
      <c r="O170" s="121"/>
      <c r="P170" s="121"/>
      <c r="Q170" s="121"/>
      <c r="R170" s="121"/>
      <c r="S170" s="121"/>
      <c r="T170" s="121"/>
      <c r="U170" s="121"/>
      <c r="V170" s="121"/>
      <c r="W170" s="121"/>
      <c r="X170" s="121"/>
      <c r="Y170" s="121"/>
      <c r="Z170" s="121"/>
      <c r="AA170" s="121"/>
      <c r="AB170" s="121"/>
      <c r="AC170" s="121"/>
      <c r="AD170" s="121"/>
      <c r="AE170" s="121"/>
      <c r="AF170" s="121"/>
      <c r="AG170" s="121"/>
      <c r="AH170" s="121"/>
      <c r="AI170" s="121"/>
      <c r="AJ170" s="121"/>
      <c r="AK170" s="121"/>
      <c r="AL170" s="121"/>
      <c r="AM170" s="121"/>
      <c r="AN170" s="121"/>
      <c r="AO170" s="121"/>
      <c r="AP170" s="121"/>
      <c r="AQ170" s="121"/>
      <c r="AR170" s="121"/>
      <c r="AS170" s="121"/>
      <c r="AT170" s="121"/>
      <c r="AU170" s="121"/>
      <c r="AV170" s="121"/>
      <c r="AW170" s="121"/>
      <c r="AX170" s="121"/>
      <c r="AY170" s="121"/>
      <c r="AZ170" s="121"/>
      <c r="BA170" s="121"/>
      <c r="BB170" s="121"/>
      <c r="BC170" s="121"/>
      <c r="BD170" s="121"/>
      <c r="BE170" s="121"/>
      <c r="BF170" s="121"/>
      <c r="BG170" s="121"/>
      <c r="BH170" s="121"/>
      <c r="BI170" s="121"/>
      <c r="BJ170" s="121"/>
      <c r="BK170" s="121"/>
      <c r="BL170" s="121"/>
      <c r="BM170" s="121"/>
      <c r="BN170" s="121"/>
      <c r="BO170" s="121"/>
      <c r="BP170" s="121"/>
      <c r="BQ170" s="121"/>
      <c r="BR170" s="121"/>
      <c r="BS170" s="121"/>
      <c r="BT170" s="121"/>
      <c r="BU170" s="121"/>
      <c r="BV170" s="121"/>
      <c r="BW170" s="121"/>
      <c r="BX170" s="121"/>
      <c r="BY170" s="121"/>
      <c r="BZ170" s="234"/>
    </row>
    <row r="171" spans="1:78" ht="6.75" customHeight="1">
      <c r="A171" s="15"/>
      <c r="B171" s="15"/>
      <c r="C171" s="55"/>
      <c r="D171" s="55"/>
      <c r="E171" s="55"/>
      <c r="F171" s="55"/>
      <c r="G171" s="86"/>
      <c r="H171" s="93"/>
      <c r="I171" s="93"/>
      <c r="J171" s="93"/>
      <c r="K171" s="93"/>
      <c r="L171" s="93"/>
      <c r="M171" s="108"/>
      <c r="N171" s="122"/>
      <c r="O171" s="122"/>
      <c r="P171" s="122"/>
      <c r="Q171" s="122"/>
      <c r="R171" s="122"/>
      <c r="S171" s="122"/>
      <c r="T171" s="122"/>
      <c r="U171" s="122"/>
      <c r="V171" s="122"/>
      <c r="W171" s="122"/>
      <c r="X171" s="122"/>
      <c r="Y171" s="122"/>
      <c r="Z171" s="122"/>
      <c r="AA171" s="122"/>
      <c r="AB171" s="122"/>
      <c r="AC171" s="122"/>
      <c r="AD171" s="122"/>
      <c r="AE171" s="122"/>
      <c r="AF171" s="122"/>
      <c r="AG171" s="122"/>
      <c r="AH171" s="122"/>
      <c r="AI171" s="122"/>
      <c r="AJ171" s="122"/>
      <c r="AK171" s="122"/>
      <c r="AL171" s="122"/>
      <c r="AM171" s="122"/>
      <c r="AN171" s="122"/>
      <c r="AO171" s="122"/>
      <c r="AP171" s="122"/>
      <c r="AQ171" s="122"/>
      <c r="AR171" s="122"/>
      <c r="AS171" s="122"/>
      <c r="AT171" s="122"/>
      <c r="AU171" s="122"/>
      <c r="AV171" s="122"/>
      <c r="AW171" s="122"/>
      <c r="AX171" s="122"/>
      <c r="AY171" s="122"/>
      <c r="AZ171" s="122"/>
      <c r="BA171" s="122"/>
      <c r="BB171" s="122"/>
      <c r="BC171" s="122"/>
      <c r="BD171" s="122"/>
      <c r="BE171" s="122"/>
      <c r="BF171" s="122"/>
      <c r="BG171" s="122"/>
      <c r="BH171" s="122"/>
      <c r="BI171" s="122"/>
      <c r="BJ171" s="122"/>
      <c r="BK171" s="122"/>
      <c r="BL171" s="122"/>
      <c r="BM171" s="122"/>
      <c r="BN171" s="122"/>
      <c r="BO171" s="122"/>
      <c r="BP171" s="122"/>
      <c r="BQ171" s="122"/>
      <c r="BR171" s="122"/>
      <c r="BS171" s="122"/>
      <c r="BT171" s="122"/>
      <c r="BU171" s="122"/>
      <c r="BV171" s="122"/>
      <c r="BW171" s="122"/>
      <c r="BX171" s="122"/>
      <c r="BY171" s="122"/>
      <c r="BZ171" s="234"/>
    </row>
    <row r="172" spans="1:78" ht="6.75" customHeight="1">
      <c r="A172" s="12"/>
      <c r="B172" s="12"/>
      <c r="C172" s="56" t="s">
        <v>48</v>
      </c>
      <c r="D172" s="67"/>
      <c r="E172" s="67"/>
      <c r="F172" s="67"/>
      <c r="G172" s="67"/>
      <c r="H172" s="67"/>
      <c r="I172" s="67"/>
      <c r="J172" s="67"/>
      <c r="K172" s="67"/>
      <c r="L172" s="67"/>
      <c r="M172" s="67"/>
      <c r="N172" s="79" t="s">
        <v>16</v>
      </c>
      <c r="O172" s="87"/>
      <c r="P172" s="87"/>
      <c r="Q172" s="87"/>
      <c r="R172" s="87"/>
      <c r="S172" s="87"/>
      <c r="T172" s="87"/>
      <c r="U172" s="87"/>
      <c r="V172" s="87"/>
      <c r="W172" s="101"/>
      <c r="X172" s="56" t="s">
        <v>30</v>
      </c>
      <c r="Y172" s="67"/>
      <c r="Z172" s="67"/>
      <c r="AA172" s="67"/>
      <c r="AB172" s="67"/>
      <c r="AC172" s="67"/>
      <c r="AD172" s="67"/>
      <c r="AE172" s="67"/>
      <c r="AF172" s="67"/>
      <c r="AG172" s="67"/>
      <c r="AH172" s="67"/>
      <c r="AI172" s="67"/>
      <c r="AJ172" s="67"/>
      <c r="AK172" s="67"/>
      <c r="AL172" s="67"/>
      <c r="AM172" s="67"/>
      <c r="AN172" s="67"/>
      <c r="AO172" s="67"/>
      <c r="AP172" s="67"/>
      <c r="AQ172" s="67"/>
      <c r="AR172" s="67"/>
      <c r="AS172" s="67"/>
      <c r="AT172" s="67"/>
      <c r="AU172" s="67"/>
      <c r="AV172" s="67"/>
      <c r="AW172" s="67"/>
      <c r="AX172" s="67"/>
      <c r="AY172" s="67"/>
      <c r="AZ172" s="67"/>
      <c r="BA172" s="67"/>
      <c r="BB172" s="67"/>
      <c r="BC172" s="67"/>
      <c r="BD172" s="67"/>
      <c r="BE172" s="67"/>
      <c r="BF172" s="67"/>
      <c r="BG172" s="67"/>
      <c r="BH172" s="67"/>
      <c r="BI172" s="67"/>
      <c r="BJ172" s="67"/>
      <c r="BK172" s="67"/>
      <c r="BL172" s="67"/>
      <c r="BM172" s="67"/>
      <c r="BN172" s="67"/>
      <c r="BO172" s="67"/>
      <c r="BP172" s="67"/>
      <c r="BQ172" s="67"/>
      <c r="BR172" s="67"/>
      <c r="BS172" s="67"/>
      <c r="BT172" s="67"/>
      <c r="BU172" s="67"/>
      <c r="BV172" s="67"/>
      <c r="BW172" s="67"/>
      <c r="BX172" s="67"/>
      <c r="BY172" s="197"/>
      <c r="BZ172" s="234"/>
    </row>
    <row r="173" spans="1:78" ht="6.75" customHeight="1">
      <c r="A173" s="12"/>
      <c r="B173" s="12"/>
      <c r="C173" s="57"/>
      <c r="D173" s="68"/>
      <c r="E173" s="68"/>
      <c r="F173" s="68"/>
      <c r="G173" s="68"/>
      <c r="H173" s="68"/>
      <c r="I173" s="68"/>
      <c r="J173" s="68"/>
      <c r="K173" s="68"/>
      <c r="L173" s="68"/>
      <c r="M173" s="68"/>
      <c r="N173" s="80"/>
      <c r="O173" s="88"/>
      <c r="P173" s="88"/>
      <c r="Q173" s="88"/>
      <c r="R173" s="88"/>
      <c r="S173" s="88"/>
      <c r="T173" s="88"/>
      <c r="U173" s="88"/>
      <c r="V173" s="88"/>
      <c r="W173" s="102"/>
      <c r="X173" s="57"/>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198"/>
      <c r="BZ173" s="234"/>
    </row>
    <row r="174" spans="1:78" ht="6.75" customHeight="1">
      <c r="A174" s="12"/>
      <c r="B174" s="12"/>
      <c r="C174" s="58" t="str">
        <f>'支給申請額算定シート（Ⅹ．統合関係医療機関）'!B$5&amp;""</f>
        <v/>
      </c>
      <c r="D174" s="69"/>
      <c r="E174" s="69"/>
      <c r="F174" s="69"/>
      <c r="G174" s="69"/>
      <c r="H174" s="69"/>
      <c r="I174" s="69"/>
      <c r="J174" s="69"/>
      <c r="K174" s="69"/>
      <c r="L174" s="69"/>
      <c r="M174" s="69"/>
      <c r="N174" s="123" t="str">
        <f>'支給申請額算定シート（Ⅹ．統合関係医療機関）'!C$5&amp;""</f>
        <v/>
      </c>
      <c r="O174" s="139"/>
      <c r="P174" s="139"/>
      <c r="Q174" s="139"/>
      <c r="R174" s="139"/>
      <c r="S174" s="139"/>
      <c r="T174" s="139"/>
      <c r="U174" s="139"/>
      <c r="V174" s="139"/>
      <c r="W174" s="168"/>
      <c r="X174" s="56" t="s">
        <v>47</v>
      </c>
      <c r="Y174" s="67"/>
      <c r="Z174" s="67"/>
      <c r="AA174" s="67"/>
      <c r="AB174" s="67"/>
      <c r="AC174" s="67"/>
      <c r="AD174" s="67"/>
      <c r="AE174" s="67"/>
      <c r="AF174" s="67"/>
      <c r="AG174" s="194"/>
      <c r="AH174" s="194"/>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100"/>
      <c r="BZ174" s="234"/>
    </row>
    <row r="175" spans="1:78" ht="6.75" customHeight="1">
      <c r="A175" s="12"/>
      <c r="B175" s="12"/>
      <c r="C175" s="59"/>
      <c r="D175" s="70"/>
      <c r="E175" s="70"/>
      <c r="F175" s="70"/>
      <c r="G175" s="70"/>
      <c r="H175" s="70"/>
      <c r="I175" s="70"/>
      <c r="J175" s="70"/>
      <c r="K175" s="70"/>
      <c r="L175" s="70"/>
      <c r="M175" s="70"/>
      <c r="N175" s="124"/>
      <c r="O175" s="140"/>
      <c r="P175" s="140"/>
      <c r="Q175" s="140"/>
      <c r="R175" s="140"/>
      <c r="S175" s="140"/>
      <c r="T175" s="140"/>
      <c r="U175" s="140"/>
      <c r="V175" s="140"/>
      <c r="W175" s="169"/>
      <c r="X175" s="175"/>
      <c r="Y175" s="177"/>
      <c r="Z175" s="177"/>
      <c r="AA175" s="177"/>
      <c r="AB175" s="177"/>
      <c r="AC175" s="177"/>
      <c r="AD175" s="177"/>
      <c r="AE175" s="177"/>
      <c r="AF175" s="177"/>
      <c r="AG175" s="195" t="s">
        <v>12</v>
      </c>
      <c r="AH175" s="195"/>
      <c r="AI175" s="195"/>
      <c r="AJ175" s="195"/>
      <c r="AK175" s="195"/>
      <c r="AL175" s="195"/>
      <c r="AM175" s="195"/>
      <c r="AN175" s="195"/>
      <c r="AO175" s="195"/>
      <c r="AP175" s="195" t="s">
        <v>27</v>
      </c>
      <c r="AQ175" s="195"/>
      <c r="AR175" s="195"/>
      <c r="AS175" s="195"/>
      <c r="AT175" s="195"/>
      <c r="AU175" s="195"/>
      <c r="AV175" s="195"/>
      <c r="AW175" s="195"/>
      <c r="AX175" s="195"/>
      <c r="AY175" s="195" t="s">
        <v>28</v>
      </c>
      <c r="AZ175" s="195"/>
      <c r="BA175" s="195"/>
      <c r="BB175" s="195"/>
      <c r="BC175" s="195"/>
      <c r="BD175" s="195"/>
      <c r="BE175" s="195"/>
      <c r="BF175" s="195"/>
      <c r="BG175" s="195"/>
      <c r="BH175" s="195" t="s">
        <v>21</v>
      </c>
      <c r="BI175" s="195"/>
      <c r="BJ175" s="195"/>
      <c r="BK175" s="195"/>
      <c r="BL175" s="195"/>
      <c r="BM175" s="195"/>
      <c r="BN175" s="195"/>
      <c r="BO175" s="195"/>
      <c r="BP175" s="195"/>
      <c r="BQ175" s="195" t="s">
        <v>26</v>
      </c>
      <c r="BR175" s="195"/>
      <c r="BS175" s="195"/>
      <c r="BT175" s="195"/>
      <c r="BU175" s="195"/>
      <c r="BV175" s="195"/>
      <c r="BW175" s="195"/>
      <c r="BX175" s="195"/>
      <c r="BY175" s="195"/>
      <c r="BZ175" s="234"/>
    </row>
    <row r="176" spans="1:78" ht="6.75" customHeight="1">
      <c r="A176" s="12"/>
      <c r="B176" s="12"/>
      <c r="C176" s="59"/>
      <c r="D176" s="70"/>
      <c r="E176" s="70"/>
      <c r="F176" s="70"/>
      <c r="G176" s="70"/>
      <c r="H176" s="70"/>
      <c r="I176" s="70"/>
      <c r="J176" s="70"/>
      <c r="K176" s="70"/>
      <c r="L176" s="70"/>
      <c r="M176" s="70"/>
      <c r="N176" s="124"/>
      <c r="O176" s="140"/>
      <c r="P176" s="140"/>
      <c r="Q176" s="140"/>
      <c r="R176" s="140"/>
      <c r="S176" s="140"/>
      <c r="T176" s="140"/>
      <c r="U176" s="140"/>
      <c r="V176" s="140"/>
      <c r="W176" s="169"/>
      <c r="X176" s="57"/>
      <c r="Y176" s="68"/>
      <c r="Z176" s="68"/>
      <c r="AA176" s="68"/>
      <c r="AB176" s="68"/>
      <c r="AC176" s="68"/>
      <c r="AD176" s="68"/>
      <c r="AE176" s="68"/>
      <c r="AF176" s="68"/>
      <c r="AG176" s="195"/>
      <c r="AH176" s="195"/>
      <c r="AI176" s="195"/>
      <c r="AJ176" s="195"/>
      <c r="AK176" s="195"/>
      <c r="AL176" s="195"/>
      <c r="AM176" s="195"/>
      <c r="AN176" s="195"/>
      <c r="AO176" s="195"/>
      <c r="AP176" s="195"/>
      <c r="AQ176" s="195"/>
      <c r="AR176" s="195"/>
      <c r="AS176" s="195"/>
      <c r="AT176" s="195"/>
      <c r="AU176" s="195"/>
      <c r="AV176" s="195"/>
      <c r="AW176" s="195"/>
      <c r="AX176" s="195"/>
      <c r="AY176" s="195"/>
      <c r="AZ176" s="195"/>
      <c r="BA176" s="195"/>
      <c r="BB176" s="195"/>
      <c r="BC176" s="195"/>
      <c r="BD176" s="195"/>
      <c r="BE176" s="195"/>
      <c r="BF176" s="195"/>
      <c r="BG176" s="195"/>
      <c r="BH176" s="195"/>
      <c r="BI176" s="195"/>
      <c r="BJ176" s="195"/>
      <c r="BK176" s="195"/>
      <c r="BL176" s="195"/>
      <c r="BM176" s="195"/>
      <c r="BN176" s="195"/>
      <c r="BO176" s="195"/>
      <c r="BP176" s="195"/>
      <c r="BQ176" s="195"/>
      <c r="BR176" s="195"/>
      <c r="BS176" s="195"/>
      <c r="BT176" s="195"/>
      <c r="BU176" s="195"/>
      <c r="BV176" s="195"/>
      <c r="BW176" s="195"/>
      <c r="BX176" s="195"/>
      <c r="BY176" s="195"/>
      <c r="BZ176" s="234"/>
    </row>
    <row r="177" spans="1:78" ht="6" customHeight="1">
      <c r="A177" s="12"/>
      <c r="B177" s="12"/>
      <c r="C177" s="59"/>
      <c r="D177" s="70"/>
      <c r="E177" s="70"/>
      <c r="F177" s="70"/>
      <c r="G177" s="70"/>
      <c r="H177" s="70"/>
      <c r="I177" s="70"/>
      <c r="J177" s="70"/>
      <c r="K177" s="70"/>
      <c r="L177" s="70"/>
      <c r="M177" s="70"/>
      <c r="N177" s="124"/>
      <c r="O177" s="140"/>
      <c r="P177" s="140"/>
      <c r="Q177" s="140"/>
      <c r="R177" s="140"/>
      <c r="S177" s="140"/>
      <c r="T177" s="140"/>
      <c r="U177" s="140"/>
      <c r="V177" s="140"/>
      <c r="W177" s="169"/>
      <c r="X177" s="81">
        <f>SUM(AG177:BY179)</f>
        <v>0</v>
      </c>
      <c r="Y177" s="89"/>
      <c r="Z177" s="89"/>
      <c r="AA177" s="89"/>
      <c r="AB177" s="89"/>
      <c r="AC177" s="89"/>
      <c r="AD177" s="89"/>
      <c r="AE177" s="89"/>
      <c r="AF177" s="89"/>
      <c r="AG177" s="81">
        <f>'支給申請額算定シート（Ⅹ．統合関係医療機関）'!C$11</f>
        <v>0</v>
      </c>
      <c r="AH177" s="89"/>
      <c r="AI177" s="89"/>
      <c r="AJ177" s="89"/>
      <c r="AK177" s="89"/>
      <c r="AL177" s="89"/>
      <c r="AM177" s="89"/>
      <c r="AN177" s="89"/>
      <c r="AO177" s="89"/>
      <c r="AP177" s="81">
        <f>'支給申請額算定シート（Ⅹ．統合関係医療機関）'!D$11</f>
        <v>0</v>
      </c>
      <c r="AQ177" s="89"/>
      <c r="AR177" s="89"/>
      <c r="AS177" s="89"/>
      <c r="AT177" s="89"/>
      <c r="AU177" s="89"/>
      <c r="AV177" s="89"/>
      <c r="AW177" s="89"/>
      <c r="AX177" s="89"/>
      <c r="AY177" s="81">
        <f>'支給申請額算定シート（Ⅹ．統合関係医療機関）'!E$11</f>
        <v>0</v>
      </c>
      <c r="AZ177" s="89"/>
      <c r="BA177" s="89"/>
      <c r="BB177" s="89"/>
      <c r="BC177" s="89"/>
      <c r="BD177" s="89"/>
      <c r="BE177" s="89"/>
      <c r="BF177" s="89"/>
      <c r="BG177" s="89"/>
      <c r="BH177" s="81">
        <f>'支給申請額算定シート（Ⅹ．統合関係医療機関）'!F$11</f>
        <v>0</v>
      </c>
      <c r="BI177" s="89"/>
      <c r="BJ177" s="89"/>
      <c r="BK177" s="89"/>
      <c r="BL177" s="89"/>
      <c r="BM177" s="89"/>
      <c r="BN177" s="89"/>
      <c r="BO177" s="89"/>
      <c r="BP177" s="89"/>
      <c r="BQ177" s="55">
        <f>'支給申請額算定シート（Ⅹ．統合関係医療機関）'!G$11</f>
        <v>0</v>
      </c>
      <c r="BR177" s="55"/>
      <c r="BS177" s="55"/>
      <c r="BT177" s="55"/>
      <c r="BU177" s="55"/>
      <c r="BV177" s="55"/>
      <c r="BW177" s="55"/>
      <c r="BX177" s="55"/>
      <c r="BY177" s="55"/>
      <c r="BZ177" s="234"/>
    </row>
    <row r="178" spans="1:78" ht="6" customHeight="1">
      <c r="A178" s="12"/>
      <c r="B178" s="12"/>
      <c r="C178" s="59"/>
      <c r="D178" s="70"/>
      <c r="E178" s="70"/>
      <c r="F178" s="70"/>
      <c r="G178" s="70"/>
      <c r="H178" s="70"/>
      <c r="I178" s="70"/>
      <c r="J178" s="70"/>
      <c r="K178" s="70"/>
      <c r="L178" s="70"/>
      <c r="M178" s="70"/>
      <c r="N178" s="124"/>
      <c r="O178" s="140"/>
      <c r="P178" s="140"/>
      <c r="Q178" s="140"/>
      <c r="R178" s="140"/>
      <c r="S178" s="140"/>
      <c r="T178" s="140"/>
      <c r="U178" s="140"/>
      <c r="V178" s="140"/>
      <c r="W178" s="169"/>
      <c r="X178" s="82"/>
      <c r="Y178" s="53"/>
      <c r="Z178" s="53"/>
      <c r="AA178" s="53"/>
      <c r="AB178" s="53"/>
      <c r="AC178" s="53"/>
      <c r="AD178" s="53"/>
      <c r="AE178" s="53"/>
      <c r="AF178" s="53"/>
      <c r="AG178" s="82"/>
      <c r="AH178" s="53"/>
      <c r="AI178" s="53"/>
      <c r="AJ178" s="53"/>
      <c r="AK178" s="53"/>
      <c r="AL178" s="53"/>
      <c r="AM178" s="53"/>
      <c r="AN178" s="53"/>
      <c r="AO178" s="53"/>
      <c r="AP178" s="82"/>
      <c r="AQ178" s="53"/>
      <c r="AR178" s="53"/>
      <c r="AS178" s="53"/>
      <c r="AT178" s="53"/>
      <c r="AU178" s="53"/>
      <c r="AV178" s="53"/>
      <c r="AW178" s="53"/>
      <c r="AX178" s="53"/>
      <c r="AY178" s="82"/>
      <c r="AZ178" s="53"/>
      <c r="BA178" s="53"/>
      <c r="BB178" s="53"/>
      <c r="BC178" s="53"/>
      <c r="BD178" s="53"/>
      <c r="BE178" s="53"/>
      <c r="BF178" s="53"/>
      <c r="BG178" s="53"/>
      <c r="BH178" s="82"/>
      <c r="BI178" s="53"/>
      <c r="BJ178" s="53"/>
      <c r="BK178" s="53"/>
      <c r="BL178" s="53"/>
      <c r="BM178" s="53"/>
      <c r="BN178" s="53"/>
      <c r="BO178" s="53"/>
      <c r="BP178" s="53"/>
      <c r="BQ178" s="55"/>
      <c r="BR178" s="55"/>
      <c r="BS178" s="55"/>
      <c r="BT178" s="55"/>
      <c r="BU178" s="55"/>
      <c r="BV178" s="55"/>
      <c r="BW178" s="55"/>
      <c r="BX178" s="55"/>
      <c r="BY178" s="55"/>
      <c r="BZ178" s="234"/>
    </row>
    <row r="179" spans="1:78" ht="6" customHeight="1">
      <c r="A179" s="12"/>
      <c r="B179" s="12"/>
      <c r="C179" s="60"/>
      <c r="D179" s="71"/>
      <c r="E179" s="71"/>
      <c r="F179" s="71"/>
      <c r="G179" s="71"/>
      <c r="H179" s="71"/>
      <c r="I179" s="71"/>
      <c r="J179" s="71"/>
      <c r="K179" s="71"/>
      <c r="L179" s="71"/>
      <c r="M179" s="71"/>
      <c r="N179" s="125"/>
      <c r="O179" s="141"/>
      <c r="P179" s="141"/>
      <c r="Q179" s="141"/>
      <c r="R179" s="141"/>
      <c r="S179" s="141"/>
      <c r="T179" s="141"/>
      <c r="U179" s="141"/>
      <c r="V179" s="141"/>
      <c r="W179" s="170"/>
      <c r="X179" s="83"/>
      <c r="Y179" s="90"/>
      <c r="Z179" s="90"/>
      <c r="AA179" s="90"/>
      <c r="AB179" s="90"/>
      <c r="AC179" s="90"/>
      <c r="AD179" s="90"/>
      <c r="AE179" s="90"/>
      <c r="AF179" s="90"/>
      <c r="AG179" s="83"/>
      <c r="AH179" s="90"/>
      <c r="AI179" s="90"/>
      <c r="AJ179" s="90"/>
      <c r="AK179" s="90"/>
      <c r="AL179" s="90"/>
      <c r="AM179" s="90"/>
      <c r="AN179" s="90"/>
      <c r="AO179" s="90"/>
      <c r="AP179" s="83"/>
      <c r="AQ179" s="90"/>
      <c r="AR179" s="90"/>
      <c r="AS179" s="90"/>
      <c r="AT179" s="90"/>
      <c r="AU179" s="90"/>
      <c r="AV179" s="90"/>
      <c r="AW179" s="90"/>
      <c r="AX179" s="90"/>
      <c r="AY179" s="83"/>
      <c r="AZ179" s="90"/>
      <c r="BA179" s="90"/>
      <c r="BB179" s="90"/>
      <c r="BC179" s="90"/>
      <c r="BD179" s="90"/>
      <c r="BE179" s="90"/>
      <c r="BF179" s="90"/>
      <c r="BG179" s="90"/>
      <c r="BH179" s="83"/>
      <c r="BI179" s="90"/>
      <c r="BJ179" s="90"/>
      <c r="BK179" s="90"/>
      <c r="BL179" s="90"/>
      <c r="BM179" s="90"/>
      <c r="BN179" s="90"/>
      <c r="BO179" s="90"/>
      <c r="BP179" s="90"/>
      <c r="BQ179" s="55"/>
      <c r="BR179" s="55"/>
      <c r="BS179" s="55"/>
      <c r="BT179" s="55"/>
      <c r="BU179" s="55"/>
      <c r="BV179" s="55"/>
      <c r="BW179" s="55"/>
      <c r="BX179" s="55"/>
      <c r="BY179" s="55"/>
      <c r="BZ179" s="234"/>
    </row>
    <row r="180" spans="1:78" ht="6.75" customHeight="1">
      <c r="A180" s="12"/>
      <c r="B180" s="12"/>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76"/>
      <c r="BY180" s="176"/>
      <c r="BZ180" s="234"/>
    </row>
    <row r="181" spans="1:78" ht="8.25" customHeight="1">
      <c r="A181" s="13" t="s">
        <v>49</v>
      </c>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5"/>
      <c r="AB181" s="15"/>
      <c r="AC181" s="15"/>
      <c r="AD181" s="15"/>
      <c r="AE181" s="15"/>
      <c r="AF181" s="15"/>
      <c r="AG181" s="15"/>
      <c r="AH181" s="15"/>
      <c r="AI181" s="15"/>
      <c r="AJ181" s="15"/>
      <c r="AK181" s="15"/>
      <c r="AL181" s="15"/>
      <c r="AM181" s="15"/>
      <c r="AN181" s="15"/>
      <c r="AO181" s="15"/>
      <c r="AP181" s="15"/>
      <c r="AQ181" s="15"/>
      <c r="AR181" s="15"/>
      <c r="AS181" s="15"/>
      <c r="AT181" s="234"/>
    </row>
    <row r="182" spans="1:78" ht="6.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5"/>
      <c r="AB182" s="15"/>
      <c r="AC182" s="15"/>
      <c r="AD182" s="15"/>
      <c r="AE182" s="15"/>
      <c r="AF182" s="15"/>
      <c r="AG182" s="15"/>
      <c r="AH182" s="15"/>
      <c r="AI182" s="15"/>
      <c r="AJ182" s="15"/>
      <c r="AK182" s="15"/>
      <c r="AL182" s="15"/>
      <c r="AM182" s="15"/>
      <c r="AN182" s="15"/>
      <c r="AO182" s="15"/>
      <c r="AP182" s="15"/>
      <c r="AQ182" s="15"/>
      <c r="AR182" s="15"/>
      <c r="AS182" s="15"/>
      <c r="AT182" s="234"/>
    </row>
    <row r="183" spans="1:78" ht="6.75" customHeight="1">
      <c r="A183" s="12"/>
      <c r="B183" s="12"/>
      <c r="C183" s="61"/>
      <c r="D183" s="72"/>
      <c r="E183" s="72"/>
      <c r="F183" s="72"/>
      <c r="G183" s="72"/>
      <c r="H183" s="72"/>
      <c r="I183" s="72"/>
      <c r="J183" s="89" t="s">
        <v>23</v>
      </c>
      <c r="K183" s="89"/>
      <c r="L183" s="72"/>
      <c r="M183" s="72"/>
      <c r="N183" s="72"/>
      <c r="O183" s="72"/>
      <c r="P183" s="89" t="s">
        <v>14</v>
      </c>
      <c r="Q183" s="89"/>
      <c r="R183" s="72"/>
      <c r="S183" s="72"/>
      <c r="T183" s="72"/>
      <c r="U183" s="72"/>
      <c r="V183" s="89" t="s">
        <v>19</v>
      </c>
      <c r="W183" s="103"/>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234"/>
    </row>
    <row r="184" spans="1:78" ht="6.75" customHeight="1">
      <c r="A184" s="12"/>
      <c r="B184" s="12"/>
      <c r="C184" s="62"/>
      <c r="D184" s="73"/>
      <c r="E184" s="73"/>
      <c r="F184" s="73"/>
      <c r="G184" s="73"/>
      <c r="H184" s="73"/>
      <c r="I184" s="73"/>
      <c r="J184" s="53"/>
      <c r="K184" s="53"/>
      <c r="L184" s="73"/>
      <c r="M184" s="73"/>
      <c r="N184" s="73"/>
      <c r="O184" s="73"/>
      <c r="P184" s="53"/>
      <c r="Q184" s="53"/>
      <c r="R184" s="73"/>
      <c r="S184" s="73"/>
      <c r="T184" s="73"/>
      <c r="U184" s="73"/>
      <c r="V184" s="53"/>
      <c r="W184" s="104"/>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234"/>
    </row>
    <row r="185" spans="1:78" ht="6.75" customHeight="1">
      <c r="A185" s="12"/>
      <c r="B185" s="12"/>
      <c r="C185" s="62"/>
      <c r="D185" s="73"/>
      <c r="E185" s="73"/>
      <c r="F185" s="73"/>
      <c r="G185" s="73"/>
      <c r="H185" s="73"/>
      <c r="I185" s="73"/>
      <c r="J185" s="53"/>
      <c r="K185" s="53"/>
      <c r="L185" s="73"/>
      <c r="M185" s="73"/>
      <c r="N185" s="73"/>
      <c r="O185" s="73"/>
      <c r="P185" s="53"/>
      <c r="Q185" s="53"/>
      <c r="R185" s="73"/>
      <c r="S185" s="73"/>
      <c r="T185" s="73"/>
      <c r="U185" s="73"/>
      <c r="V185" s="53"/>
      <c r="W185" s="104"/>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234"/>
    </row>
    <row r="186" spans="1:78" ht="6.75" customHeight="1">
      <c r="A186" s="12"/>
      <c r="B186" s="12"/>
      <c r="C186" s="63"/>
      <c r="D186" s="74"/>
      <c r="E186" s="74"/>
      <c r="F186" s="74"/>
      <c r="G186" s="74"/>
      <c r="H186" s="74"/>
      <c r="I186" s="74"/>
      <c r="J186" s="90"/>
      <c r="K186" s="90"/>
      <c r="L186" s="74"/>
      <c r="M186" s="74"/>
      <c r="N186" s="74"/>
      <c r="O186" s="74"/>
      <c r="P186" s="90"/>
      <c r="Q186" s="90"/>
      <c r="R186" s="74"/>
      <c r="S186" s="74"/>
      <c r="T186" s="74"/>
      <c r="U186" s="74"/>
      <c r="V186" s="90"/>
      <c r="W186" s="105"/>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234"/>
    </row>
    <row r="187" spans="1:78" ht="6.75" customHeight="1">
      <c r="A187" s="12"/>
      <c r="B187" s="12"/>
      <c r="C187" s="15"/>
      <c r="D187" s="15"/>
      <c r="E187" s="15"/>
      <c r="F187" s="15"/>
      <c r="G187" s="15"/>
      <c r="H187" s="15"/>
      <c r="I187" s="15"/>
      <c r="J187" s="15"/>
      <c r="K187" s="15"/>
      <c r="L187" s="15"/>
      <c r="M187" s="15"/>
      <c r="N187" s="15"/>
      <c r="O187" s="15"/>
      <c r="P187" s="53"/>
      <c r="Q187" s="53"/>
      <c r="R187" s="15"/>
      <c r="S187" s="15"/>
      <c r="T187" s="15"/>
      <c r="U187" s="15"/>
      <c r="V187" s="53"/>
      <c r="W187" s="53"/>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234"/>
    </row>
    <row r="188" spans="1:78" ht="8.25" customHeight="1">
      <c r="A188" s="13" t="s">
        <v>55</v>
      </c>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row>
    <row r="189" spans="1:78" ht="6.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row>
    <row r="190" spans="1:78" ht="12" customHeight="1">
      <c r="A190" s="12"/>
      <c r="B190" s="12"/>
      <c r="C190" s="64" t="s">
        <v>188</v>
      </c>
      <c r="D190" s="75"/>
      <c r="E190" s="75"/>
      <c r="F190" s="75"/>
      <c r="G190" s="75"/>
      <c r="H190" s="75"/>
      <c r="I190" s="75"/>
      <c r="J190" s="75"/>
      <c r="K190" s="75"/>
      <c r="L190" s="75"/>
      <c r="M190" s="75"/>
      <c r="N190" s="75"/>
      <c r="O190" s="75"/>
      <c r="P190" s="75"/>
      <c r="Q190" s="75"/>
      <c r="R190" s="75"/>
      <c r="S190" s="75"/>
      <c r="T190" s="75"/>
      <c r="U190" s="75"/>
      <c r="V190" s="75"/>
      <c r="W190" s="171"/>
      <c r="X190" s="12"/>
      <c r="Y190" s="178" t="s">
        <v>120</v>
      </c>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c r="AT190" s="178"/>
      <c r="AU190" s="178"/>
      <c r="AV190" s="178"/>
      <c r="AW190" s="178"/>
      <c r="AX190" s="178"/>
      <c r="AY190" s="178"/>
      <c r="AZ190" s="178"/>
      <c r="BA190" s="178"/>
      <c r="BB190" s="178"/>
      <c r="BC190" s="178"/>
      <c r="BD190" s="178"/>
      <c r="BE190" s="178"/>
      <c r="BF190" s="178"/>
      <c r="BG190" s="178"/>
      <c r="BH190" s="178"/>
      <c r="BI190" s="178"/>
      <c r="BJ190" s="178"/>
      <c r="BK190" s="178"/>
      <c r="BL190" s="178"/>
      <c r="BM190" s="178"/>
      <c r="BN190" s="178"/>
      <c r="BO190" s="178"/>
      <c r="BP190" s="178"/>
      <c r="BQ190" s="178"/>
      <c r="BR190" s="178"/>
      <c r="BS190" s="178"/>
      <c r="BT190" s="178"/>
      <c r="BU190" s="178"/>
      <c r="BV190" s="178"/>
      <c r="BW190" s="178"/>
      <c r="BX190" s="178"/>
      <c r="BY190" s="178"/>
    </row>
    <row r="191" spans="1:78" ht="12" customHeight="1">
      <c r="A191" s="12"/>
      <c r="B191" s="12"/>
      <c r="C191" s="65"/>
      <c r="D191" s="76"/>
      <c r="E191" s="76"/>
      <c r="F191" s="76"/>
      <c r="G191" s="76"/>
      <c r="H191" s="76"/>
      <c r="I191" s="76"/>
      <c r="J191" s="76"/>
      <c r="K191" s="76"/>
      <c r="L191" s="76"/>
      <c r="M191" s="76"/>
      <c r="N191" s="76"/>
      <c r="O191" s="76"/>
      <c r="P191" s="76"/>
      <c r="Q191" s="76"/>
      <c r="R191" s="76"/>
      <c r="S191" s="76"/>
      <c r="T191" s="76"/>
      <c r="U191" s="76"/>
      <c r="V191" s="76"/>
      <c r="W191" s="172"/>
      <c r="X191" s="12"/>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row>
    <row r="192" spans="1:78" ht="12" customHeight="1">
      <c r="A192" s="12"/>
      <c r="B192" s="12"/>
      <c r="C192" s="65"/>
      <c r="D192" s="76"/>
      <c r="E192" s="76"/>
      <c r="F192" s="76"/>
      <c r="G192" s="76"/>
      <c r="H192" s="76"/>
      <c r="I192" s="76"/>
      <c r="J192" s="76"/>
      <c r="K192" s="76"/>
      <c r="L192" s="76"/>
      <c r="M192" s="76"/>
      <c r="N192" s="76"/>
      <c r="O192" s="76"/>
      <c r="P192" s="76"/>
      <c r="Q192" s="76"/>
      <c r="R192" s="76"/>
      <c r="S192" s="76"/>
      <c r="T192" s="76"/>
      <c r="U192" s="76"/>
      <c r="V192" s="76"/>
      <c r="W192" s="172"/>
      <c r="X192" s="12"/>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row>
    <row r="193" spans="1:78" ht="12" customHeight="1">
      <c r="A193" s="12"/>
      <c r="B193" s="12"/>
      <c r="C193" s="66"/>
      <c r="D193" s="77"/>
      <c r="E193" s="77"/>
      <c r="F193" s="77"/>
      <c r="G193" s="77"/>
      <c r="H193" s="77"/>
      <c r="I193" s="77"/>
      <c r="J193" s="77"/>
      <c r="K193" s="77"/>
      <c r="L193" s="77"/>
      <c r="M193" s="77"/>
      <c r="N193" s="77"/>
      <c r="O193" s="77"/>
      <c r="P193" s="77"/>
      <c r="Q193" s="77"/>
      <c r="R193" s="77"/>
      <c r="S193" s="77"/>
      <c r="T193" s="77"/>
      <c r="U193" s="77"/>
      <c r="V193" s="77"/>
      <c r="W193" s="173"/>
      <c r="X193" s="12"/>
      <c r="Y193" s="178"/>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c r="AT193" s="178"/>
      <c r="AU193" s="178"/>
      <c r="AV193" s="178"/>
      <c r="AW193" s="178"/>
      <c r="AX193" s="178"/>
      <c r="AY193" s="178"/>
      <c r="AZ193" s="178"/>
      <c r="BA193" s="178"/>
      <c r="BB193" s="178"/>
      <c r="BC193" s="178"/>
      <c r="BD193" s="178"/>
      <c r="BE193" s="178"/>
      <c r="BF193" s="178"/>
      <c r="BG193" s="178"/>
      <c r="BH193" s="178"/>
      <c r="BI193" s="178"/>
      <c r="BJ193" s="178"/>
      <c r="BK193" s="178"/>
      <c r="BL193" s="178"/>
      <c r="BM193" s="178"/>
      <c r="BN193" s="178"/>
      <c r="BO193" s="178"/>
      <c r="BP193" s="178"/>
      <c r="BQ193" s="178"/>
      <c r="BR193" s="178"/>
      <c r="BS193" s="178"/>
      <c r="BT193" s="178"/>
      <c r="BU193" s="178"/>
      <c r="BV193" s="178"/>
      <c r="BW193" s="178"/>
      <c r="BX193" s="178"/>
      <c r="BY193" s="178"/>
    </row>
    <row r="194" spans="1:78" ht="18" customHeight="1">
      <c r="A194" s="12" t="s">
        <v>40</v>
      </c>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76"/>
      <c r="Z194" s="176"/>
      <c r="AA194" s="176"/>
      <c r="AB194" s="176"/>
      <c r="AC194" s="176"/>
      <c r="AD194" s="176"/>
      <c r="AE194" s="176"/>
      <c r="AF194" s="176"/>
      <c r="AG194" s="176"/>
      <c r="AH194" s="176"/>
      <c r="AI194" s="176"/>
      <c r="AJ194" s="176"/>
      <c r="AK194" s="176"/>
      <c r="AL194" s="176"/>
      <c r="AM194" s="176"/>
      <c r="AN194" s="176"/>
      <c r="AO194" s="176"/>
      <c r="AP194" s="176"/>
      <c r="AQ194" s="176"/>
      <c r="AR194" s="176"/>
      <c r="AS194" s="176"/>
      <c r="AT194" s="176"/>
      <c r="AU194" s="176"/>
      <c r="AV194" s="176"/>
      <c r="AW194" s="176"/>
      <c r="AX194" s="176"/>
      <c r="AY194" s="176"/>
      <c r="AZ194" s="176"/>
      <c r="BA194" s="176"/>
      <c r="BB194" s="176"/>
      <c r="BC194" s="176"/>
      <c r="BD194" s="176"/>
      <c r="BE194" s="176"/>
      <c r="BF194" s="176"/>
      <c r="BG194" s="176"/>
      <c r="BH194" s="176"/>
      <c r="BI194" s="176"/>
      <c r="BJ194" s="176"/>
      <c r="BK194" s="176"/>
      <c r="BL194" s="176"/>
      <c r="BM194" s="176"/>
      <c r="BN194" s="176"/>
      <c r="BO194" s="176"/>
      <c r="BP194" s="176"/>
      <c r="BQ194" s="176"/>
      <c r="BR194" s="176"/>
      <c r="BS194" s="176"/>
      <c r="BT194" s="176"/>
      <c r="BU194" s="176"/>
      <c r="BV194" s="176"/>
      <c r="BW194" s="176"/>
      <c r="BX194" s="176"/>
      <c r="BY194" s="176"/>
      <c r="BZ194" s="234"/>
    </row>
    <row r="195" spans="1:78" ht="6.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76"/>
      <c r="Z195" s="176"/>
      <c r="AA195" s="176"/>
      <c r="AB195" s="176"/>
      <c r="AC195" s="176"/>
      <c r="AD195" s="176"/>
      <c r="AE195" s="176"/>
      <c r="AF195" s="176"/>
      <c r="AG195" s="176"/>
      <c r="AH195" s="176"/>
      <c r="AI195" s="176"/>
      <c r="AJ195" s="176"/>
      <c r="AK195" s="176"/>
      <c r="AL195" s="176"/>
      <c r="AM195" s="176"/>
      <c r="AN195" s="176"/>
      <c r="AO195" s="176"/>
      <c r="AP195" s="176"/>
      <c r="AQ195" s="176"/>
      <c r="AR195" s="176"/>
      <c r="AS195" s="176"/>
      <c r="AT195" s="176"/>
      <c r="AU195" s="176"/>
      <c r="AV195" s="176"/>
      <c r="AW195" s="176"/>
      <c r="AX195" s="176"/>
      <c r="AY195" s="176"/>
      <c r="AZ195" s="176"/>
      <c r="BA195" s="176"/>
      <c r="BB195" s="176"/>
      <c r="BC195" s="176"/>
      <c r="BD195" s="176"/>
      <c r="BE195" s="176"/>
      <c r="BF195" s="176"/>
      <c r="BG195" s="176"/>
      <c r="BH195" s="176"/>
      <c r="BI195" s="176"/>
      <c r="BJ195" s="176"/>
      <c r="BK195" s="176"/>
      <c r="BL195" s="176"/>
      <c r="BM195" s="176"/>
      <c r="BN195" s="176"/>
      <c r="BO195" s="176"/>
      <c r="BP195" s="176"/>
      <c r="BQ195" s="176"/>
      <c r="BR195" s="176"/>
      <c r="BS195" s="176"/>
      <c r="BT195" s="176"/>
      <c r="BU195" s="176"/>
      <c r="BV195" s="176"/>
      <c r="BW195" s="176"/>
      <c r="BX195" s="176"/>
      <c r="BY195" s="176"/>
      <c r="BZ195" s="234"/>
    </row>
    <row r="196" spans="1:78" ht="6.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76"/>
      <c r="Z196" s="176"/>
      <c r="AA196" s="176"/>
      <c r="AB196" s="176"/>
      <c r="AC196" s="176"/>
      <c r="AD196" s="176"/>
      <c r="AE196" s="176"/>
      <c r="AF196" s="176"/>
      <c r="AG196" s="176"/>
      <c r="AH196" s="176"/>
      <c r="AI196" s="176"/>
      <c r="AJ196" s="176"/>
      <c r="AK196" s="176"/>
      <c r="AL196" s="176"/>
      <c r="AM196" s="176"/>
      <c r="AN196" s="176"/>
      <c r="AO196" s="176"/>
      <c r="AP196" s="176"/>
      <c r="AQ196" s="176"/>
      <c r="AR196" s="176"/>
      <c r="AS196" s="176"/>
      <c r="AT196" s="176"/>
      <c r="AU196" s="176"/>
      <c r="AV196" s="176"/>
      <c r="AW196" s="176"/>
      <c r="AX196" s="176"/>
      <c r="AY196" s="176"/>
      <c r="AZ196" s="176"/>
      <c r="BA196" s="176"/>
      <c r="BB196" s="176"/>
      <c r="BC196" s="176"/>
      <c r="BD196" s="176"/>
      <c r="BE196" s="176"/>
      <c r="BF196" s="176"/>
      <c r="BG196" s="176"/>
      <c r="BH196" s="176"/>
      <c r="BI196" s="176"/>
      <c r="BJ196" s="176"/>
      <c r="BK196" s="176"/>
      <c r="BL196" s="176"/>
      <c r="BM196" s="176"/>
      <c r="BN196" s="176"/>
      <c r="BO196" s="176"/>
      <c r="BP196" s="176"/>
      <c r="BQ196" s="176"/>
      <c r="BR196" s="176"/>
      <c r="BS196" s="176"/>
      <c r="BT196" s="176"/>
      <c r="BU196" s="176"/>
      <c r="BV196" s="176"/>
      <c r="BW196" s="176"/>
      <c r="BX196" s="176"/>
      <c r="BY196" s="176"/>
      <c r="BZ196" s="234"/>
    </row>
    <row r="197" spans="1:78" ht="30.75" customHeight="1">
      <c r="A197" s="16" t="s">
        <v>57</v>
      </c>
      <c r="B197" s="40"/>
      <c r="C197" s="40"/>
      <c r="D197" s="40"/>
      <c r="E197" s="40"/>
      <c r="F197" s="40"/>
      <c r="G197" s="40"/>
      <c r="H197" s="40"/>
      <c r="I197" s="40"/>
      <c r="J197" s="40"/>
      <c r="K197" s="40"/>
      <c r="L197" s="40"/>
      <c r="M197" s="40"/>
      <c r="N197" s="126" t="str">
        <f>'（参考）総括表'!AB26</f>
        <v>－</v>
      </c>
      <c r="O197" s="142"/>
      <c r="P197" s="142"/>
      <c r="Q197" s="142"/>
      <c r="R197" s="142"/>
      <c r="S197" s="142"/>
      <c r="T197" s="142"/>
      <c r="U197" s="142"/>
      <c r="V197" s="142"/>
      <c r="W197" s="174"/>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294"/>
    </row>
    <row r="198" spans="1:78" ht="6.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294"/>
    </row>
    <row r="199" spans="1:78" ht="6.75" hidden="1" customHeight="1">
      <c r="A199" s="12" t="s">
        <v>64</v>
      </c>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5"/>
      <c r="AN199" s="15"/>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4"/>
    </row>
    <row r="200" spans="1:78" ht="6.75" hidden="1"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5"/>
      <c r="AN200" s="15"/>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4"/>
    </row>
    <row r="201" spans="1:78" ht="6.75" hidden="1"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5"/>
      <c r="AN201" s="15"/>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4"/>
    </row>
    <row r="202" spans="1:78" ht="9" hidden="1" customHeight="1">
      <c r="A202" s="17" t="s">
        <v>1</v>
      </c>
      <c r="B202" s="41"/>
      <c r="C202" s="41"/>
      <c r="D202" s="41"/>
      <c r="E202" s="41"/>
      <c r="F202" s="41"/>
      <c r="G202" s="41"/>
      <c r="H202" s="41"/>
      <c r="I202" s="41"/>
      <c r="J202" s="41"/>
      <c r="K202" s="41"/>
      <c r="L202" s="41"/>
      <c r="M202" s="109"/>
      <c r="N202" s="127"/>
      <c r="O202" s="143"/>
      <c r="P202" s="143"/>
      <c r="Q202" s="143"/>
      <c r="R202" s="143"/>
      <c r="S202" s="143"/>
      <c r="T202" s="143"/>
      <c r="U202" s="143"/>
      <c r="V202" s="143"/>
      <c r="W202" s="143"/>
      <c r="X202" s="143"/>
      <c r="Y202" s="143"/>
      <c r="Z202" s="143"/>
      <c r="AA202" s="143"/>
      <c r="AB202" s="143"/>
      <c r="AC202" s="143"/>
      <c r="AD202" s="143"/>
      <c r="AE202" s="143"/>
      <c r="AF202" s="143"/>
      <c r="AG202" s="143"/>
      <c r="AH202" s="143"/>
      <c r="AI202" s="143"/>
      <c r="AJ202" s="143"/>
      <c r="AK202" s="205"/>
      <c r="AL202" s="217"/>
      <c r="AM202" s="217"/>
      <c r="AN202" s="217"/>
      <c r="AO202" s="229"/>
      <c r="AP202" s="229"/>
      <c r="AQ202" s="229"/>
      <c r="AR202" s="229"/>
      <c r="AS202" s="229"/>
      <c r="AT202" s="229"/>
      <c r="AU202" s="229"/>
      <c r="AV202" s="229"/>
      <c r="AW202" s="229"/>
      <c r="AX202" s="229"/>
      <c r="AY202" s="229"/>
      <c r="AZ202" s="229"/>
      <c r="BA202" s="229"/>
      <c r="BB202" s="217"/>
      <c r="BC202" s="217"/>
      <c r="BD202" s="217"/>
      <c r="BE202" s="217"/>
      <c r="BF202" s="217"/>
      <c r="BG202" s="217"/>
      <c r="BH202" s="217"/>
      <c r="BI202" s="217"/>
      <c r="BJ202" s="217"/>
      <c r="BK202" s="217"/>
      <c r="BL202" s="217"/>
      <c r="BM202" s="217"/>
      <c r="BN202" s="217"/>
      <c r="BO202" s="217"/>
      <c r="BP202" s="217"/>
      <c r="BQ202" s="217"/>
      <c r="BR202" s="217"/>
      <c r="BS202" s="217"/>
      <c r="BT202" s="217"/>
      <c r="BU202" s="217"/>
      <c r="BV202" s="217"/>
      <c r="BW202" s="217"/>
      <c r="BX202" s="217"/>
      <c r="BY202" s="217"/>
      <c r="BZ202" s="295"/>
    </row>
    <row r="203" spans="1:78" ht="9" hidden="1" customHeight="1">
      <c r="A203" s="18"/>
      <c r="B203" s="42"/>
      <c r="C203" s="42"/>
      <c r="D203" s="42"/>
      <c r="E203" s="42"/>
      <c r="F203" s="42"/>
      <c r="G203" s="42"/>
      <c r="H203" s="42"/>
      <c r="I203" s="42"/>
      <c r="J203" s="42"/>
      <c r="K203" s="42"/>
      <c r="L203" s="42"/>
      <c r="M203" s="110"/>
      <c r="N203" s="128"/>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206"/>
      <c r="AL203" s="217"/>
      <c r="AM203" s="217"/>
      <c r="AN203" s="217"/>
      <c r="AO203" s="229"/>
      <c r="AP203" s="229"/>
      <c r="AQ203" s="229"/>
      <c r="AR203" s="229"/>
      <c r="AS203" s="229"/>
      <c r="AT203" s="229"/>
      <c r="AU203" s="229"/>
      <c r="AV203" s="229"/>
      <c r="AW203" s="229"/>
      <c r="AX203" s="229"/>
      <c r="AY203" s="229"/>
      <c r="AZ203" s="229"/>
      <c r="BA203" s="229"/>
      <c r="BB203" s="217"/>
      <c r="BC203" s="217"/>
      <c r="BD203" s="217"/>
      <c r="BE203" s="217"/>
      <c r="BF203" s="217"/>
      <c r="BG203" s="217"/>
      <c r="BH203" s="217"/>
      <c r="BI203" s="217"/>
      <c r="BJ203" s="217"/>
      <c r="BK203" s="217"/>
      <c r="BL203" s="217"/>
      <c r="BM203" s="217"/>
      <c r="BN203" s="217"/>
      <c r="BO203" s="217"/>
      <c r="BP203" s="217"/>
      <c r="BQ203" s="217"/>
      <c r="BR203" s="217"/>
      <c r="BS203" s="217"/>
      <c r="BT203" s="217"/>
      <c r="BU203" s="217"/>
      <c r="BV203" s="217"/>
      <c r="BW203" s="217"/>
      <c r="BX203" s="217"/>
      <c r="BY203" s="217"/>
      <c r="BZ203" s="295"/>
    </row>
    <row r="204" spans="1:78" ht="9" hidden="1" customHeight="1">
      <c r="A204" s="19"/>
      <c r="B204" s="43"/>
      <c r="C204" s="43"/>
      <c r="D204" s="43"/>
      <c r="E204" s="43"/>
      <c r="F204" s="43"/>
      <c r="G204" s="43"/>
      <c r="H204" s="43"/>
      <c r="I204" s="43"/>
      <c r="J204" s="43"/>
      <c r="K204" s="43"/>
      <c r="L204" s="43"/>
      <c r="M204" s="111"/>
      <c r="N204" s="129"/>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207"/>
      <c r="AL204" s="218"/>
      <c r="AM204" s="218"/>
      <c r="AN204" s="218"/>
      <c r="AO204" s="229"/>
      <c r="AP204" s="229"/>
      <c r="AQ204" s="229"/>
      <c r="AR204" s="229"/>
      <c r="AS204" s="229"/>
      <c r="AT204" s="229"/>
      <c r="AU204" s="229"/>
      <c r="AV204" s="229"/>
      <c r="AW204" s="229"/>
      <c r="AX204" s="229"/>
      <c r="AY204" s="229"/>
      <c r="AZ204" s="229"/>
      <c r="BA204" s="229"/>
      <c r="BB204" s="217"/>
      <c r="BC204" s="217"/>
      <c r="BD204" s="217"/>
      <c r="BE204" s="217"/>
      <c r="BF204" s="217"/>
      <c r="BG204" s="217"/>
      <c r="BH204" s="217"/>
      <c r="BI204" s="217"/>
      <c r="BJ204" s="217"/>
      <c r="BK204" s="217"/>
      <c r="BL204" s="217"/>
      <c r="BM204" s="217"/>
      <c r="BN204" s="217"/>
      <c r="BO204" s="217"/>
      <c r="BP204" s="217"/>
      <c r="BQ204" s="217"/>
      <c r="BR204" s="217"/>
      <c r="BS204" s="217"/>
      <c r="BT204" s="217"/>
      <c r="BU204" s="217"/>
      <c r="BV204" s="217"/>
      <c r="BW204" s="217"/>
      <c r="BX204" s="217"/>
      <c r="BY204" s="217"/>
      <c r="BZ204" s="295"/>
    </row>
    <row r="205" spans="1:78" ht="9" hidden="1" customHeight="1">
      <c r="A205" s="20" t="s">
        <v>113</v>
      </c>
      <c r="B205" s="44"/>
      <c r="C205" s="44"/>
      <c r="D205" s="44"/>
      <c r="E205" s="44"/>
      <c r="F205" s="44"/>
      <c r="G205" s="44"/>
      <c r="H205" s="44"/>
      <c r="I205" s="44"/>
      <c r="J205" s="44"/>
      <c r="K205" s="44"/>
      <c r="L205" s="44"/>
      <c r="M205" s="112"/>
      <c r="N205" s="61"/>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182"/>
      <c r="AL205" s="218"/>
      <c r="AM205" s="218"/>
      <c r="AN205" s="218"/>
      <c r="AO205" s="230"/>
      <c r="AP205" s="230"/>
      <c r="AQ205" s="230"/>
      <c r="AR205" s="230"/>
      <c r="AS205" s="230"/>
      <c r="AT205" s="230"/>
      <c r="AU205" s="230"/>
      <c r="AV205" s="230"/>
      <c r="AW205" s="230"/>
      <c r="AX205" s="230"/>
      <c r="AY205" s="230"/>
      <c r="AZ205" s="230"/>
      <c r="BA205" s="230"/>
      <c r="BB205" s="217"/>
      <c r="BC205" s="217"/>
      <c r="BD205" s="217"/>
      <c r="BE205" s="217"/>
      <c r="BF205" s="217"/>
      <c r="BG205" s="217"/>
      <c r="BH205" s="217"/>
      <c r="BI205" s="217"/>
      <c r="BJ205" s="217"/>
      <c r="BK205" s="217"/>
      <c r="BL205" s="217"/>
      <c r="BM205" s="217"/>
      <c r="BN205" s="217"/>
      <c r="BO205" s="217"/>
      <c r="BP205" s="217"/>
      <c r="BQ205" s="217"/>
      <c r="BR205" s="217"/>
      <c r="BS205" s="217"/>
      <c r="BT205" s="217"/>
      <c r="BU205" s="217"/>
      <c r="BV205" s="217"/>
      <c r="BW205" s="217"/>
      <c r="BX205" s="217"/>
      <c r="BY205" s="217"/>
      <c r="BZ205" s="295"/>
    </row>
    <row r="206" spans="1:78" ht="9" hidden="1" customHeight="1">
      <c r="A206" s="21"/>
      <c r="B206" s="45"/>
      <c r="C206" s="45"/>
      <c r="D206" s="45"/>
      <c r="E206" s="45"/>
      <c r="F206" s="45"/>
      <c r="G206" s="45"/>
      <c r="H206" s="45"/>
      <c r="I206" s="45"/>
      <c r="J206" s="45"/>
      <c r="K206" s="45"/>
      <c r="L206" s="45"/>
      <c r="M206" s="113"/>
      <c r="N206" s="62"/>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183"/>
      <c r="AL206" s="218"/>
      <c r="AM206" s="218"/>
      <c r="AN206" s="218"/>
      <c r="AO206" s="230"/>
      <c r="AP206" s="230"/>
      <c r="AQ206" s="230"/>
      <c r="AR206" s="230"/>
      <c r="AS206" s="230"/>
      <c r="AT206" s="230"/>
      <c r="AU206" s="230"/>
      <c r="AV206" s="230"/>
      <c r="AW206" s="230"/>
      <c r="AX206" s="230"/>
      <c r="AY206" s="230"/>
      <c r="AZ206" s="230"/>
      <c r="BA206" s="230"/>
      <c r="BB206" s="217"/>
      <c r="BC206" s="217"/>
      <c r="BD206" s="217"/>
      <c r="BE206" s="217"/>
      <c r="BF206" s="217"/>
      <c r="BG206" s="217"/>
      <c r="BH206" s="217"/>
      <c r="BI206" s="217"/>
      <c r="BJ206" s="217"/>
      <c r="BK206" s="217"/>
      <c r="BL206" s="217"/>
      <c r="BM206" s="217"/>
      <c r="BN206" s="217"/>
      <c r="BO206" s="217"/>
      <c r="BP206" s="217"/>
      <c r="BQ206" s="217"/>
      <c r="BR206" s="217"/>
      <c r="BS206" s="217"/>
      <c r="BT206" s="217"/>
      <c r="BU206" s="217"/>
      <c r="BV206" s="217"/>
      <c r="BW206" s="217"/>
      <c r="BX206" s="217"/>
      <c r="BY206" s="217"/>
      <c r="BZ206" s="295"/>
    </row>
    <row r="207" spans="1:78" ht="9" hidden="1" customHeight="1">
      <c r="A207" s="22"/>
      <c r="B207" s="46"/>
      <c r="C207" s="46"/>
      <c r="D207" s="46"/>
      <c r="E207" s="46"/>
      <c r="F207" s="46"/>
      <c r="G207" s="46"/>
      <c r="H207" s="46"/>
      <c r="I207" s="46"/>
      <c r="J207" s="46"/>
      <c r="K207" s="46"/>
      <c r="L207" s="46"/>
      <c r="M207" s="114"/>
      <c r="N207" s="63"/>
      <c r="O207" s="74"/>
      <c r="P207" s="74"/>
      <c r="Q207" s="74"/>
      <c r="R207" s="74"/>
      <c r="S207" s="74"/>
      <c r="T207" s="74"/>
      <c r="U207" s="74"/>
      <c r="V207" s="74"/>
      <c r="W207" s="74"/>
      <c r="X207" s="74"/>
      <c r="Y207" s="74"/>
      <c r="Z207" s="74"/>
      <c r="AA207" s="74"/>
      <c r="AB207" s="74"/>
      <c r="AC207" s="74"/>
      <c r="AD207" s="74"/>
      <c r="AE207" s="74"/>
      <c r="AF207" s="74"/>
      <c r="AG207" s="74"/>
      <c r="AH207" s="74"/>
      <c r="AI207" s="74"/>
      <c r="AJ207" s="74"/>
      <c r="AK207" s="184"/>
      <c r="AL207" s="219"/>
      <c r="AM207" s="219"/>
      <c r="AN207" s="219"/>
      <c r="AO207" s="230"/>
      <c r="AP207" s="230"/>
      <c r="AQ207" s="230"/>
      <c r="AR207" s="230"/>
      <c r="AS207" s="230"/>
      <c r="AT207" s="230"/>
      <c r="AU207" s="230"/>
      <c r="AV207" s="230"/>
      <c r="AW207" s="230"/>
      <c r="AX207" s="230"/>
      <c r="AY207" s="230"/>
      <c r="AZ207" s="230"/>
      <c r="BA207" s="230"/>
      <c r="BB207" s="217"/>
      <c r="BC207" s="217"/>
      <c r="BD207" s="217"/>
      <c r="BE207" s="217"/>
      <c r="BF207" s="217"/>
      <c r="BG207" s="217"/>
      <c r="BH207" s="217"/>
      <c r="BI207" s="217"/>
      <c r="BJ207" s="217"/>
      <c r="BK207" s="217"/>
      <c r="BL207" s="217"/>
      <c r="BM207" s="217"/>
      <c r="BN207" s="217"/>
      <c r="BO207" s="217"/>
      <c r="BP207" s="217"/>
      <c r="BQ207" s="217"/>
      <c r="BR207" s="217"/>
      <c r="BS207" s="217"/>
      <c r="BT207" s="217"/>
      <c r="BU207" s="217"/>
      <c r="BV207" s="217"/>
      <c r="BW207" s="217"/>
      <c r="BX207" s="217"/>
      <c r="BY207" s="217"/>
      <c r="BZ207" s="295"/>
    </row>
    <row r="208" spans="1:78" ht="9" hidden="1" customHeight="1">
      <c r="A208" s="20" t="s">
        <v>114</v>
      </c>
      <c r="B208" s="44"/>
      <c r="C208" s="44"/>
      <c r="D208" s="44"/>
      <c r="E208" s="44"/>
      <c r="F208" s="44"/>
      <c r="G208" s="44"/>
      <c r="H208" s="44"/>
      <c r="I208" s="44"/>
      <c r="J208" s="44"/>
      <c r="K208" s="44"/>
      <c r="L208" s="44"/>
      <c r="M208" s="112"/>
      <c r="N208" s="127"/>
      <c r="O208" s="143"/>
      <c r="P208" s="143"/>
      <c r="Q208" s="143"/>
      <c r="R208" s="143"/>
      <c r="S208" s="143"/>
      <c r="T208" s="162" t="s">
        <v>23</v>
      </c>
      <c r="U208" s="162"/>
      <c r="V208" s="143"/>
      <c r="W208" s="143"/>
      <c r="X208" s="143"/>
      <c r="Y208" s="143"/>
      <c r="Z208" s="143"/>
      <c r="AA208" s="143"/>
      <c r="AB208" s="162" t="s">
        <v>14</v>
      </c>
      <c r="AC208" s="162"/>
      <c r="AD208" s="143"/>
      <c r="AE208" s="143"/>
      <c r="AF208" s="143"/>
      <c r="AG208" s="143"/>
      <c r="AH208" s="143"/>
      <c r="AI208" s="143"/>
      <c r="AJ208" s="165" t="s">
        <v>19</v>
      </c>
      <c r="AK208" s="208"/>
      <c r="AL208" s="218"/>
      <c r="AM208" s="218"/>
      <c r="AN208" s="218"/>
      <c r="AO208" s="230"/>
      <c r="AP208" s="230"/>
      <c r="AQ208" s="230"/>
      <c r="AR208" s="230"/>
      <c r="AS208" s="230"/>
      <c r="AT208" s="230"/>
      <c r="AU208" s="230"/>
      <c r="AV208" s="230"/>
      <c r="AW208" s="230"/>
      <c r="AX208" s="230"/>
      <c r="AY208" s="230"/>
      <c r="AZ208" s="230"/>
      <c r="BA208" s="230"/>
      <c r="BB208" s="217"/>
      <c r="BC208" s="217"/>
      <c r="BD208" s="217"/>
      <c r="BE208" s="217"/>
      <c r="BF208" s="217"/>
      <c r="BG208" s="217"/>
      <c r="BH208" s="217"/>
      <c r="BI208" s="217"/>
      <c r="BJ208" s="217"/>
      <c r="BK208" s="217"/>
      <c r="BL208" s="217"/>
      <c r="BM208" s="217"/>
      <c r="BN208" s="217"/>
      <c r="BO208" s="217"/>
      <c r="BP208" s="217"/>
      <c r="BQ208" s="217"/>
      <c r="BR208" s="217"/>
      <c r="BS208" s="217"/>
      <c r="BT208" s="217"/>
      <c r="BU208" s="217"/>
      <c r="BV208" s="217"/>
      <c r="BW208" s="217"/>
      <c r="BX208" s="217"/>
      <c r="BY208" s="217"/>
      <c r="BZ208" s="295"/>
    </row>
    <row r="209" spans="1:78" ht="9" hidden="1" customHeight="1">
      <c r="A209" s="21"/>
      <c r="B209" s="45"/>
      <c r="C209" s="45"/>
      <c r="D209" s="45"/>
      <c r="E209" s="45"/>
      <c r="F209" s="45"/>
      <c r="G209" s="45"/>
      <c r="H209" s="45"/>
      <c r="I209" s="45"/>
      <c r="J209" s="45"/>
      <c r="K209" s="45"/>
      <c r="L209" s="45"/>
      <c r="M209" s="113"/>
      <c r="N209" s="128"/>
      <c r="O209" s="144"/>
      <c r="P209" s="144"/>
      <c r="Q209" s="144"/>
      <c r="R209" s="144"/>
      <c r="S209" s="144"/>
      <c r="T209" s="163"/>
      <c r="U209" s="163"/>
      <c r="V209" s="144"/>
      <c r="W209" s="144"/>
      <c r="X209" s="144"/>
      <c r="Y209" s="144"/>
      <c r="Z209" s="144"/>
      <c r="AA209" s="144"/>
      <c r="AB209" s="163"/>
      <c r="AC209" s="163"/>
      <c r="AD209" s="144"/>
      <c r="AE209" s="144"/>
      <c r="AF209" s="144"/>
      <c r="AG209" s="144"/>
      <c r="AH209" s="144"/>
      <c r="AI209" s="144"/>
      <c r="AJ209" s="166"/>
      <c r="AK209" s="209"/>
      <c r="AL209" s="218"/>
      <c r="AM209" s="218"/>
      <c r="AN209" s="218"/>
      <c r="AO209" s="230"/>
      <c r="AP209" s="230"/>
      <c r="AQ209" s="230"/>
      <c r="AR209" s="230"/>
      <c r="AS209" s="230"/>
      <c r="AT209" s="230"/>
      <c r="AU209" s="230"/>
      <c r="AV209" s="230"/>
      <c r="AW209" s="230"/>
      <c r="AX209" s="230"/>
      <c r="AY209" s="230"/>
      <c r="AZ209" s="230"/>
      <c r="BA209" s="230"/>
      <c r="BB209" s="217"/>
      <c r="BC209" s="217"/>
      <c r="BD209" s="217"/>
      <c r="BE209" s="217"/>
      <c r="BF209" s="217"/>
      <c r="BG209" s="217"/>
      <c r="BH209" s="217"/>
      <c r="BI209" s="217"/>
      <c r="BJ209" s="217"/>
      <c r="BK209" s="217"/>
      <c r="BL209" s="217"/>
      <c r="BM209" s="217"/>
      <c r="BN209" s="217"/>
      <c r="BO209" s="217"/>
      <c r="BP209" s="217"/>
      <c r="BQ209" s="217"/>
      <c r="BR209" s="217"/>
      <c r="BS209" s="217"/>
      <c r="BT209" s="217"/>
      <c r="BU209" s="217"/>
      <c r="BV209" s="217"/>
      <c r="BW209" s="217"/>
      <c r="BX209" s="217"/>
      <c r="BY209" s="217"/>
      <c r="BZ209" s="295"/>
    </row>
    <row r="210" spans="1:78" ht="9" hidden="1" customHeight="1">
      <c r="A210" s="22"/>
      <c r="B210" s="46"/>
      <c r="C210" s="46"/>
      <c r="D210" s="46"/>
      <c r="E210" s="46"/>
      <c r="F210" s="46"/>
      <c r="G210" s="46"/>
      <c r="H210" s="46"/>
      <c r="I210" s="46"/>
      <c r="J210" s="46"/>
      <c r="K210" s="46"/>
      <c r="L210" s="46"/>
      <c r="M210" s="114"/>
      <c r="N210" s="129"/>
      <c r="O210" s="145"/>
      <c r="P210" s="145"/>
      <c r="Q210" s="145"/>
      <c r="R210" s="145"/>
      <c r="S210" s="145"/>
      <c r="T210" s="164"/>
      <c r="U210" s="164"/>
      <c r="V210" s="145"/>
      <c r="W210" s="145"/>
      <c r="X210" s="145"/>
      <c r="Y210" s="145"/>
      <c r="Z210" s="145"/>
      <c r="AA210" s="145"/>
      <c r="AB210" s="164"/>
      <c r="AC210" s="164"/>
      <c r="AD210" s="145"/>
      <c r="AE210" s="145"/>
      <c r="AF210" s="145"/>
      <c r="AG210" s="145"/>
      <c r="AH210" s="145"/>
      <c r="AI210" s="145"/>
      <c r="AJ210" s="167"/>
      <c r="AK210" s="210"/>
      <c r="AL210" s="219"/>
      <c r="AM210" s="219"/>
      <c r="AN210" s="219"/>
      <c r="AO210" s="230"/>
      <c r="AP210" s="230"/>
      <c r="AQ210" s="230"/>
      <c r="AR210" s="230"/>
      <c r="AS210" s="230"/>
      <c r="AT210" s="230"/>
      <c r="AU210" s="230"/>
      <c r="AV210" s="230"/>
      <c r="AW210" s="230"/>
      <c r="AX210" s="230"/>
      <c r="AY210" s="230"/>
      <c r="AZ210" s="230"/>
      <c r="BA210" s="230"/>
      <c r="BB210" s="217"/>
      <c r="BC210" s="217"/>
      <c r="BD210" s="217"/>
      <c r="BE210" s="217"/>
      <c r="BF210" s="217"/>
      <c r="BG210" s="217"/>
      <c r="BH210" s="217"/>
      <c r="BI210" s="217"/>
      <c r="BJ210" s="217"/>
      <c r="BK210" s="217"/>
      <c r="BL210" s="217"/>
      <c r="BM210" s="217"/>
      <c r="BN210" s="217"/>
      <c r="BO210" s="217"/>
      <c r="BP210" s="217"/>
      <c r="BQ210" s="217"/>
      <c r="BR210" s="217"/>
      <c r="BS210" s="217"/>
      <c r="BT210" s="217"/>
      <c r="BU210" s="217"/>
      <c r="BV210" s="217"/>
      <c r="BW210" s="217"/>
      <c r="BX210" s="217"/>
      <c r="BY210" s="217"/>
      <c r="BZ210" s="295"/>
    </row>
    <row r="211" spans="1:78" ht="30" hidden="1" customHeight="1">
      <c r="A211" s="23" t="s">
        <v>121</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4"/>
    </row>
    <row r="212" spans="1:78" ht="6.75" hidden="1" customHeight="1">
      <c r="A212" s="24" t="s">
        <v>36</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4"/>
    </row>
    <row r="213" spans="1:78" ht="6.75" hidden="1"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4"/>
    </row>
    <row r="214" spans="1:78" ht="6.75" hidden="1"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4"/>
    </row>
    <row r="215" spans="1:78" ht="9" hidden="1" customHeight="1">
      <c r="A215" s="20" t="s">
        <v>115</v>
      </c>
      <c r="B215" s="44"/>
      <c r="C215" s="44"/>
      <c r="D215" s="44"/>
      <c r="E215" s="44"/>
      <c r="F215" s="44"/>
      <c r="G215" s="44"/>
      <c r="H215" s="44"/>
      <c r="I215" s="44"/>
      <c r="J215" s="44"/>
      <c r="K215" s="44"/>
      <c r="L215" s="44"/>
      <c r="M215" s="112"/>
      <c r="N215" s="130"/>
      <c r="O215" s="146"/>
      <c r="P215" s="146"/>
      <c r="Q215" s="146"/>
      <c r="R215" s="146"/>
      <c r="S215" s="146"/>
      <c r="T215" s="146"/>
      <c r="U215" s="146"/>
      <c r="V215" s="146"/>
      <c r="W215" s="146"/>
      <c r="X215" s="146"/>
      <c r="Y215" s="146"/>
      <c r="Z215" s="146"/>
      <c r="AA215" s="146"/>
      <c r="AB215" s="146"/>
      <c r="AC215" s="146"/>
      <c r="AD215" s="146"/>
      <c r="AE215" s="146"/>
      <c r="AF215" s="146"/>
      <c r="AG215" s="146"/>
      <c r="AH215" s="146"/>
      <c r="AI215" s="146"/>
      <c r="AJ215" s="146"/>
      <c r="AK215" s="211"/>
      <c r="AL215" s="217"/>
      <c r="AM215" s="217"/>
      <c r="AN215" s="217"/>
      <c r="AO215" s="229"/>
      <c r="AP215" s="229"/>
      <c r="AQ215" s="229"/>
      <c r="AR215" s="229"/>
      <c r="AS215" s="229"/>
      <c r="AT215" s="229"/>
      <c r="AU215" s="229"/>
      <c r="AV215" s="229"/>
      <c r="AW215" s="229"/>
      <c r="AX215" s="229"/>
      <c r="AY215" s="229"/>
      <c r="AZ215" s="229"/>
      <c r="BA215" s="229"/>
      <c r="BB215" s="217"/>
      <c r="BC215" s="217"/>
      <c r="BD215" s="217"/>
      <c r="BE215" s="217"/>
      <c r="BF215" s="217"/>
      <c r="BG215" s="217"/>
      <c r="BH215" s="217"/>
      <c r="BI215" s="217"/>
      <c r="BJ215" s="217"/>
      <c r="BK215" s="217"/>
      <c r="BL215" s="217"/>
      <c r="BM215" s="217"/>
      <c r="BN215" s="217"/>
      <c r="BO215" s="217"/>
      <c r="BP215" s="217"/>
      <c r="BQ215" s="217"/>
      <c r="BR215" s="217"/>
      <c r="BS215" s="217"/>
      <c r="BT215" s="217"/>
      <c r="BU215" s="217"/>
      <c r="BV215" s="217"/>
      <c r="BW215" s="217"/>
      <c r="BX215" s="217"/>
      <c r="BY215" s="217"/>
      <c r="BZ215" s="295"/>
    </row>
    <row r="216" spans="1:78" ht="9" hidden="1" customHeight="1">
      <c r="A216" s="21"/>
      <c r="B216" s="45"/>
      <c r="C216" s="45"/>
      <c r="D216" s="45"/>
      <c r="E216" s="45"/>
      <c r="F216" s="45"/>
      <c r="G216" s="45"/>
      <c r="H216" s="45"/>
      <c r="I216" s="45"/>
      <c r="J216" s="45"/>
      <c r="K216" s="45"/>
      <c r="L216" s="45"/>
      <c r="M216" s="113"/>
      <c r="N216" s="131"/>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212"/>
      <c r="AL216" s="217"/>
      <c r="AM216" s="217"/>
      <c r="AN216" s="217"/>
      <c r="AO216" s="229"/>
      <c r="AP216" s="229"/>
      <c r="AQ216" s="229"/>
      <c r="AR216" s="229"/>
      <c r="AS216" s="229"/>
      <c r="AT216" s="229"/>
      <c r="AU216" s="229"/>
      <c r="AV216" s="229"/>
      <c r="AW216" s="229"/>
      <c r="AX216" s="229"/>
      <c r="AY216" s="229"/>
      <c r="AZ216" s="229"/>
      <c r="BA216" s="229"/>
      <c r="BB216" s="217"/>
      <c r="BC216" s="217"/>
      <c r="BD216" s="217"/>
      <c r="BE216" s="217"/>
      <c r="BF216" s="217"/>
      <c r="BG216" s="217"/>
      <c r="BH216" s="217"/>
      <c r="BI216" s="217"/>
      <c r="BJ216" s="217"/>
      <c r="BK216" s="217"/>
      <c r="BL216" s="217"/>
      <c r="BM216" s="217"/>
      <c r="BN216" s="217"/>
      <c r="BO216" s="217"/>
      <c r="BP216" s="217"/>
      <c r="BQ216" s="217"/>
      <c r="BR216" s="217"/>
      <c r="BS216" s="217"/>
      <c r="BT216" s="217"/>
      <c r="BU216" s="217"/>
      <c r="BV216" s="217"/>
      <c r="BW216" s="217"/>
      <c r="BX216" s="217"/>
      <c r="BY216" s="217"/>
      <c r="BZ216" s="295"/>
    </row>
    <row r="217" spans="1:78" ht="9" hidden="1" customHeight="1">
      <c r="A217" s="22"/>
      <c r="B217" s="46"/>
      <c r="C217" s="46"/>
      <c r="D217" s="46"/>
      <c r="E217" s="46"/>
      <c r="F217" s="46"/>
      <c r="G217" s="46"/>
      <c r="H217" s="46"/>
      <c r="I217" s="46"/>
      <c r="J217" s="46"/>
      <c r="K217" s="46"/>
      <c r="L217" s="46"/>
      <c r="M217" s="114"/>
      <c r="N217" s="132"/>
      <c r="O217" s="148"/>
      <c r="P217" s="148"/>
      <c r="Q217" s="148"/>
      <c r="R217" s="148"/>
      <c r="S217" s="148"/>
      <c r="T217" s="148"/>
      <c r="U217" s="148"/>
      <c r="V217" s="148"/>
      <c r="W217" s="148"/>
      <c r="X217" s="148"/>
      <c r="Y217" s="148"/>
      <c r="Z217" s="148"/>
      <c r="AA217" s="148"/>
      <c r="AB217" s="148"/>
      <c r="AC217" s="148"/>
      <c r="AD217" s="148"/>
      <c r="AE217" s="148"/>
      <c r="AF217" s="148"/>
      <c r="AG217" s="148"/>
      <c r="AH217" s="148"/>
      <c r="AI217" s="148"/>
      <c r="AJ217" s="148"/>
      <c r="AK217" s="213"/>
      <c r="AL217" s="218"/>
      <c r="AM217" s="218"/>
      <c r="AN217" s="218"/>
      <c r="AO217" s="229"/>
      <c r="AP217" s="229"/>
      <c r="AQ217" s="229"/>
      <c r="AR217" s="229"/>
      <c r="AS217" s="229"/>
      <c r="AT217" s="229"/>
      <c r="AU217" s="229"/>
      <c r="AV217" s="229"/>
      <c r="AW217" s="229"/>
      <c r="AX217" s="229"/>
      <c r="AY217" s="229"/>
      <c r="AZ217" s="229"/>
      <c r="BA217" s="229"/>
      <c r="BB217" s="217"/>
      <c r="BC217" s="217"/>
      <c r="BD217" s="217"/>
      <c r="BE217" s="217"/>
      <c r="BF217" s="217"/>
      <c r="BG217" s="217"/>
      <c r="BH217" s="217"/>
      <c r="BI217" s="217"/>
      <c r="BJ217" s="217"/>
      <c r="BK217" s="217"/>
      <c r="BL217" s="217"/>
      <c r="BM217" s="217"/>
      <c r="BN217" s="217"/>
      <c r="BO217" s="217"/>
      <c r="BP217" s="217"/>
      <c r="BQ217" s="217"/>
      <c r="BR217" s="217"/>
      <c r="BS217" s="217"/>
      <c r="BT217" s="217"/>
      <c r="BU217" s="217"/>
      <c r="BV217" s="217"/>
      <c r="BW217" s="217"/>
      <c r="BX217" s="217"/>
      <c r="BY217" s="217"/>
      <c r="BZ217" s="295"/>
    </row>
    <row r="218" spans="1:78" ht="9" hidden="1" customHeight="1">
      <c r="A218" s="20" t="s">
        <v>116</v>
      </c>
      <c r="B218" s="44"/>
      <c r="C218" s="44"/>
      <c r="D218" s="44"/>
      <c r="E218" s="44"/>
      <c r="F218" s="44"/>
      <c r="G218" s="44"/>
      <c r="H218" s="44"/>
      <c r="I218" s="44"/>
      <c r="J218" s="44"/>
      <c r="K218" s="44"/>
      <c r="L218" s="44"/>
      <c r="M218" s="112"/>
      <c r="N218" s="127"/>
      <c r="O218" s="143"/>
      <c r="P218" s="143"/>
      <c r="Q218" s="143"/>
      <c r="R218" s="143"/>
      <c r="S218" s="143"/>
      <c r="T218" s="165" t="s">
        <v>23</v>
      </c>
      <c r="U218" s="165"/>
      <c r="V218" s="143"/>
      <c r="W218" s="143"/>
      <c r="X218" s="143"/>
      <c r="Y218" s="143"/>
      <c r="Z218" s="143"/>
      <c r="AA218" s="143"/>
      <c r="AB218" s="165" t="s">
        <v>14</v>
      </c>
      <c r="AC218" s="165"/>
      <c r="AD218" s="143"/>
      <c r="AE218" s="143"/>
      <c r="AF218" s="143"/>
      <c r="AG218" s="143"/>
      <c r="AH218" s="143"/>
      <c r="AI218" s="143"/>
      <c r="AJ218" s="165" t="s">
        <v>19</v>
      </c>
      <c r="AK218" s="208"/>
      <c r="AL218" s="218"/>
      <c r="AM218" s="218"/>
      <c r="AN218" s="218"/>
      <c r="AO218" s="230"/>
      <c r="AP218" s="230"/>
      <c r="AQ218" s="230"/>
      <c r="AR218" s="230"/>
      <c r="AS218" s="230"/>
      <c r="AT218" s="230"/>
      <c r="AU218" s="230"/>
      <c r="AV218" s="230"/>
      <c r="AW218" s="230"/>
      <c r="AX218" s="230"/>
      <c r="AY218" s="230"/>
      <c r="AZ218" s="230"/>
      <c r="BA218" s="230"/>
      <c r="BB218" s="217"/>
      <c r="BC218" s="217"/>
      <c r="BD218" s="217"/>
      <c r="BE218" s="217"/>
      <c r="BF218" s="217"/>
      <c r="BG218" s="217"/>
      <c r="BH218" s="217"/>
      <c r="BI218" s="217"/>
      <c r="BJ218" s="217"/>
      <c r="BK218" s="217"/>
      <c r="BL218" s="217"/>
      <c r="BM218" s="217"/>
      <c r="BN218" s="217"/>
      <c r="BO218" s="217"/>
      <c r="BP218" s="217"/>
      <c r="BQ218" s="217"/>
      <c r="BR218" s="217"/>
      <c r="BS218" s="217"/>
      <c r="BT218" s="217"/>
      <c r="BU218" s="217"/>
      <c r="BV218" s="217"/>
      <c r="BW218" s="217"/>
      <c r="BX218" s="217"/>
      <c r="BY218" s="217"/>
      <c r="BZ218" s="295"/>
    </row>
    <row r="219" spans="1:78" ht="9" hidden="1" customHeight="1">
      <c r="A219" s="21"/>
      <c r="B219" s="45"/>
      <c r="C219" s="45"/>
      <c r="D219" s="45"/>
      <c r="E219" s="45"/>
      <c r="F219" s="45"/>
      <c r="G219" s="45"/>
      <c r="H219" s="45"/>
      <c r="I219" s="45"/>
      <c r="J219" s="45"/>
      <c r="K219" s="45"/>
      <c r="L219" s="45"/>
      <c r="M219" s="113"/>
      <c r="N219" s="128"/>
      <c r="O219" s="144"/>
      <c r="P219" s="144"/>
      <c r="Q219" s="144"/>
      <c r="R219" s="144"/>
      <c r="S219" s="144"/>
      <c r="T219" s="166"/>
      <c r="U219" s="166"/>
      <c r="V219" s="144"/>
      <c r="W219" s="144"/>
      <c r="X219" s="144"/>
      <c r="Y219" s="144"/>
      <c r="Z219" s="144"/>
      <c r="AA219" s="144"/>
      <c r="AB219" s="166"/>
      <c r="AC219" s="166"/>
      <c r="AD219" s="144"/>
      <c r="AE219" s="144"/>
      <c r="AF219" s="144"/>
      <c r="AG219" s="144"/>
      <c r="AH219" s="144"/>
      <c r="AI219" s="144"/>
      <c r="AJ219" s="166"/>
      <c r="AK219" s="209"/>
      <c r="AL219" s="218"/>
      <c r="AM219" s="218"/>
      <c r="AN219" s="218"/>
      <c r="AO219" s="230"/>
      <c r="AP219" s="230"/>
      <c r="AQ219" s="230"/>
      <c r="AR219" s="230"/>
      <c r="AS219" s="230"/>
      <c r="AT219" s="230"/>
      <c r="AU219" s="230"/>
      <c r="AV219" s="230"/>
      <c r="AW219" s="230"/>
      <c r="AX219" s="230"/>
      <c r="AY219" s="230"/>
      <c r="AZ219" s="230"/>
      <c r="BA219" s="230"/>
      <c r="BB219" s="217"/>
      <c r="BC219" s="217"/>
      <c r="BD219" s="217"/>
      <c r="BE219" s="217"/>
      <c r="BF219" s="217"/>
      <c r="BG219" s="217"/>
      <c r="BH219" s="217"/>
      <c r="BI219" s="217"/>
      <c r="BJ219" s="217"/>
      <c r="BK219" s="217"/>
      <c r="BL219" s="217"/>
      <c r="BM219" s="217"/>
      <c r="BN219" s="217"/>
      <c r="BO219" s="217"/>
      <c r="BP219" s="217"/>
      <c r="BQ219" s="217"/>
      <c r="BR219" s="217"/>
      <c r="BS219" s="217"/>
      <c r="BT219" s="217"/>
      <c r="BU219" s="217"/>
      <c r="BV219" s="217"/>
      <c r="BW219" s="217"/>
      <c r="BX219" s="217"/>
      <c r="BY219" s="217"/>
      <c r="BZ219" s="295"/>
    </row>
    <row r="220" spans="1:78" ht="9" hidden="1" customHeight="1">
      <c r="A220" s="22"/>
      <c r="B220" s="46"/>
      <c r="C220" s="46"/>
      <c r="D220" s="46"/>
      <c r="E220" s="46"/>
      <c r="F220" s="46"/>
      <c r="G220" s="46"/>
      <c r="H220" s="46"/>
      <c r="I220" s="46"/>
      <c r="J220" s="46"/>
      <c r="K220" s="46"/>
      <c r="L220" s="46"/>
      <c r="M220" s="114"/>
      <c r="N220" s="129"/>
      <c r="O220" s="145"/>
      <c r="P220" s="145"/>
      <c r="Q220" s="145"/>
      <c r="R220" s="145"/>
      <c r="S220" s="145"/>
      <c r="T220" s="167"/>
      <c r="U220" s="167"/>
      <c r="V220" s="145"/>
      <c r="W220" s="145"/>
      <c r="X220" s="145"/>
      <c r="Y220" s="145"/>
      <c r="Z220" s="145"/>
      <c r="AA220" s="145"/>
      <c r="AB220" s="167"/>
      <c r="AC220" s="167"/>
      <c r="AD220" s="145"/>
      <c r="AE220" s="145"/>
      <c r="AF220" s="145"/>
      <c r="AG220" s="145"/>
      <c r="AH220" s="145"/>
      <c r="AI220" s="145"/>
      <c r="AJ220" s="167"/>
      <c r="AK220" s="210"/>
      <c r="AL220" s="219"/>
      <c r="AM220" s="219"/>
      <c r="AN220" s="219"/>
      <c r="AO220" s="230"/>
      <c r="AP220" s="230"/>
      <c r="AQ220" s="230"/>
      <c r="AR220" s="230"/>
      <c r="AS220" s="230"/>
      <c r="AT220" s="230"/>
      <c r="AU220" s="230"/>
      <c r="AV220" s="230"/>
      <c r="AW220" s="230"/>
      <c r="AX220" s="230"/>
      <c r="AY220" s="230"/>
      <c r="AZ220" s="230"/>
      <c r="BA220" s="230"/>
      <c r="BB220" s="217"/>
      <c r="BC220" s="217"/>
      <c r="BD220" s="217"/>
      <c r="BE220" s="217"/>
      <c r="BF220" s="217"/>
      <c r="BG220" s="217"/>
      <c r="BH220" s="217"/>
      <c r="BI220" s="217"/>
      <c r="BJ220" s="217"/>
      <c r="BK220" s="217"/>
      <c r="BL220" s="217"/>
      <c r="BM220" s="217"/>
      <c r="BN220" s="217"/>
      <c r="BO220" s="217"/>
      <c r="BP220" s="217"/>
      <c r="BQ220" s="217"/>
      <c r="BR220" s="217"/>
      <c r="BS220" s="217"/>
      <c r="BT220" s="217"/>
      <c r="BU220" s="217"/>
      <c r="BV220" s="217"/>
      <c r="BW220" s="217"/>
      <c r="BX220" s="217"/>
      <c r="BY220" s="217"/>
      <c r="BZ220" s="295"/>
    </row>
    <row r="221" spans="1:78" ht="30" hidden="1" customHeight="1">
      <c r="A221" s="23" t="s">
        <v>66</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4"/>
    </row>
    <row r="222" spans="1:78" ht="8.25" hidden="1" customHeight="1">
      <c r="A222" s="25" t="s">
        <v>29</v>
      </c>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196"/>
      <c r="AU222" s="196"/>
      <c r="AV222" s="196"/>
      <c r="AW222" s="196"/>
      <c r="AX222" s="196"/>
      <c r="AY222" s="238"/>
      <c r="AZ222" s="238"/>
      <c r="BA222" s="238"/>
      <c r="BB222" s="238"/>
      <c r="BC222" s="238"/>
      <c r="BD222" s="238"/>
      <c r="BE222" s="238"/>
      <c r="BF222" s="238"/>
      <c r="BG222" s="238"/>
      <c r="BH222" s="238"/>
      <c r="BI222" s="15"/>
      <c r="BJ222" s="196"/>
      <c r="BK222" s="196"/>
      <c r="BL222" s="196"/>
      <c r="BM222" s="196"/>
      <c r="BN222" s="196"/>
      <c r="BO222" s="196"/>
      <c r="BP222" s="196"/>
      <c r="BQ222" s="196"/>
      <c r="BR222" s="196"/>
      <c r="BS222" s="196"/>
      <c r="BT222" s="196"/>
      <c r="BU222" s="196"/>
      <c r="BV222" s="196"/>
      <c r="BW222" s="196"/>
      <c r="BX222" s="196"/>
      <c r="BY222" s="196"/>
      <c r="BZ222" s="4"/>
    </row>
    <row r="223" spans="1:78" ht="8.25" hidden="1"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196"/>
      <c r="AU223" s="196"/>
      <c r="AV223" s="196"/>
      <c r="AW223" s="196"/>
      <c r="AX223" s="196"/>
      <c r="AY223" s="238"/>
      <c r="AZ223" s="238"/>
      <c r="BA223" s="238"/>
      <c r="BB223" s="238"/>
      <c r="BC223" s="238"/>
      <c r="BD223" s="238"/>
      <c r="BE223" s="238"/>
      <c r="BF223" s="238"/>
      <c r="BG223" s="238"/>
      <c r="BH223" s="238"/>
      <c r="BI223" s="15"/>
      <c r="BJ223" s="196"/>
      <c r="BK223" s="196"/>
      <c r="BL223" s="196"/>
      <c r="BM223" s="196"/>
      <c r="BN223" s="196"/>
      <c r="BO223" s="196"/>
      <c r="BP223" s="196"/>
      <c r="BQ223" s="196"/>
      <c r="BR223" s="196"/>
      <c r="BS223" s="196"/>
      <c r="BT223" s="196"/>
      <c r="BU223" s="196"/>
      <c r="BV223" s="196"/>
      <c r="BW223" s="196"/>
      <c r="BX223" s="196"/>
      <c r="BY223" s="196"/>
      <c r="BZ223" s="4"/>
    </row>
    <row r="224" spans="1:78" ht="8.25" hidden="1"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196"/>
      <c r="AU224" s="196"/>
      <c r="AV224" s="196"/>
      <c r="AW224" s="196"/>
      <c r="AX224" s="196"/>
      <c r="AY224" s="238"/>
      <c r="AZ224" s="238"/>
      <c r="BA224" s="238"/>
      <c r="BB224" s="238"/>
      <c r="BC224" s="238"/>
      <c r="BD224" s="238"/>
      <c r="BE224" s="238"/>
      <c r="BF224" s="238"/>
      <c r="BG224" s="238"/>
      <c r="BH224" s="238"/>
      <c r="BI224" s="15"/>
      <c r="BJ224" s="196"/>
      <c r="BK224" s="196"/>
      <c r="BL224" s="196"/>
      <c r="BM224" s="196"/>
      <c r="BN224" s="196"/>
      <c r="BO224" s="196"/>
      <c r="BP224" s="196"/>
      <c r="BQ224" s="196"/>
      <c r="BR224" s="196"/>
      <c r="BS224" s="196"/>
      <c r="BT224" s="196"/>
      <c r="BU224" s="196"/>
      <c r="BV224" s="196"/>
      <c r="BW224" s="196"/>
      <c r="BX224" s="196"/>
      <c r="BY224" s="196"/>
      <c r="BZ224" s="4"/>
    </row>
    <row r="225" spans="1:78" ht="12.75" hidden="1" customHeight="1">
      <c r="A225" s="7" t="s">
        <v>31</v>
      </c>
      <c r="B225" s="37"/>
      <c r="C225" s="37"/>
      <c r="D225" s="37"/>
      <c r="E225" s="37"/>
      <c r="F225" s="37"/>
      <c r="G225" s="37"/>
      <c r="H225" s="37"/>
      <c r="I225" s="37"/>
      <c r="J225" s="37"/>
      <c r="K225" s="37"/>
      <c r="L225" s="37"/>
      <c r="M225" s="98"/>
      <c r="N225" s="133"/>
      <c r="O225" s="149"/>
      <c r="P225" s="149"/>
      <c r="Q225" s="149"/>
      <c r="R225" s="149"/>
      <c r="S225" s="149"/>
      <c r="T225" s="149"/>
      <c r="U225" s="149"/>
      <c r="V225" s="149"/>
      <c r="W225" s="149"/>
      <c r="X225" s="149"/>
      <c r="Y225" s="149"/>
      <c r="Z225" s="149"/>
      <c r="AA225" s="179"/>
      <c r="AB225" s="185" t="s">
        <v>34</v>
      </c>
      <c r="AC225" s="188"/>
      <c r="AD225" s="188"/>
      <c r="AE225" s="188"/>
      <c r="AF225" s="188"/>
      <c r="AG225" s="188"/>
      <c r="AH225" s="199"/>
      <c r="AI225" s="133"/>
      <c r="AJ225" s="202"/>
      <c r="AK225" s="214"/>
      <c r="AL225" s="202"/>
      <c r="AM225" s="214"/>
      <c r="AN225" s="202"/>
      <c r="AO225" s="214"/>
      <c r="AP225" s="179"/>
      <c r="AQ225" s="7" t="s">
        <v>32</v>
      </c>
      <c r="AR225" s="37"/>
      <c r="AS225" s="37"/>
      <c r="AT225" s="37"/>
      <c r="AU225" s="37"/>
      <c r="AV225" s="37"/>
      <c r="AW225" s="37"/>
      <c r="AX225" s="37"/>
      <c r="AY225" s="37"/>
      <c r="AZ225" s="37"/>
      <c r="BA225" s="98"/>
      <c r="BB225" s="133"/>
      <c r="BC225" s="149"/>
      <c r="BD225" s="149"/>
      <c r="BE225" s="149"/>
      <c r="BF225" s="149"/>
      <c r="BG225" s="149"/>
      <c r="BH225" s="149"/>
      <c r="BI225" s="149"/>
      <c r="BJ225" s="149"/>
      <c r="BK225" s="149"/>
      <c r="BL225" s="149"/>
      <c r="BM225" s="179"/>
      <c r="BN225" s="185" t="s">
        <v>33</v>
      </c>
      <c r="BO225" s="188"/>
      <c r="BP225" s="188"/>
      <c r="BQ225" s="188"/>
      <c r="BR225" s="188"/>
      <c r="BS225" s="199"/>
      <c r="BT225" s="133"/>
      <c r="BU225" s="202"/>
      <c r="BV225" s="214"/>
      <c r="BW225" s="202"/>
      <c r="BX225" s="214"/>
      <c r="BY225" s="179"/>
      <c r="BZ225" s="4"/>
    </row>
    <row r="226" spans="1:78" ht="12.75" hidden="1" customHeight="1">
      <c r="A226" s="10"/>
      <c r="B226" s="39"/>
      <c r="C226" s="39"/>
      <c r="D226" s="39"/>
      <c r="E226" s="39"/>
      <c r="F226" s="39"/>
      <c r="G226" s="39"/>
      <c r="H226" s="39"/>
      <c r="I226" s="39"/>
      <c r="J226" s="39"/>
      <c r="K226" s="39"/>
      <c r="L226" s="39"/>
      <c r="M226" s="100"/>
      <c r="N226" s="134"/>
      <c r="O226" s="150"/>
      <c r="P226" s="150"/>
      <c r="Q226" s="150"/>
      <c r="R226" s="150"/>
      <c r="S226" s="150"/>
      <c r="T226" s="150"/>
      <c r="U226" s="150"/>
      <c r="V226" s="150"/>
      <c r="W226" s="150"/>
      <c r="X226" s="150"/>
      <c r="Y226" s="150"/>
      <c r="Z226" s="150"/>
      <c r="AA226" s="180"/>
      <c r="AB226" s="186"/>
      <c r="AC226" s="189"/>
      <c r="AD226" s="189"/>
      <c r="AE226" s="189"/>
      <c r="AF226" s="189"/>
      <c r="AG226" s="189"/>
      <c r="AH226" s="200"/>
      <c r="AI226" s="134"/>
      <c r="AJ226" s="203"/>
      <c r="AK226" s="215"/>
      <c r="AL226" s="203"/>
      <c r="AM226" s="215"/>
      <c r="AN226" s="203"/>
      <c r="AO226" s="215"/>
      <c r="AP226" s="180"/>
      <c r="AQ226" s="10"/>
      <c r="AR226" s="39"/>
      <c r="AS226" s="39"/>
      <c r="AT226" s="39"/>
      <c r="AU226" s="39"/>
      <c r="AV226" s="39"/>
      <c r="AW226" s="39"/>
      <c r="AX226" s="39"/>
      <c r="AY226" s="39"/>
      <c r="AZ226" s="39"/>
      <c r="BA226" s="100"/>
      <c r="BB226" s="134"/>
      <c r="BC226" s="150"/>
      <c r="BD226" s="150"/>
      <c r="BE226" s="150"/>
      <c r="BF226" s="150"/>
      <c r="BG226" s="150"/>
      <c r="BH226" s="150"/>
      <c r="BI226" s="150"/>
      <c r="BJ226" s="150"/>
      <c r="BK226" s="150"/>
      <c r="BL226" s="150"/>
      <c r="BM226" s="180"/>
      <c r="BN226" s="186"/>
      <c r="BO226" s="189"/>
      <c r="BP226" s="189"/>
      <c r="BQ226" s="189"/>
      <c r="BR226" s="189"/>
      <c r="BS226" s="200"/>
      <c r="BT226" s="134"/>
      <c r="BU226" s="203"/>
      <c r="BV226" s="215"/>
      <c r="BW226" s="203"/>
      <c r="BX226" s="215"/>
      <c r="BY226" s="180"/>
      <c r="BZ226" s="4"/>
    </row>
    <row r="227" spans="1:78" ht="12.75" hidden="1" customHeight="1">
      <c r="A227" s="8"/>
      <c r="B227" s="38"/>
      <c r="C227" s="38"/>
      <c r="D227" s="38"/>
      <c r="E227" s="38"/>
      <c r="F227" s="38"/>
      <c r="G227" s="38"/>
      <c r="H227" s="38"/>
      <c r="I227" s="38"/>
      <c r="J227" s="38"/>
      <c r="K227" s="38"/>
      <c r="L227" s="38"/>
      <c r="M227" s="99"/>
      <c r="N227" s="135"/>
      <c r="O227" s="151"/>
      <c r="P227" s="151"/>
      <c r="Q227" s="151"/>
      <c r="R227" s="151"/>
      <c r="S227" s="151"/>
      <c r="T227" s="151"/>
      <c r="U227" s="151"/>
      <c r="V227" s="151"/>
      <c r="W227" s="151"/>
      <c r="X227" s="151"/>
      <c r="Y227" s="151"/>
      <c r="Z227" s="151"/>
      <c r="AA227" s="181"/>
      <c r="AB227" s="187"/>
      <c r="AC227" s="190"/>
      <c r="AD227" s="190"/>
      <c r="AE227" s="190"/>
      <c r="AF227" s="190"/>
      <c r="AG227" s="190"/>
      <c r="AH227" s="201"/>
      <c r="AI227" s="135"/>
      <c r="AJ227" s="204"/>
      <c r="AK227" s="216"/>
      <c r="AL227" s="204"/>
      <c r="AM227" s="216"/>
      <c r="AN227" s="204"/>
      <c r="AO227" s="216"/>
      <c r="AP227" s="181"/>
      <c r="AQ227" s="8"/>
      <c r="AR227" s="38"/>
      <c r="AS227" s="38"/>
      <c r="AT227" s="38"/>
      <c r="AU227" s="38"/>
      <c r="AV227" s="38"/>
      <c r="AW227" s="38"/>
      <c r="AX227" s="38"/>
      <c r="AY227" s="38"/>
      <c r="AZ227" s="38"/>
      <c r="BA227" s="99"/>
      <c r="BB227" s="135"/>
      <c r="BC227" s="151"/>
      <c r="BD227" s="151"/>
      <c r="BE227" s="151"/>
      <c r="BF227" s="151"/>
      <c r="BG227" s="151"/>
      <c r="BH227" s="151"/>
      <c r="BI227" s="151"/>
      <c r="BJ227" s="151"/>
      <c r="BK227" s="151"/>
      <c r="BL227" s="151"/>
      <c r="BM227" s="181"/>
      <c r="BN227" s="187"/>
      <c r="BO227" s="190"/>
      <c r="BP227" s="190"/>
      <c r="BQ227" s="190"/>
      <c r="BR227" s="190"/>
      <c r="BS227" s="201"/>
      <c r="BT227" s="135"/>
      <c r="BU227" s="204"/>
      <c r="BV227" s="216"/>
      <c r="BW227" s="204"/>
      <c r="BX227" s="216"/>
      <c r="BY227" s="181"/>
      <c r="BZ227" s="4"/>
    </row>
    <row r="228" spans="1:78" ht="19.5" hidden="1" customHeight="1">
      <c r="A228" s="9" t="s">
        <v>39</v>
      </c>
      <c r="B228" s="47"/>
      <c r="C228" s="47"/>
      <c r="D228" s="47"/>
      <c r="E228" s="47"/>
      <c r="F228" s="47"/>
      <c r="G228" s="47"/>
      <c r="H228" s="47"/>
      <c r="I228" s="47"/>
      <c r="J228" s="47"/>
      <c r="K228" s="47"/>
      <c r="L228" s="47"/>
      <c r="M228" s="115"/>
      <c r="N228" s="61"/>
      <c r="O228" s="152"/>
      <c r="P228" s="156"/>
      <c r="Q228" s="152"/>
      <c r="R228" s="156"/>
      <c r="S228" s="152"/>
      <c r="T228" s="156"/>
      <c r="U228" s="152"/>
      <c r="V228" s="156"/>
      <c r="W228" s="152"/>
      <c r="X228" s="156"/>
      <c r="Y228" s="152"/>
      <c r="Z228" s="156"/>
      <c r="AA228" s="182"/>
      <c r="AB228" s="185" t="s">
        <v>41</v>
      </c>
      <c r="AC228" s="188"/>
      <c r="AD228" s="188"/>
      <c r="AE228" s="188"/>
      <c r="AF228" s="188"/>
      <c r="AG228" s="188"/>
      <c r="AH228" s="199"/>
      <c r="AI228" s="61"/>
      <c r="AJ228" s="72"/>
      <c r="AK228" s="72"/>
      <c r="AL228" s="72"/>
      <c r="AM228" s="72"/>
      <c r="AN228" s="72"/>
      <c r="AO228" s="72"/>
      <c r="AP228" s="182"/>
      <c r="AQ228" s="231" t="s">
        <v>6</v>
      </c>
      <c r="AR228" s="232"/>
      <c r="AS228" s="232"/>
      <c r="AT228" s="232"/>
      <c r="AU228" s="232"/>
      <c r="AV228" s="232"/>
      <c r="AW228" s="232"/>
      <c r="AX228" s="232"/>
      <c r="AY228" s="232"/>
      <c r="AZ228" s="232"/>
      <c r="BA228" s="256"/>
      <c r="BB228" s="257"/>
      <c r="BC228" s="262"/>
      <c r="BD228" s="262"/>
      <c r="BE228" s="262"/>
      <c r="BF228" s="262"/>
      <c r="BG228" s="262"/>
      <c r="BH228" s="262"/>
      <c r="BI228" s="262"/>
      <c r="BJ228" s="262"/>
      <c r="BK228" s="262"/>
      <c r="BL228" s="262"/>
      <c r="BM228" s="262"/>
      <c r="BN228" s="262"/>
      <c r="BO228" s="262"/>
      <c r="BP228" s="262"/>
      <c r="BQ228" s="262"/>
      <c r="BR228" s="262"/>
      <c r="BS228" s="262"/>
      <c r="BT228" s="262"/>
      <c r="BU228" s="262"/>
      <c r="BV228" s="262"/>
      <c r="BW228" s="262"/>
      <c r="BX228" s="262"/>
      <c r="BY228" s="290"/>
      <c r="BZ228" s="4"/>
    </row>
    <row r="229" spans="1:78" ht="12.75" hidden="1" customHeight="1">
      <c r="A229" s="27"/>
      <c r="B229" s="48"/>
      <c r="C229" s="48"/>
      <c r="D229" s="48"/>
      <c r="E229" s="48"/>
      <c r="F229" s="48"/>
      <c r="G229" s="48"/>
      <c r="H229" s="48"/>
      <c r="I229" s="48"/>
      <c r="J229" s="48"/>
      <c r="K229" s="48"/>
      <c r="L229" s="48"/>
      <c r="M229" s="116"/>
      <c r="N229" s="62"/>
      <c r="O229" s="153"/>
      <c r="P229" s="157"/>
      <c r="Q229" s="153"/>
      <c r="R229" s="157"/>
      <c r="S229" s="153"/>
      <c r="T229" s="157"/>
      <c r="U229" s="153"/>
      <c r="V229" s="157"/>
      <c r="W229" s="153"/>
      <c r="X229" s="157"/>
      <c r="Y229" s="153"/>
      <c r="Z229" s="157"/>
      <c r="AA229" s="183"/>
      <c r="AB229" s="186"/>
      <c r="AC229" s="189"/>
      <c r="AD229" s="189"/>
      <c r="AE229" s="189"/>
      <c r="AF229" s="189"/>
      <c r="AG229" s="189"/>
      <c r="AH229" s="200"/>
      <c r="AI229" s="62"/>
      <c r="AJ229" s="73"/>
      <c r="AK229" s="73"/>
      <c r="AL229" s="73"/>
      <c r="AM229" s="73"/>
      <c r="AN229" s="73"/>
      <c r="AO229" s="73"/>
      <c r="AP229" s="183"/>
      <c r="AQ229" s="9" t="s">
        <v>38</v>
      </c>
      <c r="AR229" s="47"/>
      <c r="AS229" s="47"/>
      <c r="AT229" s="47"/>
      <c r="AU229" s="47"/>
      <c r="AV229" s="47"/>
      <c r="AW229" s="47"/>
      <c r="AX229" s="47"/>
      <c r="AY229" s="47"/>
      <c r="AZ229" s="47"/>
      <c r="BA229" s="115"/>
      <c r="BB229" s="258"/>
      <c r="BC229" s="263"/>
      <c r="BD229" s="263"/>
      <c r="BE229" s="263"/>
      <c r="BF229" s="263"/>
      <c r="BG229" s="263"/>
      <c r="BH229" s="263"/>
      <c r="BI229" s="263"/>
      <c r="BJ229" s="263"/>
      <c r="BK229" s="263"/>
      <c r="BL229" s="263"/>
      <c r="BM229" s="263"/>
      <c r="BN229" s="263"/>
      <c r="BO229" s="263"/>
      <c r="BP229" s="263"/>
      <c r="BQ229" s="263"/>
      <c r="BR229" s="263"/>
      <c r="BS229" s="263"/>
      <c r="BT229" s="263"/>
      <c r="BU229" s="263"/>
      <c r="BV229" s="263"/>
      <c r="BW229" s="263"/>
      <c r="BX229" s="263"/>
      <c r="BY229" s="291"/>
      <c r="BZ229" s="4"/>
    </row>
    <row r="230" spans="1:78" ht="12.75" hidden="1" customHeight="1">
      <c r="A230" s="28"/>
      <c r="B230" s="49"/>
      <c r="C230" s="49"/>
      <c r="D230" s="49"/>
      <c r="E230" s="49"/>
      <c r="F230" s="49"/>
      <c r="G230" s="49"/>
      <c r="H230" s="49"/>
      <c r="I230" s="49"/>
      <c r="J230" s="49"/>
      <c r="K230" s="49"/>
      <c r="L230" s="49"/>
      <c r="M230" s="117"/>
      <c r="N230" s="63"/>
      <c r="O230" s="154"/>
      <c r="P230" s="158"/>
      <c r="Q230" s="154"/>
      <c r="R230" s="158"/>
      <c r="S230" s="154"/>
      <c r="T230" s="158"/>
      <c r="U230" s="154"/>
      <c r="V230" s="158"/>
      <c r="W230" s="154"/>
      <c r="X230" s="158"/>
      <c r="Y230" s="154"/>
      <c r="Z230" s="158"/>
      <c r="AA230" s="184"/>
      <c r="AB230" s="187"/>
      <c r="AC230" s="190"/>
      <c r="AD230" s="190"/>
      <c r="AE230" s="190"/>
      <c r="AF230" s="190"/>
      <c r="AG230" s="190"/>
      <c r="AH230" s="201"/>
      <c r="AI230" s="63"/>
      <c r="AJ230" s="74"/>
      <c r="AK230" s="74"/>
      <c r="AL230" s="74"/>
      <c r="AM230" s="74"/>
      <c r="AN230" s="74"/>
      <c r="AO230" s="74"/>
      <c r="AP230" s="184"/>
      <c r="AQ230" s="28"/>
      <c r="AR230" s="49"/>
      <c r="AS230" s="49"/>
      <c r="AT230" s="49"/>
      <c r="AU230" s="49"/>
      <c r="AV230" s="49"/>
      <c r="AW230" s="49"/>
      <c r="AX230" s="49"/>
      <c r="AY230" s="49"/>
      <c r="AZ230" s="49"/>
      <c r="BA230" s="117"/>
      <c r="BB230" s="259"/>
      <c r="BC230" s="264"/>
      <c r="BD230" s="264"/>
      <c r="BE230" s="264"/>
      <c r="BF230" s="264"/>
      <c r="BG230" s="264"/>
      <c r="BH230" s="264"/>
      <c r="BI230" s="264"/>
      <c r="BJ230" s="264"/>
      <c r="BK230" s="264"/>
      <c r="BL230" s="264"/>
      <c r="BM230" s="264"/>
      <c r="BN230" s="264"/>
      <c r="BO230" s="264"/>
      <c r="BP230" s="264"/>
      <c r="BQ230" s="264"/>
      <c r="BR230" s="264"/>
      <c r="BS230" s="264"/>
      <c r="BT230" s="264"/>
      <c r="BU230" s="264"/>
      <c r="BV230" s="264"/>
      <c r="BW230" s="264"/>
      <c r="BX230" s="264"/>
      <c r="BY230" s="292"/>
      <c r="BZ230" s="4"/>
    </row>
    <row r="231" spans="1:78" ht="14.25" hidden="1" customHeight="1">
      <c r="A231" s="29" t="s">
        <v>69</v>
      </c>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4"/>
    </row>
    <row r="232" spans="1:78" ht="14.25" hidden="1" customHeight="1">
      <c r="A232" s="30" t="s">
        <v>42</v>
      </c>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4"/>
    </row>
    <row r="233" spans="1:78" ht="8.25" hidden="1"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4"/>
    </row>
    <row r="234" spans="1:78" ht="8.2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15"/>
      <c r="AG234" s="196"/>
      <c r="AH234" s="196"/>
      <c r="AI234" s="196"/>
      <c r="AJ234" s="196"/>
      <c r="AK234" s="196"/>
      <c r="AL234" s="196"/>
      <c r="AM234" s="196"/>
      <c r="AN234" s="196"/>
      <c r="AO234" s="196"/>
      <c r="AP234" s="196"/>
      <c r="AQ234" s="196"/>
      <c r="AR234" s="196"/>
      <c r="AS234" s="196"/>
      <c r="AT234" s="196"/>
      <c r="AU234" s="196"/>
      <c r="AV234" s="196"/>
      <c r="AW234" s="196"/>
      <c r="AX234" s="196"/>
      <c r="AY234" s="238"/>
      <c r="AZ234" s="238"/>
      <c r="BA234" s="238"/>
      <c r="BB234" s="238"/>
      <c r="BC234" s="238"/>
      <c r="BD234" s="238"/>
      <c r="BE234" s="238"/>
      <c r="BF234" s="238"/>
      <c r="BG234" s="238"/>
      <c r="BH234" s="238"/>
      <c r="BI234" s="15"/>
      <c r="BJ234" s="196"/>
      <c r="BK234" s="196"/>
      <c r="BL234" s="196"/>
      <c r="BM234" s="196"/>
      <c r="BN234" s="196"/>
      <c r="BO234" s="196"/>
      <c r="BP234" s="196"/>
      <c r="BQ234" s="196"/>
      <c r="BR234" s="196"/>
      <c r="BS234" s="196"/>
      <c r="BT234" s="196"/>
      <c r="BU234" s="196"/>
      <c r="BV234" s="196"/>
      <c r="BW234" s="196"/>
      <c r="BX234" s="196"/>
      <c r="BY234" s="196"/>
      <c r="BZ234" s="4"/>
    </row>
    <row r="235" spans="1:78" ht="5.2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4"/>
    </row>
    <row r="236" spans="1:78" ht="5.2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4"/>
    </row>
    <row r="237" spans="1:78" ht="18"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4"/>
    </row>
    <row r="238" spans="1:78" ht="5.25" customHeight="1">
      <c r="A238" s="24"/>
      <c r="B238" s="24"/>
      <c r="C238" s="24"/>
      <c r="D238" s="24"/>
      <c r="E238" s="24"/>
      <c r="F238" s="24"/>
      <c r="G238" s="24"/>
      <c r="H238" s="24"/>
      <c r="I238" s="24"/>
      <c r="J238" s="24"/>
      <c r="K238" s="24"/>
      <c r="L238" s="97"/>
      <c r="M238" s="97"/>
      <c r="N238" s="97"/>
      <c r="O238" s="97"/>
      <c r="P238" s="97"/>
      <c r="Q238" s="160"/>
      <c r="R238" s="97"/>
      <c r="S238" s="97"/>
      <c r="T238" s="97"/>
      <c r="U238" s="97"/>
      <c r="V238" s="97"/>
      <c r="W238" s="97"/>
      <c r="X238" s="15"/>
      <c r="Y238" s="15"/>
      <c r="Z238" s="15"/>
      <c r="AA238" s="15"/>
      <c r="AB238" s="15"/>
      <c r="AC238" s="15"/>
      <c r="AD238" s="15"/>
      <c r="AE238" s="15"/>
      <c r="AF238" s="15"/>
      <c r="AG238" s="15"/>
      <c r="AH238" s="15"/>
      <c r="AI238" s="15"/>
      <c r="AJ238" s="15"/>
      <c r="AK238" s="15"/>
      <c r="AL238" s="15"/>
      <c r="AM238" s="15"/>
      <c r="AN238" s="15"/>
      <c r="AO238" s="97"/>
      <c r="AP238" s="97"/>
      <c r="AQ238" s="97"/>
      <c r="AR238" s="97"/>
      <c r="AS238" s="97"/>
      <c r="AT238" s="97"/>
      <c r="AU238" s="97"/>
      <c r="AV238" s="97"/>
      <c r="AW238" s="97"/>
      <c r="AX238" s="97"/>
      <c r="AY238" s="97"/>
      <c r="AZ238" s="15"/>
      <c r="BA238" s="15"/>
      <c r="BB238" s="15"/>
      <c r="BC238" s="15"/>
      <c r="BD238" s="15"/>
      <c r="BE238" s="15"/>
      <c r="BF238" s="15"/>
      <c r="BG238" s="15"/>
      <c r="BH238" s="15"/>
      <c r="BI238" s="15"/>
      <c r="BJ238" s="15"/>
      <c r="BK238" s="15"/>
      <c r="BL238" s="15"/>
      <c r="BM238" s="15"/>
      <c r="BN238" s="15"/>
      <c r="BO238" s="15"/>
      <c r="BP238" s="97"/>
      <c r="BQ238" s="97"/>
      <c r="BR238" s="97"/>
      <c r="BS238" s="97"/>
      <c r="BT238" s="97"/>
      <c r="BU238" s="97"/>
      <c r="BV238" s="97"/>
      <c r="BW238" s="97"/>
      <c r="BX238" s="97"/>
      <c r="BY238" s="97"/>
      <c r="BZ238" s="4"/>
    </row>
    <row r="239" spans="1:78" ht="5.25" customHeight="1">
      <c r="A239" s="24"/>
      <c r="B239" s="24"/>
      <c r="C239" s="24"/>
      <c r="D239" s="24"/>
      <c r="E239" s="24"/>
      <c r="F239" s="24"/>
      <c r="G239" s="24"/>
      <c r="H239" s="24"/>
      <c r="I239" s="24"/>
      <c r="J239" s="24"/>
      <c r="K239" s="24"/>
      <c r="L239" s="97"/>
      <c r="M239" s="97"/>
      <c r="N239" s="97"/>
      <c r="O239" s="97"/>
      <c r="P239" s="97"/>
      <c r="Q239" s="160"/>
      <c r="R239" s="97"/>
      <c r="S239" s="97"/>
      <c r="T239" s="97"/>
      <c r="U239" s="97"/>
      <c r="V239" s="97"/>
      <c r="W239" s="97"/>
      <c r="X239" s="15"/>
      <c r="Y239" s="15"/>
      <c r="Z239" s="15"/>
      <c r="AA239" s="15"/>
      <c r="AB239" s="15"/>
      <c r="AC239" s="15"/>
      <c r="AD239" s="15"/>
      <c r="AE239" s="15"/>
      <c r="AF239" s="15"/>
      <c r="AG239" s="15"/>
      <c r="AH239" s="15"/>
      <c r="AI239" s="15"/>
      <c r="AJ239" s="15"/>
      <c r="AK239" s="15"/>
      <c r="AL239" s="15"/>
      <c r="AM239" s="15"/>
      <c r="AN239" s="15"/>
      <c r="AO239" s="97"/>
      <c r="AP239" s="97"/>
      <c r="AQ239" s="97"/>
      <c r="AR239" s="97"/>
      <c r="AS239" s="97"/>
      <c r="AT239" s="97"/>
      <c r="AU239" s="97"/>
      <c r="AV239" s="97"/>
      <c r="AW239" s="97"/>
      <c r="AX239" s="97"/>
      <c r="AY239" s="97"/>
      <c r="AZ239" s="15"/>
      <c r="BA239" s="15"/>
      <c r="BB239" s="15"/>
      <c r="BC239" s="15"/>
      <c r="BD239" s="15"/>
      <c r="BE239" s="15"/>
      <c r="BF239" s="15"/>
      <c r="BG239" s="15"/>
      <c r="BH239" s="15"/>
      <c r="BI239" s="15"/>
      <c r="BJ239" s="15"/>
      <c r="BK239" s="15"/>
      <c r="BL239" s="15"/>
      <c r="BM239" s="15"/>
      <c r="BN239" s="15"/>
      <c r="BO239" s="15"/>
      <c r="BP239" s="97"/>
      <c r="BQ239" s="97"/>
      <c r="BR239" s="97"/>
      <c r="BS239" s="97"/>
      <c r="BT239" s="97"/>
      <c r="BU239" s="97"/>
      <c r="BV239" s="97"/>
      <c r="BW239" s="97"/>
      <c r="BX239" s="97"/>
      <c r="BY239" s="97"/>
      <c r="BZ239" s="4"/>
    </row>
    <row r="240" spans="1:78" ht="6" customHeight="1">
      <c r="A240" s="24"/>
      <c r="B240" s="24"/>
      <c r="C240" s="24"/>
      <c r="D240" s="24"/>
      <c r="E240" s="24"/>
      <c r="F240" s="24"/>
      <c r="G240" s="24"/>
      <c r="H240" s="24"/>
      <c r="I240" s="24"/>
      <c r="J240" s="24"/>
      <c r="K240" s="24"/>
      <c r="L240" s="97"/>
      <c r="M240" s="97"/>
      <c r="N240" s="97"/>
      <c r="O240" s="97"/>
      <c r="P240" s="97"/>
      <c r="Q240" s="160"/>
      <c r="R240" s="97"/>
      <c r="S240" s="97"/>
      <c r="T240" s="97"/>
      <c r="U240" s="97"/>
      <c r="V240" s="97"/>
      <c r="W240" s="97"/>
      <c r="X240" s="15"/>
      <c r="Y240" s="15"/>
      <c r="Z240" s="15"/>
      <c r="AA240" s="15"/>
      <c r="AB240" s="15"/>
      <c r="AC240" s="15"/>
      <c r="AD240" s="15"/>
      <c r="AE240" s="15"/>
      <c r="AF240" s="15"/>
      <c r="AG240" s="15"/>
      <c r="AH240" s="15"/>
      <c r="AI240" s="15"/>
      <c r="AJ240" s="15"/>
      <c r="AK240" s="15"/>
      <c r="AL240" s="15"/>
      <c r="AM240" s="15"/>
      <c r="AN240" s="15"/>
      <c r="AO240" s="97"/>
      <c r="AP240" s="97"/>
      <c r="AQ240" s="97"/>
      <c r="AR240" s="97"/>
      <c r="AS240" s="97"/>
      <c r="AT240" s="97"/>
      <c r="AU240" s="97"/>
      <c r="AV240" s="97"/>
      <c r="AW240" s="97"/>
      <c r="AX240" s="97"/>
      <c r="AY240" s="97"/>
      <c r="AZ240" s="15"/>
      <c r="BA240" s="15"/>
      <c r="BB240" s="15"/>
      <c r="BC240" s="15"/>
      <c r="BD240" s="15"/>
      <c r="BE240" s="15"/>
      <c r="BF240" s="15"/>
      <c r="BG240" s="15"/>
      <c r="BH240" s="15"/>
      <c r="BI240" s="15"/>
      <c r="BJ240" s="15"/>
      <c r="BK240" s="15"/>
      <c r="BL240" s="15"/>
      <c r="BM240" s="15"/>
      <c r="BN240" s="15"/>
      <c r="BO240" s="15"/>
      <c r="BP240" s="97"/>
      <c r="BQ240" s="97"/>
      <c r="BR240" s="97"/>
      <c r="BS240" s="97"/>
      <c r="BT240" s="97"/>
      <c r="BU240" s="97"/>
      <c r="BV240" s="97"/>
      <c r="BW240" s="97"/>
      <c r="BX240" s="97"/>
      <c r="BY240" s="97"/>
      <c r="BZ240" s="4"/>
    </row>
    <row r="241" spans="1:78" ht="5.25" customHeight="1">
      <c r="A241" s="24"/>
      <c r="B241" s="24"/>
      <c r="C241" s="24"/>
      <c r="D241" s="24"/>
      <c r="E241" s="24"/>
      <c r="F241" s="24"/>
      <c r="G241" s="24"/>
      <c r="H241" s="24"/>
      <c r="I241" s="24"/>
      <c r="J241" s="24"/>
      <c r="K241" s="24"/>
      <c r="L241" s="97"/>
      <c r="M241" s="97"/>
      <c r="N241" s="97"/>
      <c r="O241" s="97"/>
      <c r="P241" s="97"/>
      <c r="Q241" s="160"/>
      <c r="R241" s="97"/>
      <c r="S241" s="97"/>
      <c r="T241" s="97"/>
      <c r="U241" s="97"/>
      <c r="V241" s="97"/>
      <c r="W241" s="97"/>
      <c r="X241" s="15"/>
      <c r="Y241" s="15"/>
      <c r="Z241" s="15"/>
      <c r="AA241" s="15"/>
      <c r="AB241" s="15"/>
      <c r="AC241" s="15"/>
      <c r="AD241" s="15"/>
      <c r="AE241" s="15"/>
      <c r="AF241" s="15"/>
      <c r="AG241" s="15"/>
      <c r="AH241" s="15"/>
      <c r="AI241" s="15"/>
      <c r="AJ241" s="15"/>
      <c r="AK241" s="15"/>
      <c r="AL241" s="15"/>
      <c r="AM241" s="15"/>
      <c r="AN241" s="15"/>
      <c r="AO241" s="97"/>
      <c r="AP241" s="97"/>
      <c r="AQ241" s="97"/>
      <c r="AR241" s="97"/>
      <c r="AS241" s="97"/>
      <c r="AT241" s="97"/>
      <c r="AU241" s="97"/>
      <c r="AV241" s="97"/>
      <c r="AW241" s="97"/>
      <c r="AX241" s="97"/>
      <c r="AY241" s="97"/>
      <c r="AZ241" s="15"/>
      <c r="BA241" s="15"/>
      <c r="BB241" s="15"/>
      <c r="BC241" s="15"/>
      <c r="BD241" s="15"/>
      <c r="BE241" s="15"/>
      <c r="BF241" s="15"/>
      <c r="BG241" s="15"/>
      <c r="BH241" s="15"/>
      <c r="BI241" s="15"/>
      <c r="BJ241" s="15"/>
      <c r="BK241" s="15"/>
      <c r="BL241" s="15"/>
      <c r="BM241" s="15"/>
      <c r="BN241" s="15"/>
      <c r="BO241" s="15"/>
      <c r="BP241" s="97"/>
      <c r="BQ241" s="97"/>
      <c r="BR241" s="97"/>
      <c r="BS241" s="97"/>
      <c r="BT241" s="97"/>
      <c r="BU241" s="97"/>
      <c r="BV241" s="97"/>
      <c r="BW241" s="97"/>
      <c r="BX241" s="97"/>
      <c r="BY241" s="97"/>
      <c r="BZ241" s="4"/>
    </row>
    <row r="242" spans="1:78" ht="5.25" customHeight="1">
      <c r="A242" s="24"/>
      <c r="B242" s="24"/>
      <c r="C242" s="24"/>
      <c r="D242" s="24"/>
      <c r="E242" s="24"/>
      <c r="F242" s="24"/>
      <c r="G242" s="24"/>
      <c r="H242" s="24"/>
      <c r="I242" s="24"/>
      <c r="J242" s="24"/>
      <c r="K242" s="24"/>
      <c r="L242" s="97"/>
      <c r="M242" s="97"/>
      <c r="N242" s="97"/>
      <c r="O242" s="97"/>
      <c r="P242" s="97"/>
      <c r="Q242" s="160"/>
      <c r="R242" s="97"/>
      <c r="S242" s="97"/>
      <c r="T242" s="97"/>
      <c r="U242" s="97"/>
      <c r="V242" s="97"/>
      <c r="W242" s="97"/>
      <c r="X242" s="15"/>
      <c r="Y242" s="15"/>
      <c r="Z242" s="15"/>
      <c r="AA242" s="15"/>
      <c r="AB242" s="15"/>
      <c r="AC242" s="15"/>
      <c r="AD242" s="15"/>
      <c r="AE242" s="15"/>
      <c r="AF242" s="15"/>
      <c r="AG242" s="15"/>
      <c r="AH242" s="15"/>
      <c r="AI242" s="15"/>
      <c r="AJ242" s="15"/>
      <c r="AK242" s="15"/>
      <c r="AL242" s="15"/>
      <c r="AM242" s="15"/>
      <c r="AN242" s="15"/>
      <c r="AO242" s="97"/>
      <c r="AP242" s="97"/>
      <c r="AQ242" s="97"/>
      <c r="AR242" s="97"/>
      <c r="AS242" s="97"/>
      <c r="AT242" s="97"/>
      <c r="AU242" s="97"/>
      <c r="AV242" s="97"/>
      <c r="AW242" s="97"/>
      <c r="AX242" s="97"/>
      <c r="AY242" s="97"/>
      <c r="AZ242" s="15"/>
      <c r="BA242" s="15"/>
      <c r="BB242" s="15"/>
      <c r="BC242" s="15"/>
      <c r="BD242" s="15"/>
      <c r="BE242" s="15"/>
      <c r="BF242" s="15"/>
      <c r="BG242" s="15"/>
      <c r="BH242" s="15"/>
      <c r="BI242" s="15"/>
      <c r="BJ242" s="15"/>
      <c r="BK242" s="15"/>
      <c r="BL242" s="15"/>
      <c r="BM242" s="15"/>
      <c r="BN242" s="15"/>
      <c r="BO242" s="15"/>
      <c r="BP242" s="97"/>
      <c r="BQ242" s="97"/>
      <c r="BR242" s="97"/>
      <c r="BS242" s="97"/>
      <c r="BT242" s="97"/>
      <c r="BU242" s="97"/>
      <c r="BV242" s="97"/>
      <c r="BW242" s="97"/>
      <c r="BX242" s="97"/>
      <c r="BY242" s="97"/>
      <c r="BZ242" s="4"/>
    </row>
    <row r="243" spans="1:78" ht="6" customHeight="1">
      <c r="A243" s="24"/>
      <c r="B243" s="24"/>
      <c r="C243" s="24"/>
      <c r="D243" s="24"/>
      <c r="E243" s="24"/>
      <c r="F243" s="24"/>
      <c r="G243" s="24"/>
      <c r="H243" s="24"/>
      <c r="I243" s="24"/>
      <c r="J243" s="24"/>
      <c r="K243" s="24"/>
      <c r="L243" s="97"/>
      <c r="M243" s="97"/>
      <c r="N243" s="97"/>
      <c r="O243" s="97"/>
      <c r="P243" s="97"/>
      <c r="Q243" s="160"/>
      <c r="R243" s="97"/>
      <c r="S243" s="97"/>
      <c r="T243" s="97"/>
      <c r="U243" s="97"/>
      <c r="V243" s="97"/>
      <c r="W243" s="97"/>
      <c r="X243" s="15"/>
      <c r="Y243" s="15"/>
      <c r="Z243" s="15"/>
      <c r="AA243" s="15"/>
      <c r="AB243" s="15"/>
      <c r="AC243" s="15"/>
      <c r="AD243" s="15"/>
      <c r="AE243" s="15"/>
      <c r="AF243" s="15"/>
      <c r="AG243" s="15"/>
      <c r="AH243" s="15"/>
      <c r="AI243" s="15"/>
      <c r="AJ243" s="15"/>
      <c r="AK243" s="15"/>
      <c r="AL243" s="15"/>
      <c r="AM243" s="15"/>
      <c r="AN243" s="15"/>
      <c r="AO243" s="97"/>
      <c r="AP243" s="97"/>
      <c r="AQ243" s="97"/>
      <c r="AR243" s="97"/>
      <c r="AS243" s="97"/>
      <c r="AT243" s="97"/>
      <c r="AU243" s="97"/>
      <c r="AV243" s="97"/>
      <c r="AW243" s="97"/>
      <c r="AX243" s="97"/>
      <c r="AY243" s="97"/>
      <c r="AZ243" s="15"/>
      <c r="BA243" s="15"/>
      <c r="BB243" s="15"/>
      <c r="BC243" s="15"/>
      <c r="BD243" s="15"/>
      <c r="BE243" s="15"/>
      <c r="BF243" s="15"/>
      <c r="BG243" s="15"/>
      <c r="BH243" s="15"/>
      <c r="BI243" s="15"/>
      <c r="BJ243" s="15"/>
      <c r="BK243" s="15"/>
      <c r="BL243" s="15"/>
      <c r="BM243" s="15"/>
      <c r="BN243" s="15"/>
      <c r="BO243" s="15"/>
      <c r="BP243" s="97"/>
      <c r="BQ243" s="97"/>
      <c r="BR243" s="97"/>
      <c r="BS243" s="97"/>
      <c r="BT243" s="97"/>
      <c r="BU243" s="97"/>
      <c r="BV243" s="97"/>
      <c r="BW243" s="97"/>
      <c r="BX243" s="97"/>
      <c r="BY243" s="97"/>
      <c r="BZ243" s="4"/>
    </row>
    <row r="244" spans="1:78" ht="5.25" customHeight="1">
      <c r="A244" s="24"/>
      <c r="B244" s="24"/>
      <c r="C244" s="24"/>
      <c r="D244" s="24"/>
      <c r="E244" s="24"/>
      <c r="F244" s="24"/>
      <c r="G244" s="24"/>
      <c r="H244" s="24"/>
      <c r="I244" s="24"/>
      <c r="J244" s="24"/>
      <c r="K244" s="24"/>
      <c r="L244" s="97"/>
      <c r="M244" s="97"/>
      <c r="N244" s="97"/>
      <c r="O244" s="97"/>
      <c r="P244" s="97"/>
      <c r="Q244" s="160"/>
      <c r="R244" s="97"/>
      <c r="S244" s="97"/>
      <c r="T244" s="97"/>
      <c r="U244" s="97"/>
      <c r="V244" s="97"/>
      <c r="W244" s="97"/>
      <c r="X244" s="15"/>
      <c r="Y244" s="15"/>
      <c r="Z244" s="15"/>
      <c r="AA244" s="15"/>
      <c r="AB244" s="15"/>
      <c r="AC244" s="15"/>
      <c r="AD244" s="15"/>
      <c r="AE244" s="15"/>
      <c r="AF244" s="15"/>
      <c r="AG244" s="15"/>
      <c r="AH244" s="15"/>
      <c r="AI244" s="15"/>
      <c r="AJ244" s="15"/>
      <c r="AK244" s="15"/>
      <c r="AL244" s="15"/>
      <c r="AM244" s="15"/>
      <c r="AN244" s="15"/>
      <c r="AO244" s="97"/>
      <c r="AP244" s="97"/>
      <c r="AQ244" s="97"/>
      <c r="AR244" s="97"/>
      <c r="AS244" s="97"/>
      <c r="AT244" s="97"/>
      <c r="AU244" s="97"/>
      <c r="AV244" s="97"/>
      <c r="AW244" s="97"/>
      <c r="AX244" s="97"/>
      <c r="AY244" s="97"/>
      <c r="AZ244" s="15"/>
      <c r="BA244" s="15"/>
      <c r="BB244" s="15"/>
      <c r="BC244" s="15"/>
      <c r="BD244" s="15"/>
      <c r="BE244" s="15"/>
      <c r="BF244" s="15"/>
      <c r="BG244" s="15"/>
      <c r="BH244" s="15"/>
      <c r="BI244" s="15"/>
      <c r="BJ244" s="15"/>
      <c r="BK244" s="15"/>
      <c r="BL244" s="15"/>
      <c r="BM244" s="15"/>
      <c r="BN244" s="15"/>
      <c r="BO244" s="15"/>
      <c r="BP244" s="97"/>
      <c r="BQ244" s="97"/>
      <c r="BR244" s="97"/>
      <c r="BS244" s="97"/>
      <c r="BT244" s="97"/>
      <c r="BU244" s="97"/>
      <c r="BV244" s="97"/>
      <c r="BW244" s="97"/>
      <c r="BX244" s="97"/>
      <c r="BY244" s="97"/>
      <c r="BZ244" s="4"/>
    </row>
    <row r="245" spans="1:78" ht="5.25" customHeight="1">
      <c r="A245" s="24"/>
      <c r="B245" s="24"/>
      <c r="C245" s="24"/>
      <c r="D245" s="24"/>
      <c r="E245" s="24"/>
      <c r="F245" s="24"/>
      <c r="G245" s="24"/>
      <c r="H245" s="24"/>
      <c r="I245" s="24"/>
      <c r="J245" s="24"/>
      <c r="K245" s="24"/>
      <c r="L245" s="97"/>
      <c r="M245" s="97"/>
      <c r="N245" s="97"/>
      <c r="O245" s="97"/>
      <c r="P245" s="97"/>
      <c r="Q245" s="160"/>
      <c r="R245" s="97"/>
      <c r="S245" s="97"/>
      <c r="T245" s="97"/>
      <c r="U245" s="97"/>
      <c r="V245" s="97"/>
      <c r="W245" s="97"/>
      <c r="X245" s="15"/>
      <c r="Y245" s="15"/>
      <c r="Z245" s="15"/>
      <c r="AA245" s="15"/>
      <c r="AB245" s="15"/>
      <c r="AC245" s="15"/>
      <c r="AD245" s="15"/>
      <c r="AE245" s="15"/>
      <c r="AF245" s="15"/>
      <c r="AG245" s="15"/>
      <c r="AH245" s="15"/>
      <c r="AI245" s="15"/>
      <c r="AJ245" s="15"/>
      <c r="AK245" s="15"/>
      <c r="AL245" s="15"/>
      <c r="AM245" s="15"/>
      <c r="AN245" s="15"/>
      <c r="AO245" s="97"/>
      <c r="AP245" s="97"/>
      <c r="AQ245" s="97"/>
      <c r="AR245" s="97"/>
      <c r="AS245" s="97"/>
      <c r="AT245" s="97"/>
      <c r="AU245" s="97"/>
      <c r="AV245" s="97"/>
      <c r="AW245" s="97"/>
      <c r="AX245" s="97"/>
      <c r="AY245" s="97"/>
      <c r="AZ245" s="15"/>
      <c r="BA245" s="15"/>
      <c r="BB245" s="15"/>
      <c r="BC245" s="15"/>
      <c r="BD245" s="15"/>
      <c r="BE245" s="15"/>
      <c r="BF245" s="15"/>
      <c r="BG245" s="15"/>
      <c r="BH245" s="15"/>
      <c r="BI245" s="15"/>
      <c r="BJ245" s="15"/>
      <c r="BK245" s="15"/>
      <c r="BL245" s="15"/>
      <c r="BM245" s="15"/>
      <c r="BN245" s="15"/>
      <c r="BO245" s="15"/>
      <c r="BP245" s="97"/>
      <c r="BQ245" s="97"/>
      <c r="BR245" s="97"/>
      <c r="BS245" s="97"/>
      <c r="BT245" s="97"/>
      <c r="BU245" s="97"/>
      <c r="BV245" s="97"/>
      <c r="BW245" s="97"/>
      <c r="BX245" s="97"/>
      <c r="BY245" s="97"/>
      <c r="BZ245" s="4"/>
    </row>
    <row r="246" spans="1:78" ht="6" customHeight="1">
      <c r="A246" s="24"/>
      <c r="B246" s="24"/>
      <c r="C246" s="24"/>
      <c r="D246" s="24"/>
      <c r="E246" s="24"/>
      <c r="F246" s="24"/>
      <c r="G246" s="24"/>
      <c r="H246" s="24"/>
      <c r="I246" s="24"/>
      <c r="J246" s="24"/>
      <c r="K246" s="24"/>
      <c r="L246" s="97"/>
      <c r="M246" s="97"/>
      <c r="N246" s="97"/>
      <c r="O246" s="97"/>
      <c r="P246" s="97"/>
      <c r="Q246" s="160"/>
      <c r="R246" s="97"/>
      <c r="S246" s="97"/>
      <c r="T246" s="97"/>
      <c r="U246" s="97"/>
      <c r="V246" s="97"/>
      <c r="W246" s="97"/>
      <c r="X246" s="15"/>
      <c r="Y246" s="15"/>
      <c r="Z246" s="15"/>
      <c r="AA246" s="15"/>
      <c r="AB246" s="15"/>
      <c r="AC246" s="15"/>
      <c r="AD246" s="15"/>
      <c r="AE246" s="15"/>
      <c r="AF246" s="15"/>
      <c r="AG246" s="15"/>
      <c r="AH246" s="15"/>
      <c r="AI246" s="15"/>
      <c r="AJ246" s="15"/>
      <c r="AK246" s="15"/>
      <c r="AL246" s="15"/>
      <c r="AM246" s="15"/>
      <c r="AN246" s="15"/>
      <c r="AO246" s="97"/>
      <c r="AP246" s="97"/>
      <c r="AQ246" s="97"/>
      <c r="AR246" s="97"/>
      <c r="AS246" s="97"/>
      <c r="AT246" s="97"/>
      <c r="AU246" s="97"/>
      <c r="AV246" s="97"/>
      <c r="AW246" s="97"/>
      <c r="AX246" s="97"/>
      <c r="AY246" s="97"/>
      <c r="AZ246" s="15"/>
      <c r="BA246" s="15"/>
      <c r="BB246" s="15"/>
      <c r="BC246" s="15"/>
      <c r="BD246" s="15"/>
      <c r="BE246" s="15"/>
      <c r="BF246" s="15"/>
      <c r="BG246" s="15"/>
      <c r="BH246" s="15"/>
      <c r="BI246" s="15"/>
      <c r="BJ246" s="15"/>
      <c r="BK246" s="15"/>
      <c r="BL246" s="15"/>
      <c r="BM246" s="15"/>
      <c r="BN246" s="15"/>
      <c r="BO246" s="15"/>
      <c r="BP246" s="97"/>
      <c r="BQ246" s="97"/>
      <c r="BR246" s="97"/>
      <c r="BS246" s="97"/>
      <c r="BT246" s="97"/>
      <c r="BU246" s="97"/>
      <c r="BV246" s="97"/>
      <c r="BW246" s="97"/>
      <c r="BX246" s="97"/>
      <c r="BY246" s="97"/>
      <c r="BZ246" s="4"/>
    </row>
    <row r="247" spans="1:78" ht="5.25" customHeight="1">
      <c r="A247" s="24"/>
      <c r="B247" s="24"/>
      <c r="C247" s="24"/>
      <c r="D247" s="24"/>
      <c r="E247" s="24"/>
      <c r="F247" s="24"/>
      <c r="G247" s="24"/>
      <c r="H247" s="24"/>
      <c r="I247" s="24"/>
      <c r="J247" s="24"/>
      <c r="K247" s="24"/>
      <c r="L247" s="97"/>
      <c r="M247" s="97"/>
      <c r="N247" s="97"/>
      <c r="O247" s="97"/>
      <c r="P247" s="97"/>
      <c r="Q247" s="160"/>
      <c r="R247" s="97"/>
      <c r="S247" s="97"/>
      <c r="T247" s="97"/>
      <c r="U247" s="97"/>
      <c r="V247" s="97"/>
      <c r="W247" s="97"/>
      <c r="X247" s="15"/>
      <c r="Y247" s="15"/>
      <c r="Z247" s="15"/>
      <c r="AA247" s="15"/>
      <c r="AB247" s="15"/>
      <c r="AC247" s="15"/>
      <c r="AD247" s="15"/>
      <c r="AE247" s="15"/>
      <c r="AF247" s="15"/>
      <c r="AG247" s="15"/>
      <c r="AH247" s="15"/>
      <c r="AI247" s="15"/>
      <c r="AJ247" s="15"/>
      <c r="AK247" s="15"/>
      <c r="AL247" s="15"/>
      <c r="AM247" s="15"/>
      <c r="AN247" s="15"/>
      <c r="AO247" s="97"/>
      <c r="AP247" s="97"/>
      <c r="AQ247" s="97"/>
      <c r="AR247" s="97"/>
      <c r="AS247" s="97"/>
      <c r="AT247" s="97"/>
      <c r="AU247" s="97"/>
      <c r="AV247" s="97"/>
      <c r="AW247" s="97"/>
      <c r="AX247" s="97"/>
      <c r="AY247" s="97"/>
      <c r="AZ247" s="248"/>
      <c r="BA247" s="248"/>
      <c r="BB247" s="248"/>
      <c r="BC247" s="248"/>
      <c r="BD247" s="248"/>
      <c r="BE247" s="248"/>
      <c r="BF247" s="248"/>
      <c r="BG247" s="248"/>
      <c r="BH247" s="248"/>
      <c r="BI247" s="248"/>
      <c r="BJ247" s="248"/>
      <c r="BK247" s="248"/>
      <c r="BL247" s="248"/>
      <c r="BM247" s="248"/>
      <c r="BN247" s="248"/>
      <c r="BO247" s="248"/>
      <c r="BP247" s="97"/>
      <c r="BQ247" s="97"/>
      <c r="BR247" s="97"/>
      <c r="BS247" s="97"/>
      <c r="BT247" s="97"/>
      <c r="BU247" s="97"/>
      <c r="BV247" s="97"/>
      <c r="BW247" s="97"/>
      <c r="BX247" s="97"/>
      <c r="BY247" s="97"/>
      <c r="BZ247" s="4"/>
    </row>
    <row r="248" spans="1:78" ht="5.25" customHeight="1">
      <c r="A248" s="24"/>
      <c r="B248" s="24"/>
      <c r="C248" s="24"/>
      <c r="D248" s="24"/>
      <c r="E248" s="24"/>
      <c r="F248" s="24"/>
      <c r="G248" s="24"/>
      <c r="H248" s="24"/>
      <c r="I248" s="24"/>
      <c r="J248" s="24"/>
      <c r="K248" s="24"/>
      <c r="L248" s="97"/>
      <c r="M248" s="97"/>
      <c r="N248" s="97"/>
      <c r="O248" s="97"/>
      <c r="P248" s="97"/>
      <c r="Q248" s="160"/>
      <c r="R248" s="97"/>
      <c r="S248" s="97"/>
      <c r="T248" s="97"/>
      <c r="U248" s="97"/>
      <c r="V248" s="97"/>
      <c r="W248" s="97"/>
      <c r="X248" s="15"/>
      <c r="Y248" s="15"/>
      <c r="Z248" s="15"/>
      <c r="AA248" s="15"/>
      <c r="AB248" s="15"/>
      <c r="AC248" s="15"/>
      <c r="AD248" s="15"/>
      <c r="AE248" s="15"/>
      <c r="AF248" s="15"/>
      <c r="AG248" s="15"/>
      <c r="AH248" s="15"/>
      <c r="AI248" s="15"/>
      <c r="AJ248" s="15"/>
      <c r="AK248" s="15"/>
      <c r="AL248" s="15"/>
      <c r="AM248" s="15"/>
      <c r="AN248" s="15"/>
      <c r="AO248" s="97"/>
      <c r="AP248" s="97"/>
      <c r="AQ248" s="97"/>
      <c r="AR248" s="97"/>
      <c r="AS248" s="97"/>
      <c r="AT248" s="97"/>
      <c r="AU248" s="97"/>
      <c r="AV248" s="97"/>
      <c r="AW248" s="97"/>
      <c r="AX248" s="97"/>
      <c r="AY248" s="97"/>
      <c r="AZ248" s="248"/>
      <c r="BA248" s="248"/>
      <c r="BB248" s="248"/>
      <c r="BC248" s="248"/>
      <c r="BD248" s="248"/>
      <c r="BE248" s="248"/>
      <c r="BF248" s="248"/>
      <c r="BG248" s="248"/>
      <c r="BH248" s="248"/>
      <c r="BI248" s="248"/>
      <c r="BJ248" s="248"/>
      <c r="BK248" s="248"/>
      <c r="BL248" s="248"/>
      <c r="BM248" s="248"/>
      <c r="BN248" s="248"/>
      <c r="BO248" s="248"/>
      <c r="BP248" s="97"/>
      <c r="BQ248" s="97"/>
      <c r="BR248" s="97"/>
      <c r="BS248" s="97"/>
      <c r="BT248" s="97"/>
      <c r="BU248" s="97"/>
      <c r="BV248" s="97"/>
      <c r="BW248" s="97"/>
      <c r="BX248" s="97"/>
      <c r="BY248" s="97"/>
      <c r="BZ248" s="4"/>
    </row>
    <row r="249" spans="1:78" ht="6" customHeight="1">
      <c r="A249" s="24"/>
      <c r="B249" s="24"/>
      <c r="C249" s="24"/>
      <c r="D249" s="24"/>
      <c r="E249" s="24"/>
      <c r="F249" s="24"/>
      <c r="G249" s="24"/>
      <c r="H249" s="24"/>
      <c r="I249" s="24"/>
      <c r="J249" s="24"/>
      <c r="K249" s="24"/>
      <c r="L249" s="97"/>
      <c r="M249" s="97"/>
      <c r="N249" s="97"/>
      <c r="O249" s="97"/>
      <c r="P249" s="97"/>
      <c r="Q249" s="160"/>
      <c r="R249" s="97"/>
      <c r="S249" s="97"/>
      <c r="T249" s="97"/>
      <c r="U249" s="97"/>
      <c r="V249" s="97"/>
      <c r="W249" s="97"/>
      <c r="X249" s="15"/>
      <c r="Y249" s="15"/>
      <c r="Z249" s="15"/>
      <c r="AA249" s="15"/>
      <c r="AB249" s="15"/>
      <c r="AC249" s="15"/>
      <c r="AD249" s="15"/>
      <c r="AE249" s="15"/>
      <c r="AF249" s="15"/>
      <c r="AG249" s="15"/>
      <c r="AH249" s="15"/>
      <c r="AI249" s="15"/>
      <c r="AJ249" s="15"/>
      <c r="AK249" s="15"/>
      <c r="AL249" s="15"/>
      <c r="AM249" s="15"/>
      <c r="AN249" s="15"/>
      <c r="AO249" s="97"/>
      <c r="AP249" s="97"/>
      <c r="AQ249" s="97"/>
      <c r="AR249" s="97"/>
      <c r="AS249" s="97"/>
      <c r="AT249" s="97"/>
      <c r="AU249" s="97"/>
      <c r="AV249" s="97"/>
      <c r="AW249" s="97"/>
      <c r="AX249" s="97"/>
      <c r="AY249" s="97"/>
      <c r="AZ249" s="248"/>
      <c r="BA249" s="248"/>
      <c r="BB249" s="248"/>
      <c r="BC249" s="248"/>
      <c r="BD249" s="248"/>
      <c r="BE249" s="248"/>
      <c r="BF249" s="248"/>
      <c r="BG249" s="248"/>
      <c r="BH249" s="248"/>
      <c r="BI249" s="248"/>
      <c r="BJ249" s="248"/>
      <c r="BK249" s="248"/>
      <c r="BL249" s="248"/>
      <c r="BM249" s="248"/>
      <c r="BN249" s="248"/>
      <c r="BO249" s="248"/>
      <c r="BP249" s="97"/>
      <c r="BQ249" s="97"/>
      <c r="BR249" s="97"/>
      <c r="BS249" s="97"/>
      <c r="BT249" s="97"/>
      <c r="BU249" s="97"/>
      <c r="BV249" s="97"/>
      <c r="BW249" s="97"/>
      <c r="BX249" s="97"/>
      <c r="BY249" s="97"/>
      <c r="BZ249" s="4"/>
    </row>
    <row r="250" spans="1:78" ht="5.25" customHeight="1">
      <c r="A250" s="24"/>
      <c r="B250" s="24"/>
      <c r="C250" s="24"/>
      <c r="D250" s="24"/>
      <c r="E250" s="24"/>
      <c r="F250" s="24"/>
      <c r="G250" s="24"/>
      <c r="H250" s="24"/>
      <c r="I250" s="24"/>
      <c r="J250" s="24"/>
      <c r="K250" s="24"/>
      <c r="L250" s="97"/>
      <c r="M250" s="97"/>
      <c r="N250" s="97"/>
      <c r="O250" s="97"/>
      <c r="P250" s="97"/>
      <c r="Q250" s="160"/>
      <c r="R250" s="97"/>
      <c r="S250" s="97"/>
      <c r="T250" s="97"/>
      <c r="U250" s="97"/>
      <c r="V250" s="97"/>
      <c r="W250" s="97"/>
      <c r="X250" s="15"/>
      <c r="Y250" s="15"/>
      <c r="Z250" s="15"/>
      <c r="AA250" s="15"/>
      <c r="AB250" s="15"/>
      <c r="AC250" s="15"/>
      <c r="AD250" s="15"/>
      <c r="AE250" s="15"/>
      <c r="AF250" s="15"/>
      <c r="AG250" s="15"/>
      <c r="AH250" s="15"/>
      <c r="AI250" s="15"/>
      <c r="AJ250" s="15"/>
      <c r="AK250" s="15"/>
      <c r="AL250" s="15"/>
      <c r="AM250" s="15"/>
      <c r="AN250" s="15"/>
      <c r="AO250" s="97"/>
      <c r="AP250" s="97"/>
      <c r="AQ250" s="97"/>
      <c r="AR250" s="97"/>
      <c r="AS250" s="97"/>
      <c r="AT250" s="97"/>
      <c r="AU250" s="97"/>
      <c r="AV250" s="97"/>
      <c r="AW250" s="97"/>
      <c r="AX250" s="97"/>
      <c r="AY250" s="97"/>
      <c r="AZ250" s="15"/>
      <c r="BA250" s="97"/>
      <c r="BB250" s="97"/>
      <c r="BC250" s="97"/>
      <c r="BD250" s="97"/>
      <c r="BE250" s="97"/>
      <c r="BF250" s="97"/>
      <c r="BG250" s="97"/>
      <c r="BH250" s="15"/>
      <c r="BI250" s="196"/>
      <c r="BJ250" s="196"/>
      <c r="BK250" s="196"/>
      <c r="BL250" s="196"/>
      <c r="BM250" s="196"/>
      <c r="BN250" s="196"/>
      <c r="BO250" s="196"/>
      <c r="BP250" s="196"/>
      <c r="BQ250" s="196"/>
      <c r="BR250" s="196"/>
      <c r="BS250" s="196"/>
      <c r="BT250" s="196"/>
      <c r="BU250" s="196"/>
      <c r="BV250" s="196"/>
      <c r="BW250" s="196"/>
      <c r="BX250" s="196"/>
      <c r="BY250" s="196"/>
      <c r="BZ250" s="4"/>
    </row>
    <row r="251" spans="1:78" ht="5.25" customHeight="1">
      <c r="A251" s="24"/>
      <c r="B251" s="24"/>
      <c r="C251" s="24"/>
      <c r="D251" s="24"/>
      <c r="E251" s="24"/>
      <c r="F251" s="24"/>
      <c r="G251" s="24"/>
      <c r="H251" s="24"/>
      <c r="I251" s="24"/>
      <c r="J251" s="24"/>
      <c r="K251" s="24"/>
      <c r="L251" s="97"/>
      <c r="M251" s="97"/>
      <c r="N251" s="97"/>
      <c r="O251" s="97"/>
      <c r="P251" s="97"/>
      <c r="Q251" s="160"/>
      <c r="R251" s="97"/>
      <c r="S251" s="97"/>
      <c r="T251" s="97"/>
      <c r="U251" s="97"/>
      <c r="V251" s="97"/>
      <c r="W251" s="97"/>
      <c r="X251" s="15"/>
      <c r="Y251" s="15"/>
      <c r="Z251" s="15"/>
      <c r="AA251" s="15"/>
      <c r="AB251" s="15"/>
      <c r="AC251" s="15"/>
      <c r="AD251" s="15"/>
      <c r="AE251" s="15"/>
      <c r="AF251" s="15"/>
      <c r="AG251" s="15"/>
      <c r="AH251" s="15"/>
      <c r="AI251" s="15"/>
      <c r="AJ251" s="15"/>
      <c r="AK251" s="15"/>
      <c r="AL251" s="15"/>
      <c r="AM251" s="15"/>
      <c r="AN251" s="15"/>
      <c r="AO251" s="97"/>
      <c r="AP251" s="97"/>
      <c r="AQ251" s="97"/>
      <c r="AR251" s="97"/>
      <c r="AS251" s="97"/>
      <c r="AT251" s="97"/>
      <c r="AU251" s="97"/>
      <c r="AV251" s="97"/>
      <c r="AW251" s="97"/>
      <c r="AX251" s="97"/>
      <c r="AY251" s="97"/>
      <c r="AZ251" s="15"/>
      <c r="BA251" s="97"/>
      <c r="BB251" s="97"/>
      <c r="BC251" s="97"/>
      <c r="BD251" s="97"/>
      <c r="BE251" s="97"/>
      <c r="BF251" s="97"/>
      <c r="BG251" s="97"/>
      <c r="BH251" s="15"/>
      <c r="BI251" s="196"/>
      <c r="BJ251" s="196"/>
      <c r="BK251" s="196"/>
      <c r="BL251" s="196"/>
      <c r="BM251" s="196"/>
      <c r="BN251" s="196"/>
      <c r="BO251" s="196"/>
      <c r="BP251" s="196"/>
      <c r="BQ251" s="196"/>
      <c r="BR251" s="196"/>
      <c r="BS251" s="196"/>
      <c r="BT251" s="196"/>
      <c r="BU251" s="196"/>
      <c r="BV251" s="196"/>
      <c r="BW251" s="196"/>
      <c r="BX251" s="196"/>
      <c r="BY251" s="196"/>
      <c r="BZ251" s="4"/>
    </row>
    <row r="252" spans="1:78" ht="6" customHeight="1">
      <c r="A252" s="24"/>
      <c r="B252" s="24"/>
      <c r="C252" s="24"/>
      <c r="D252" s="24"/>
      <c r="E252" s="24"/>
      <c r="F252" s="24"/>
      <c r="G252" s="24"/>
      <c r="H252" s="24"/>
      <c r="I252" s="24"/>
      <c r="J252" s="24"/>
      <c r="K252" s="24"/>
      <c r="L252" s="97"/>
      <c r="M252" s="97"/>
      <c r="N252" s="97"/>
      <c r="O252" s="97"/>
      <c r="P252" s="97"/>
      <c r="Q252" s="160"/>
      <c r="R252" s="97"/>
      <c r="S252" s="97"/>
      <c r="T252" s="97"/>
      <c r="U252" s="97"/>
      <c r="V252" s="97"/>
      <c r="W252" s="97"/>
      <c r="X252" s="15"/>
      <c r="Y252" s="15"/>
      <c r="Z252" s="15"/>
      <c r="AA252" s="15"/>
      <c r="AB252" s="15"/>
      <c r="AC252" s="15"/>
      <c r="AD252" s="15"/>
      <c r="AE252" s="15"/>
      <c r="AF252" s="15"/>
      <c r="AG252" s="15"/>
      <c r="AH252" s="15"/>
      <c r="AI252" s="15"/>
      <c r="AJ252" s="15"/>
      <c r="AK252" s="15"/>
      <c r="AL252" s="15"/>
      <c r="AM252" s="15"/>
      <c r="AN252" s="15"/>
      <c r="AO252" s="97"/>
      <c r="AP252" s="97"/>
      <c r="AQ252" s="97"/>
      <c r="AR252" s="97"/>
      <c r="AS252" s="97"/>
      <c r="AT252" s="97"/>
      <c r="AU252" s="97"/>
      <c r="AV252" s="97"/>
      <c r="AW252" s="97"/>
      <c r="AX252" s="97"/>
      <c r="AY252" s="97"/>
      <c r="AZ252" s="15"/>
      <c r="BA252" s="97"/>
      <c r="BB252" s="97"/>
      <c r="BC252" s="97"/>
      <c r="BD252" s="97"/>
      <c r="BE252" s="97"/>
      <c r="BF252" s="97"/>
      <c r="BG252" s="97"/>
      <c r="BH252" s="15"/>
      <c r="BI252" s="196"/>
      <c r="BJ252" s="196"/>
      <c r="BK252" s="196"/>
      <c r="BL252" s="196"/>
      <c r="BM252" s="196"/>
      <c r="BN252" s="196"/>
      <c r="BO252" s="196"/>
      <c r="BP252" s="196"/>
      <c r="BQ252" s="196"/>
      <c r="BR252" s="196"/>
      <c r="BS252" s="196"/>
      <c r="BT252" s="196"/>
      <c r="BU252" s="196"/>
      <c r="BV252" s="196"/>
      <c r="BW252" s="196"/>
      <c r="BX252" s="196"/>
      <c r="BY252" s="196"/>
      <c r="BZ252" s="4"/>
    </row>
    <row r="253" spans="1:78" ht="3"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4"/>
    </row>
    <row r="254" spans="1:78" ht="3"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4"/>
    </row>
    <row r="255" spans="1:78" ht="3"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4"/>
    </row>
    <row r="256" spans="1:78" ht="3"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4"/>
    </row>
    <row r="257" spans="1:78" ht="3"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4"/>
    </row>
    <row r="258" spans="1:78" ht="3"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4"/>
    </row>
    <row r="259" spans="1:78" ht="3"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4"/>
    </row>
    <row r="260" spans="1:78" ht="3"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296"/>
    </row>
    <row r="261" spans="1:78" ht="3"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296"/>
    </row>
    <row r="262" spans="1:78" ht="3"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234"/>
    </row>
    <row r="263" spans="1:78" ht="6"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4"/>
    </row>
    <row r="264" spans="1:78" ht="6"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4"/>
    </row>
    <row r="265" spans="1:78" ht="6"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4"/>
    </row>
    <row r="266" spans="1:78" ht="5.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4"/>
    </row>
    <row r="267" spans="1:78" ht="5.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4"/>
    </row>
    <row r="268" spans="1:78" ht="5.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4"/>
    </row>
    <row r="269" spans="1:78" ht="3" customHeight="1">
      <c r="A269" s="33"/>
      <c r="B269" s="33"/>
      <c r="C269" s="33"/>
      <c r="D269" s="33"/>
      <c r="E269" s="33"/>
      <c r="F269" s="33"/>
      <c r="G269" s="33"/>
      <c r="H269" s="94"/>
      <c r="I269" s="94"/>
      <c r="J269" s="94"/>
      <c r="K269" s="94"/>
      <c r="L269" s="94"/>
      <c r="M269" s="94"/>
      <c r="N269" s="94"/>
      <c r="O269" s="94"/>
      <c r="P269" s="94"/>
      <c r="Q269" s="94"/>
      <c r="R269" s="94"/>
      <c r="S269" s="94"/>
      <c r="T269" s="94"/>
      <c r="U269" s="94"/>
      <c r="V269" s="94"/>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4"/>
    </row>
    <row r="270" spans="1:78" ht="3" customHeight="1">
      <c r="A270" s="33"/>
      <c r="B270" s="33"/>
      <c r="C270" s="33"/>
      <c r="D270" s="33"/>
      <c r="E270" s="33"/>
      <c r="F270" s="33"/>
      <c r="G270" s="33"/>
      <c r="H270" s="94"/>
      <c r="I270" s="94"/>
      <c r="J270" s="94"/>
      <c r="K270" s="94"/>
      <c r="L270" s="94"/>
      <c r="M270" s="94"/>
      <c r="N270" s="94"/>
      <c r="O270" s="94"/>
      <c r="P270" s="94"/>
      <c r="Q270" s="94"/>
      <c r="R270" s="94"/>
      <c r="S270" s="94"/>
      <c r="T270" s="94"/>
      <c r="U270" s="94"/>
      <c r="V270" s="94"/>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4"/>
    </row>
    <row r="271" spans="1:78" ht="3" customHeight="1">
      <c r="A271" s="33"/>
      <c r="B271" s="33"/>
      <c r="C271" s="33"/>
      <c r="D271" s="33"/>
      <c r="E271" s="33"/>
      <c r="F271" s="33"/>
      <c r="G271" s="33"/>
      <c r="H271" s="94"/>
      <c r="I271" s="94"/>
      <c r="J271" s="94"/>
      <c r="K271" s="94"/>
      <c r="L271" s="94"/>
      <c r="M271" s="94"/>
      <c r="N271" s="94"/>
      <c r="O271" s="94"/>
      <c r="P271" s="94"/>
      <c r="Q271" s="94"/>
      <c r="R271" s="94"/>
      <c r="S271" s="94"/>
      <c r="T271" s="94"/>
      <c r="U271" s="94"/>
      <c r="V271" s="94"/>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4"/>
    </row>
    <row r="272" spans="1:78" ht="3" customHeight="1">
      <c r="A272" s="33"/>
      <c r="B272" s="33"/>
      <c r="C272" s="33"/>
      <c r="D272" s="33"/>
      <c r="E272" s="33"/>
      <c r="F272" s="33"/>
      <c r="G272" s="33"/>
      <c r="H272" s="94"/>
      <c r="I272" s="94"/>
      <c r="J272" s="94"/>
      <c r="K272" s="94"/>
      <c r="L272" s="94"/>
      <c r="M272" s="94"/>
      <c r="N272" s="94"/>
      <c r="O272" s="94"/>
      <c r="P272" s="94"/>
      <c r="Q272" s="94"/>
      <c r="R272" s="94"/>
      <c r="S272" s="94"/>
      <c r="T272" s="94"/>
      <c r="U272" s="94"/>
      <c r="V272" s="94"/>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4"/>
    </row>
    <row r="273" spans="1:78" ht="3" customHeight="1">
      <c r="A273" s="33"/>
      <c r="B273" s="33"/>
      <c r="C273" s="33"/>
      <c r="D273" s="33"/>
      <c r="E273" s="33"/>
      <c r="F273" s="33"/>
      <c r="G273" s="33"/>
      <c r="H273" s="94"/>
      <c r="I273" s="94"/>
      <c r="J273" s="94"/>
      <c r="K273" s="94"/>
      <c r="L273" s="94"/>
      <c r="M273" s="94"/>
      <c r="N273" s="94"/>
      <c r="O273" s="94"/>
      <c r="P273" s="94"/>
      <c r="Q273" s="94"/>
      <c r="R273" s="94"/>
      <c r="S273" s="94"/>
      <c r="T273" s="94"/>
      <c r="U273" s="94"/>
      <c r="V273" s="94"/>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4"/>
    </row>
    <row r="274" spans="1:78" ht="3" customHeight="1">
      <c r="A274" s="33"/>
      <c r="B274" s="33"/>
      <c r="C274" s="33"/>
      <c r="D274" s="33"/>
      <c r="E274" s="33"/>
      <c r="F274" s="33"/>
      <c r="G274" s="33"/>
      <c r="H274" s="94"/>
      <c r="I274" s="94"/>
      <c r="J274" s="94"/>
      <c r="K274" s="94"/>
      <c r="L274" s="94"/>
      <c r="M274" s="94"/>
      <c r="N274" s="94"/>
      <c r="O274" s="94"/>
      <c r="P274" s="94"/>
      <c r="Q274" s="94"/>
      <c r="R274" s="94"/>
      <c r="S274" s="94"/>
      <c r="T274" s="94"/>
      <c r="U274" s="94"/>
      <c r="V274" s="94"/>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4"/>
    </row>
    <row r="275" spans="1:78" ht="4.5" customHeight="1">
      <c r="A275" s="34"/>
      <c r="B275" s="34"/>
      <c r="C275" s="34"/>
      <c r="D275" s="78"/>
      <c r="E275" s="78"/>
      <c r="F275" s="78"/>
      <c r="G275" s="78"/>
      <c r="H275" s="34"/>
      <c r="I275" s="34"/>
      <c r="J275" s="34"/>
      <c r="K275" s="78"/>
      <c r="L275" s="78"/>
      <c r="M275" s="78"/>
      <c r="N275" s="78"/>
      <c r="O275" s="155"/>
      <c r="P275" s="155"/>
      <c r="Q275" s="155"/>
      <c r="R275" s="155"/>
      <c r="S275" s="13"/>
      <c r="T275" s="13"/>
      <c r="U275" s="13"/>
      <c r="V275" s="155"/>
      <c r="W275" s="155"/>
      <c r="X275" s="13"/>
      <c r="Y275" s="13"/>
      <c r="Z275" s="13"/>
      <c r="AA275" s="13"/>
      <c r="AB275" s="15"/>
      <c r="AC275" s="155"/>
      <c r="AD275" s="191"/>
      <c r="AE275" s="192"/>
      <c r="AF275" s="192"/>
      <c r="AG275" s="192"/>
      <c r="AH275" s="192"/>
      <c r="AI275" s="192"/>
      <c r="AJ275" s="191"/>
      <c r="AK275" s="191"/>
      <c r="AL275" s="12"/>
      <c r="AM275" s="12"/>
      <c r="AN275" s="12"/>
      <c r="AO275" s="12"/>
      <c r="AP275" s="12"/>
      <c r="AQ275" s="155"/>
      <c r="AR275" s="155"/>
      <c r="AS275" s="191"/>
      <c r="AT275" s="191"/>
      <c r="AU275" s="191"/>
      <c r="AV275" s="191"/>
      <c r="AW275" s="191"/>
      <c r="AX275" s="191"/>
      <c r="AY275" s="191"/>
      <c r="AZ275" s="191"/>
      <c r="BA275" s="191"/>
      <c r="BB275" s="191"/>
      <c r="BC275" s="191"/>
      <c r="BD275" s="191"/>
      <c r="BE275" s="191"/>
      <c r="BF275" s="191"/>
      <c r="BG275" s="191"/>
      <c r="BH275" s="191"/>
      <c r="BI275" s="12"/>
      <c r="BJ275" s="12"/>
      <c r="BK275" s="12"/>
      <c r="BL275" s="12"/>
      <c r="BM275" s="12"/>
      <c r="BN275" s="12"/>
      <c r="BO275" s="12"/>
      <c r="BP275" s="12"/>
      <c r="BQ275" s="12"/>
      <c r="BR275" s="12"/>
      <c r="BS275" s="12"/>
      <c r="BT275" s="12"/>
      <c r="BU275" s="12"/>
      <c r="BV275" s="12"/>
      <c r="BW275" s="12"/>
      <c r="BX275" s="12"/>
      <c r="BY275" s="12"/>
      <c r="BZ275" s="159"/>
    </row>
    <row r="276" spans="1:78" ht="6.75" customHeight="1">
      <c r="A276" s="1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279"/>
    </row>
    <row r="277" spans="1:78" ht="6.75" customHeight="1">
      <c r="A277" s="1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15"/>
      <c r="AM277" s="15"/>
      <c r="AN277" s="15"/>
      <c r="AO277" s="15"/>
      <c r="AP277" s="15"/>
      <c r="AQ277" s="15"/>
      <c r="AR277" s="15"/>
      <c r="AS277" s="233"/>
      <c r="AT277" s="233"/>
      <c r="AU277" s="233"/>
      <c r="AV277" s="233"/>
      <c r="AW277" s="233"/>
      <c r="AX277" s="233"/>
      <c r="AY277" s="233"/>
      <c r="AZ277" s="233"/>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233"/>
      <c r="BZ277" s="4"/>
    </row>
    <row r="278" spans="1:78" ht="6" customHeight="1">
      <c r="A278" s="1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15"/>
      <c r="AN278" s="15"/>
      <c r="AO278" s="15"/>
      <c r="AP278" s="15"/>
      <c r="AQ278" s="15"/>
      <c r="AR278" s="15"/>
      <c r="AS278" s="233"/>
      <c r="AT278" s="233"/>
      <c r="AU278" s="233"/>
      <c r="AV278" s="233"/>
      <c r="AW278" s="233"/>
      <c r="AX278" s="233"/>
      <c r="AY278" s="233"/>
      <c r="AZ278" s="233"/>
      <c r="BA278" s="15"/>
      <c r="BB278" s="260"/>
      <c r="BC278" s="260"/>
      <c r="BD278" s="260"/>
      <c r="BE278" s="260"/>
      <c r="BF278" s="260"/>
      <c r="BG278" s="260"/>
      <c r="BH278" s="260"/>
      <c r="BI278" s="260"/>
      <c r="BJ278" s="260"/>
      <c r="BK278" s="260"/>
      <c r="BL278" s="260"/>
      <c r="BM278" s="260"/>
      <c r="BN278" s="260"/>
      <c r="BO278" s="260"/>
      <c r="BP278" s="260"/>
      <c r="BQ278" s="260"/>
      <c r="BR278" s="260"/>
      <c r="BS278" s="260"/>
      <c r="BT278" s="260"/>
      <c r="BU278" s="260"/>
      <c r="BV278" s="260"/>
      <c r="BW278" s="260"/>
      <c r="BX278" s="260"/>
      <c r="BY278" s="260"/>
      <c r="BZ278" s="4"/>
    </row>
    <row r="279" spans="1:78" ht="6" customHeight="1">
      <c r="A279" s="1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15"/>
      <c r="AN279" s="15"/>
      <c r="AO279" s="15"/>
      <c r="AP279" s="15"/>
      <c r="AQ279" s="15"/>
      <c r="AR279" s="15"/>
      <c r="AS279" s="233"/>
      <c r="AT279" s="233"/>
      <c r="AU279" s="233"/>
      <c r="AV279" s="233"/>
      <c r="AW279" s="233"/>
      <c r="AX279" s="233"/>
      <c r="AY279" s="233"/>
      <c r="AZ279" s="233"/>
      <c r="BA279" s="15"/>
      <c r="BB279" s="260"/>
      <c r="BC279" s="260"/>
      <c r="BD279" s="260"/>
      <c r="BE279" s="260"/>
      <c r="BF279" s="260"/>
      <c r="BG279" s="260"/>
      <c r="BH279" s="260"/>
      <c r="BI279" s="260"/>
      <c r="BJ279" s="260"/>
      <c r="BK279" s="260"/>
      <c r="BL279" s="260"/>
      <c r="BM279" s="260"/>
      <c r="BN279" s="260"/>
      <c r="BO279" s="260"/>
      <c r="BP279" s="260"/>
      <c r="BQ279" s="260"/>
      <c r="BR279" s="260"/>
      <c r="BS279" s="260"/>
      <c r="BT279" s="260"/>
      <c r="BU279" s="260"/>
      <c r="BV279" s="260"/>
      <c r="BW279" s="260"/>
      <c r="BX279" s="260"/>
      <c r="BY279" s="260"/>
      <c r="BZ279" s="4"/>
    </row>
    <row r="280" spans="1:78" ht="6" customHeight="1">
      <c r="A280" s="1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15"/>
      <c r="AN280" s="15"/>
      <c r="AO280" s="15"/>
      <c r="AP280" s="15"/>
      <c r="AQ280" s="15"/>
      <c r="AR280" s="15"/>
      <c r="AS280" s="15"/>
      <c r="AT280" s="15"/>
      <c r="AU280" s="15"/>
      <c r="AV280" s="15"/>
      <c r="AW280" s="15"/>
      <c r="AX280" s="15"/>
      <c r="AY280" s="15"/>
      <c r="AZ280" s="15"/>
      <c r="BA280" s="15"/>
      <c r="BB280" s="261"/>
      <c r="BC280" s="261"/>
      <c r="BD280" s="261"/>
      <c r="BE280" s="261"/>
      <c r="BF280" s="261"/>
      <c r="BG280" s="261"/>
      <c r="BH280" s="261"/>
      <c r="BI280" s="261"/>
      <c r="BJ280" s="261"/>
      <c r="BK280" s="261"/>
      <c r="BL280" s="261"/>
      <c r="BM280" s="261"/>
      <c r="BN280" s="261"/>
      <c r="BO280" s="261"/>
      <c r="BP280" s="261"/>
      <c r="BQ280" s="261"/>
      <c r="BR280" s="261"/>
      <c r="BS280" s="261"/>
      <c r="BT280" s="261"/>
      <c r="BU280" s="261"/>
      <c r="BV280" s="261"/>
      <c r="BW280" s="261"/>
      <c r="BX280" s="261"/>
      <c r="BY280" s="261"/>
      <c r="BZ280" s="4"/>
    </row>
    <row r="281" spans="1:78" ht="6.75" customHeight="1">
      <c r="A281" s="15"/>
      <c r="B281" s="52"/>
      <c r="C281" s="52"/>
      <c r="D281" s="52"/>
      <c r="E281" s="52"/>
      <c r="F281" s="52"/>
      <c r="G281" s="52"/>
      <c r="H281" s="52"/>
      <c r="I281" s="52"/>
      <c r="J281" s="52"/>
      <c r="K281" s="52"/>
      <c r="L281" s="52"/>
      <c r="M281" s="52"/>
      <c r="N281" s="52"/>
      <c r="O281" s="52"/>
      <c r="P281" s="52"/>
      <c r="Q281" s="52"/>
      <c r="R281" s="52"/>
      <c r="S281" s="52"/>
      <c r="T281" s="52"/>
      <c r="U281" s="52"/>
      <c r="V281" s="52"/>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261"/>
      <c r="BC281" s="261"/>
      <c r="BD281" s="261"/>
      <c r="BE281" s="261"/>
      <c r="BF281" s="261"/>
      <c r="BG281" s="261"/>
      <c r="BH281" s="261"/>
      <c r="BI281" s="261"/>
      <c r="BJ281" s="261"/>
      <c r="BK281" s="261"/>
      <c r="BL281" s="261"/>
      <c r="BM281" s="261"/>
      <c r="BN281" s="261"/>
      <c r="BO281" s="261"/>
      <c r="BP281" s="261"/>
      <c r="BQ281" s="261"/>
      <c r="BR281" s="261"/>
      <c r="BS281" s="261"/>
      <c r="BT281" s="261"/>
      <c r="BU281" s="261"/>
      <c r="BV281" s="261"/>
      <c r="BW281" s="261"/>
      <c r="BX281" s="261"/>
      <c r="BY281" s="261"/>
      <c r="BZ281" s="4"/>
    </row>
    <row r="282" spans="1:78" ht="6.75" customHeight="1">
      <c r="A282" s="15"/>
      <c r="B282" s="52"/>
      <c r="C282" s="52"/>
      <c r="D282" s="52"/>
      <c r="E282" s="52"/>
      <c r="F282" s="52"/>
      <c r="G282" s="52"/>
      <c r="H282" s="52"/>
      <c r="I282" s="52"/>
      <c r="J282" s="52"/>
      <c r="K282" s="52"/>
      <c r="L282" s="52"/>
      <c r="M282" s="52"/>
      <c r="N282" s="52"/>
      <c r="O282" s="52"/>
      <c r="P282" s="52"/>
      <c r="Q282" s="52"/>
      <c r="R282" s="52"/>
      <c r="S282" s="52"/>
      <c r="T282" s="52"/>
      <c r="U282" s="52"/>
      <c r="V282" s="52"/>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261"/>
      <c r="BC282" s="261"/>
      <c r="BD282" s="261"/>
      <c r="BE282" s="261"/>
      <c r="BF282" s="261"/>
      <c r="BG282" s="261"/>
      <c r="BH282" s="261"/>
      <c r="BI282" s="261"/>
      <c r="BJ282" s="261"/>
      <c r="BK282" s="261"/>
      <c r="BL282" s="261"/>
      <c r="BM282" s="261"/>
      <c r="BN282" s="261"/>
      <c r="BO282" s="261"/>
      <c r="BP282" s="261"/>
      <c r="BQ282" s="261"/>
      <c r="BR282" s="261"/>
      <c r="BS282" s="261"/>
      <c r="BT282" s="261"/>
      <c r="BU282" s="261"/>
      <c r="BV282" s="261"/>
      <c r="BW282" s="261"/>
      <c r="BX282" s="261"/>
      <c r="BY282" s="261"/>
      <c r="BZ282" s="4"/>
    </row>
    <row r="283" spans="1:78" ht="6" customHeight="1">
      <c r="A283" s="15"/>
      <c r="B283" s="51"/>
      <c r="C283" s="51"/>
      <c r="D283" s="51"/>
      <c r="E283" s="51"/>
      <c r="F283" s="51"/>
      <c r="G283" s="51"/>
      <c r="H283" s="51"/>
      <c r="I283" s="51"/>
      <c r="J283" s="51"/>
      <c r="K283" s="51"/>
      <c r="L283" s="51"/>
      <c r="M283" s="51"/>
      <c r="N283" s="51"/>
      <c r="O283" s="51"/>
      <c r="P283" s="51"/>
      <c r="Q283" s="51"/>
      <c r="R283" s="51"/>
      <c r="S283" s="51"/>
      <c r="T283" s="51"/>
      <c r="U283" s="51"/>
      <c r="V283" s="51"/>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261"/>
      <c r="BC283" s="261"/>
      <c r="BD283" s="261"/>
      <c r="BE283" s="261"/>
      <c r="BF283" s="261"/>
      <c r="BG283" s="261"/>
      <c r="BH283" s="261"/>
      <c r="BI283" s="261"/>
      <c r="BJ283" s="261"/>
      <c r="BK283" s="261"/>
      <c r="BL283" s="261"/>
      <c r="BM283" s="261"/>
      <c r="BN283" s="261"/>
      <c r="BO283" s="261"/>
      <c r="BP283" s="261"/>
      <c r="BQ283" s="261"/>
      <c r="BR283" s="261"/>
      <c r="BS283" s="261"/>
      <c r="BT283" s="261"/>
      <c r="BU283" s="261"/>
      <c r="BV283" s="261"/>
      <c r="BW283" s="261"/>
      <c r="BX283" s="261"/>
      <c r="BY283" s="261"/>
      <c r="BZ283" s="4"/>
    </row>
    <row r="284" spans="1:78" s="2" customFormat="1" ht="6" customHeight="1">
      <c r="A284" s="15"/>
      <c r="B284" s="51"/>
      <c r="C284" s="51"/>
      <c r="D284" s="51"/>
      <c r="E284" s="51"/>
      <c r="F284" s="51"/>
      <c r="G284" s="51"/>
      <c r="H284" s="51"/>
      <c r="I284" s="51"/>
      <c r="J284" s="51"/>
      <c r="K284" s="51"/>
      <c r="L284" s="51"/>
      <c r="M284" s="51"/>
      <c r="N284" s="51"/>
      <c r="O284" s="51"/>
      <c r="P284" s="51"/>
      <c r="Q284" s="51"/>
      <c r="R284" s="51"/>
      <c r="S284" s="51"/>
      <c r="T284" s="51"/>
      <c r="U284" s="51"/>
      <c r="V284" s="51"/>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269"/>
      <c r="BF284" s="269"/>
      <c r="BG284" s="269"/>
      <c r="BH284" s="269"/>
      <c r="BI284" s="269"/>
      <c r="BJ284" s="269"/>
      <c r="BK284" s="269"/>
      <c r="BL284" s="269"/>
      <c r="BM284" s="269"/>
      <c r="BN284" s="269"/>
      <c r="BO284" s="269"/>
      <c r="BP284" s="269"/>
      <c r="BQ284" s="269"/>
      <c r="BR284" s="269"/>
      <c r="BS284" s="269"/>
      <c r="BT284" s="269"/>
      <c r="BU284" s="269"/>
      <c r="BV284" s="269"/>
      <c r="BW284" s="15"/>
      <c r="BX284" s="15"/>
      <c r="BY284" s="15"/>
      <c r="BZ284" s="279"/>
    </row>
    <row r="285" spans="1:78" ht="6" customHeight="1">
      <c r="A285" s="15"/>
      <c r="B285" s="51"/>
      <c r="C285" s="51"/>
      <c r="D285" s="51"/>
      <c r="E285" s="51"/>
      <c r="F285" s="51"/>
      <c r="G285" s="51"/>
      <c r="H285" s="51"/>
      <c r="I285" s="51"/>
      <c r="J285" s="51"/>
      <c r="K285" s="51"/>
      <c r="L285" s="51"/>
      <c r="M285" s="51"/>
      <c r="N285" s="51"/>
      <c r="O285" s="51"/>
      <c r="P285" s="51"/>
      <c r="Q285" s="51"/>
      <c r="R285" s="51"/>
      <c r="S285" s="51"/>
      <c r="T285" s="51"/>
      <c r="U285" s="51"/>
      <c r="V285" s="51"/>
      <c r="W285" s="15"/>
      <c r="X285" s="15"/>
      <c r="Y285" s="15"/>
      <c r="Z285" s="15"/>
      <c r="AA285" s="15"/>
      <c r="AB285" s="15"/>
      <c r="AC285" s="15"/>
      <c r="AD285" s="15"/>
      <c r="AE285" s="193"/>
      <c r="AF285" s="193"/>
      <c r="AG285" s="193"/>
      <c r="AH285" s="193"/>
      <c r="AI285" s="193"/>
      <c r="AJ285" s="193"/>
      <c r="AK285" s="193"/>
      <c r="AL285" s="193"/>
      <c r="AM285" s="193"/>
      <c r="AN285" s="193"/>
      <c r="AO285" s="193"/>
      <c r="AP285" s="193"/>
      <c r="AQ285" s="193"/>
      <c r="AR285" s="193"/>
      <c r="AS285" s="193"/>
      <c r="AT285" s="193"/>
      <c r="AU285" s="193"/>
      <c r="AV285" s="15"/>
      <c r="AW285" s="15"/>
      <c r="AX285" s="15"/>
      <c r="AY285" s="15"/>
      <c r="AZ285" s="15"/>
      <c r="BA285" s="15"/>
      <c r="BB285" s="15"/>
      <c r="BC285" s="15"/>
      <c r="BD285" s="15"/>
      <c r="BE285" s="270"/>
      <c r="BF285" s="270"/>
      <c r="BG285" s="270"/>
      <c r="BH285" s="270"/>
      <c r="BI285" s="270"/>
      <c r="BJ285" s="270"/>
      <c r="BK285" s="270"/>
      <c r="BL285" s="270"/>
      <c r="BM285" s="270"/>
      <c r="BN285" s="270"/>
      <c r="BO285" s="270"/>
      <c r="BP285" s="270"/>
      <c r="BQ285" s="270"/>
      <c r="BR285" s="270"/>
      <c r="BS285" s="270"/>
      <c r="BT285" s="270"/>
      <c r="BU285" s="270"/>
      <c r="BV285" s="270"/>
      <c r="BW285" s="15"/>
      <c r="BX285" s="15"/>
      <c r="BY285" s="15"/>
      <c r="BZ285" s="4"/>
    </row>
    <row r="286" spans="1:78" ht="9" customHeight="1">
      <c r="A286" s="15"/>
      <c r="B286" s="15"/>
      <c r="C286" s="15"/>
      <c r="D286" s="15"/>
      <c r="E286" s="15"/>
      <c r="F286" s="15"/>
      <c r="G286" s="15"/>
      <c r="H286" s="1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15"/>
      <c r="BT286" s="15"/>
      <c r="BU286" s="15"/>
      <c r="BV286" s="15"/>
      <c r="BW286" s="15"/>
      <c r="BX286" s="15"/>
      <c r="BY286" s="15"/>
      <c r="BZ286" s="4"/>
    </row>
    <row r="287" spans="1:78" ht="6" customHeight="1">
      <c r="A287" s="1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4"/>
    </row>
    <row r="288" spans="1:78" ht="6" customHeight="1">
      <c r="A288" s="1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4"/>
    </row>
    <row r="289" spans="1:78" ht="6" customHeight="1">
      <c r="A289" s="1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4"/>
    </row>
    <row r="290" spans="1:78" ht="6.75" customHeight="1">
      <c r="A290" s="1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4"/>
    </row>
    <row r="291" spans="1:78" ht="6.75" customHeight="1">
      <c r="A291" s="1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4"/>
    </row>
    <row r="292" spans="1:78" ht="6.75" customHeight="1">
      <c r="A292" s="1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4"/>
    </row>
    <row r="293" spans="1:78" ht="6.75" customHeight="1">
      <c r="A293" s="1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4"/>
    </row>
    <row r="294" spans="1:78" ht="6.75" customHeight="1">
      <c r="A294" s="1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4"/>
    </row>
    <row r="295" spans="1:78" ht="6.75" customHeight="1">
      <c r="A295" s="1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4"/>
    </row>
    <row r="296" spans="1:78" ht="6.75" customHeight="1">
      <c r="A296" s="1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4"/>
    </row>
    <row r="297" spans="1:78" s="2" customFormat="1" ht="5.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279"/>
    </row>
    <row r="298" spans="1:78" s="2" customFormat="1" ht="5.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279"/>
    </row>
  </sheetData>
  <sheetProtection sheet="1" objects="1" scenarios="1" selectLockedCells="1"/>
  <mergeCells count="413">
    <mergeCell ref="A197:M197"/>
    <mergeCell ref="N197:W197"/>
    <mergeCell ref="A211:BA211"/>
    <mergeCell ref="A221:BA221"/>
    <mergeCell ref="AQ228:BA228"/>
    <mergeCell ref="BB228:BY228"/>
    <mergeCell ref="A231:BY231"/>
    <mergeCell ref="A232:BY232"/>
    <mergeCell ref="A234:AE234"/>
    <mergeCell ref="AE285:AU285"/>
    <mergeCell ref="BE285:BV285"/>
    <mergeCell ref="I286:BR286"/>
    <mergeCell ref="A1:I3"/>
    <mergeCell ref="J2:BP5"/>
    <mergeCell ref="B6:BM8"/>
    <mergeCell ref="B9:BY14"/>
    <mergeCell ref="A16:P18"/>
    <mergeCell ref="AN16:AY18"/>
    <mergeCell ref="AZ16:BG18"/>
    <mergeCell ref="BH16:BI18"/>
    <mergeCell ref="BJ16:BO18"/>
    <mergeCell ref="BP16:BQ18"/>
    <mergeCell ref="BR16:BW18"/>
    <mergeCell ref="BX16:BY18"/>
    <mergeCell ref="A19:M20"/>
    <mergeCell ref="N19:AM20"/>
    <mergeCell ref="AZ19:BA20"/>
    <mergeCell ref="BB19:BF20"/>
    <mergeCell ref="BG19:BH20"/>
    <mergeCell ref="BI19:BR20"/>
    <mergeCell ref="A21:M26"/>
    <mergeCell ref="N21:AM26"/>
    <mergeCell ref="AZ21:BY26"/>
    <mergeCell ref="A27:M28"/>
    <mergeCell ref="N27:AM28"/>
    <mergeCell ref="AZ27:BE28"/>
    <mergeCell ref="BF27:BY28"/>
    <mergeCell ref="A29:M34"/>
    <mergeCell ref="N29:AM34"/>
    <mergeCell ref="AZ29:BE30"/>
    <mergeCell ref="BF29:BY30"/>
    <mergeCell ref="AZ31:BE32"/>
    <mergeCell ref="BF31:BY32"/>
    <mergeCell ref="AZ33:BE34"/>
    <mergeCell ref="BF33:BY34"/>
    <mergeCell ref="A36:X38"/>
    <mergeCell ref="A39:BY40"/>
    <mergeCell ref="C41:F42"/>
    <mergeCell ref="G41:M42"/>
    <mergeCell ref="N41:AH42"/>
    <mergeCell ref="AI41:BC42"/>
    <mergeCell ref="BD41:BY42"/>
    <mergeCell ref="C43:F45"/>
    <mergeCell ref="G43:M45"/>
    <mergeCell ref="N43:AH45"/>
    <mergeCell ref="AI43:BC45"/>
    <mergeCell ref="BD43:BY45"/>
    <mergeCell ref="C46:M47"/>
    <mergeCell ref="N46:W47"/>
    <mergeCell ref="X46:BY47"/>
    <mergeCell ref="C48:M53"/>
    <mergeCell ref="N48:W53"/>
    <mergeCell ref="X48:AF50"/>
    <mergeCell ref="AG49:AO50"/>
    <mergeCell ref="AP49:AX50"/>
    <mergeCell ref="AY49:BG50"/>
    <mergeCell ref="BH49:BP50"/>
    <mergeCell ref="BQ49:BY50"/>
    <mergeCell ref="X51:AF53"/>
    <mergeCell ref="AG51:AO53"/>
    <mergeCell ref="AP51:AX53"/>
    <mergeCell ref="AY51:BG53"/>
    <mergeCell ref="BH51:BP53"/>
    <mergeCell ref="BQ51:BY53"/>
    <mergeCell ref="C55:F56"/>
    <mergeCell ref="G55:M56"/>
    <mergeCell ref="N55:AH56"/>
    <mergeCell ref="AI55:BC56"/>
    <mergeCell ref="BD55:BY56"/>
    <mergeCell ref="C57:F59"/>
    <mergeCell ref="G57:M59"/>
    <mergeCell ref="N57:AH59"/>
    <mergeCell ref="AI57:BC59"/>
    <mergeCell ref="BD57:BY59"/>
    <mergeCell ref="C60:M61"/>
    <mergeCell ref="N60:W61"/>
    <mergeCell ref="X60:BY61"/>
    <mergeCell ref="C62:M67"/>
    <mergeCell ref="N62:W67"/>
    <mergeCell ref="X62:AF64"/>
    <mergeCell ref="AG63:AO64"/>
    <mergeCell ref="AP63:AX64"/>
    <mergeCell ref="AY63:BG64"/>
    <mergeCell ref="BH63:BP64"/>
    <mergeCell ref="BQ63:BY64"/>
    <mergeCell ref="X65:AF67"/>
    <mergeCell ref="AG65:AO67"/>
    <mergeCell ref="AP65:AX67"/>
    <mergeCell ref="AY65:BG67"/>
    <mergeCell ref="BH65:BP67"/>
    <mergeCell ref="BQ65:BY67"/>
    <mergeCell ref="C69:F70"/>
    <mergeCell ref="G69:M70"/>
    <mergeCell ref="N69:AH70"/>
    <mergeCell ref="AI69:BC70"/>
    <mergeCell ref="BD69:BY70"/>
    <mergeCell ref="C71:F73"/>
    <mergeCell ref="G71:M73"/>
    <mergeCell ref="N71:AH73"/>
    <mergeCell ref="AI71:BC73"/>
    <mergeCell ref="BD71:BY73"/>
    <mergeCell ref="C74:M75"/>
    <mergeCell ref="N74:W75"/>
    <mergeCell ref="X74:BY75"/>
    <mergeCell ref="C76:M81"/>
    <mergeCell ref="N76:W81"/>
    <mergeCell ref="X76:AF78"/>
    <mergeCell ref="AG77:AO78"/>
    <mergeCell ref="AP77:AX78"/>
    <mergeCell ref="AY77:BG78"/>
    <mergeCell ref="BH77:BP78"/>
    <mergeCell ref="BQ77:BY78"/>
    <mergeCell ref="X79:AF81"/>
    <mergeCell ref="AG79:AO81"/>
    <mergeCell ref="AP79:AX81"/>
    <mergeCell ref="AY79:BG81"/>
    <mergeCell ref="BH79:BP81"/>
    <mergeCell ref="BQ79:BY81"/>
    <mergeCell ref="C83:F84"/>
    <mergeCell ref="G83:M84"/>
    <mergeCell ref="N83:AH84"/>
    <mergeCell ref="AI83:BC84"/>
    <mergeCell ref="BD83:BY84"/>
    <mergeCell ref="C85:F87"/>
    <mergeCell ref="G85:M87"/>
    <mergeCell ref="N85:AH87"/>
    <mergeCell ref="AI85:BC87"/>
    <mergeCell ref="BD85:BY87"/>
    <mergeCell ref="C88:M89"/>
    <mergeCell ref="N88:W89"/>
    <mergeCell ref="X88:BY89"/>
    <mergeCell ref="C90:M95"/>
    <mergeCell ref="N90:W95"/>
    <mergeCell ref="X90:AF92"/>
    <mergeCell ref="AG91:AO92"/>
    <mergeCell ref="AP91:AX92"/>
    <mergeCell ref="AY91:BG92"/>
    <mergeCell ref="BH91:BP92"/>
    <mergeCell ref="BQ91:BY92"/>
    <mergeCell ref="X93:AF95"/>
    <mergeCell ref="AG93:AO95"/>
    <mergeCell ref="AP93:AX95"/>
    <mergeCell ref="AY93:BG95"/>
    <mergeCell ref="BH93:BP95"/>
    <mergeCell ref="BQ93:BY95"/>
    <mergeCell ref="C97:F98"/>
    <mergeCell ref="G97:M98"/>
    <mergeCell ref="N97:AH98"/>
    <mergeCell ref="AI97:BC98"/>
    <mergeCell ref="BD97:BY98"/>
    <mergeCell ref="C99:F101"/>
    <mergeCell ref="G99:M101"/>
    <mergeCell ref="N99:AH101"/>
    <mergeCell ref="AI99:BC101"/>
    <mergeCell ref="BD99:BY101"/>
    <mergeCell ref="C102:M103"/>
    <mergeCell ref="N102:W103"/>
    <mergeCell ref="X102:BY103"/>
    <mergeCell ref="C104:M109"/>
    <mergeCell ref="N104:W109"/>
    <mergeCell ref="X104:AF106"/>
    <mergeCell ref="AG105:AO106"/>
    <mergeCell ref="AP105:AX106"/>
    <mergeCell ref="AY105:BG106"/>
    <mergeCell ref="BH105:BP106"/>
    <mergeCell ref="BQ105:BY106"/>
    <mergeCell ref="X107:AF109"/>
    <mergeCell ref="AG107:AO109"/>
    <mergeCell ref="AP107:AX109"/>
    <mergeCell ref="AY107:BG109"/>
    <mergeCell ref="BH107:BP109"/>
    <mergeCell ref="BQ107:BY109"/>
    <mergeCell ref="C111:F112"/>
    <mergeCell ref="G111:M112"/>
    <mergeCell ref="N111:AH112"/>
    <mergeCell ref="AI111:BC112"/>
    <mergeCell ref="BD111:BY112"/>
    <mergeCell ref="C113:F115"/>
    <mergeCell ref="G113:M115"/>
    <mergeCell ref="N113:AH115"/>
    <mergeCell ref="AI113:BC115"/>
    <mergeCell ref="BD113:BY115"/>
    <mergeCell ref="C116:M117"/>
    <mergeCell ref="N116:W117"/>
    <mergeCell ref="X116:BY117"/>
    <mergeCell ref="C118:M123"/>
    <mergeCell ref="N118:W123"/>
    <mergeCell ref="X118:AF120"/>
    <mergeCell ref="AG119:AO120"/>
    <mergeCell ref="AP119:AX120"/>
    <mergeCell ref="AY119:BG120"/>
    <mergeCell ref="BH119:BP120"/>
    <mergeCell ref="BQ119:BY120"/>
    <mergeCell ref="X121:AF123"/>
    <mergeCell ref="AG121:AO123"/>
    <mergeCell ref="AP121:AX123"/>
    <mergeCell ref="AY121:BG123"/>
    <mergeCell ref="BH121:BP123"/>
    <mergeCell ref="BQ121:BY123"/>
    <mergeCell ref="C125:F126"/>
    <mergeCell ref="G125:M126"/>
    <mergeCell ref="N125:AH126"/>
    <mergeCell ref="AI125:BC126"/>
    <mergeCell ref="BD125:BY126"/>
    <mergeCell ref="C127:F129"/>
    <mergeCell ref="G127:M129"/>
    <mergeCell ref="N127:AH129"/>
    <mergeCell ref="AI127:BC129"/>
    <mergeCell ref="BD127:BY129"/>
    <mergeCell ref="C130:M131"/>
    <mergeCell ref="N130:W131"/>
    <mergeCell ref="X130:BY131"/>
    <mergeCell ref="C132:M137"/>
    <mergeCell ref="N132:W137"/>
    <mergeCell ref="X132:AF134"/>
    <mergeCell ref="AG133:AO134"/>
    <mergeCell ref="AP133:AX134"/>
    <mergeCell ref="AY133:BG134"/>
    <mergeCell ref="BH133:BP134"/>
    <mergeCell ref="BQ133:BY134"/>
    <mergeCell ref="X135:AF137"/>
    <mergeCell ref="AG135:AO137"/>
    <mergeCell ref="AP135:AX137"/>
    <mergeCell ref="AY135:BG137"/>
    <mergeCell ref="BH135:BP137"/>
    <mergeCell ref="BQ135:BY137"/>
    <mergeCell ref="C139:F140"/>
    <mergeCell ref="G139:M140"/>
    <mergeCell ref="N139:AH140"/>
    <mergeCell ref="AI139:BC140"/>
    <mergeCell ref="BD139:BY140"/>
    <mergeCell ref="C141:F143"/>
    <mergeCell ref="G141:M143"/>
    <mergeCell ref="N141:AH143"/>
    <mergeCell ref="AI141:BC143"/>
    <mergeCell ref="BD141:BY143"/>
    <mergeCell ref="C144:M145"/>
    <mergeCell ref="N144:W145"/>
    <mergeCell ref="X144:BY145"/>
    <mergeCell ref="C146:M151"/>
    <mergeCell ref="N146:W151"/>
    <mergeCell ref="X146:AF148"/>
    <mergeCell ref="AG147:AO148"/>
    <mergeCell ref="AP147:AX148"/>
    <mergeCell ref="AY147:BG148"/>
    <mergeCell ref="BH147:BP148"/>
    <mergeCell ref="BQ147:BY148"/>
    <mergeCell ref="X149:AF151"/>
    <mergeCell ref="AG149:AO151"/>
    <mergeCell ref="AP149:AX151"/>
    <mergeCell ref="AY149:BG151"/>
    <mergeCell ref="BH149:BP151"/>
    <mergeCell ref="BQ149:BY151"/>
    <mergeCell ref="C153:F154"/>
    <mergeCell ref="G153:M154"/>
    <mergeCell ref="N153:AH154"/>
    <mergeCell ref="AI153:BC154"/>
    <mergeCell ref="BD153:BY154"/>
    <mergeCell ref="C155:F157"/>
    <mergeCell ref="G155:M157"/>
    <mergeCell ref="N155:AH157"/>
    <mergeCell ref="AI155:BC157"/>
    <mergeCell ref="BD155:BY157"/>
    <mergeCell ref="C158:M159"/>
    <mergeCell ref="N158:W159"/>
    <mergeCell ref="X158:BY159"/>
    <mergeCell ref="C160:M165"/>
    <mergeCell ref="N160:W165"/>
    <mergeCell ref="X160:AF162"/>
    <mergeCell ref="AG161:AO162"/>
    <mergeCell ref="AP161:AX162"/>
    <mergeCell ref="AY161:BG162"/>
    <mergeCell ref="BH161:BP162"/>
    <mergeCell ref="BQ161:BY162"/>
    <mergeCell ref="X163:AF165"/>
    <mergeCell ref="AG163:AO165"/>
    <mergeCell ref="AP163:AX165"/>
    <mergeCell ref="AY163:BG165"/>
    <mergeCell ref="BH163:BP165"/>
    <mergeCell ref="BQ163:BY165"/>
    <mergeCell ref="C167:F168"/>
    <mergeCell ref="G167:M168"/>
    <mergeCell ref="N167:AH168"/>
    <mergeCell ref="AI167:BC168"/>
    <mergeCell ref="BD167:BY168"/>
    <mergeCell ref="C169:F171"/>
    <mergeCell ref="G169:M171"/>
    <mergeCell ref="N169:AH171"/>
    <mergeCell ref="AI169:BC171"/>
    <mergeCell ref="BD169:BY171"/>
    <mergeCell ref="C172:M173"/>
    <mergeCell ref="N172:W173"/>
    <mergeCell ref="X172:BY173"/>
    <mergeCell ref="C174:M179"/>
    <mergeCell ref="N174:W179"/>
    <mergeCell ref="X174:AF176"/>
    <mergeCell ref="AG175:AO176"/>
    <mergeCell ref="AP175:AX176"/>
    <mergeCell ref="AY175:BG176"/>
    <mergeCell ref="BH175:BP176"/>
    <mergeCell ref="BQ175:BY176"/>
    <mergeCell ref="X177:AF179"/>
    <mergeCell ref="AG177:AO179"/>
    <mergeCell ref="AP177:AX179"/>
    <mergeCell ref="AY177:BG179"/>
    <mergeCell ref="BH177:BP179"/>
    <mergeCell ref="BQ177:BY179"/>
    <mergeCell ref="A181:Z182"/>
    <mergeCell ref="C183:I186"/>
    <mergeCell ref="J183:K186"/>
    <mergeCell ref="L183:O186"/>
    <mergeCell ref="P183:Q186"/>
    <mergeCell ref="R183:U186"/>
    <mergeCell ref="V183:W186"/>
    <mergeCell ref="A188:BP189"/>
    <mergeCell ref="C190:W193"/>
    <mergeCell ref="Y190:BY193"/>
    <mergeCell ref="A194:X196"/>
    <mergeCell ref="A199:AL201"/>
    <mergeCell ref="AO199:BY201"/>
    <mergeCell ref="A202:M204"/>
    <mergeCell ref="N202:AK204"/>
    <mergeCell ref="A205:M207"/>
    <mergeCell ref="N205:AK207"/>
    <mergeCell ref="A208:M210"/>
    <mergeCell ref="N208:S210"/>
    <mergeCell ref="T208:U210"/>
    <mergeCell ref="V208:AA210"/>
    <mergeCell ref="AB208:AC210"/>
    <mergeCell ref="AD208:AI210"/>
    <mergeCell ref="AJ208:AK210"/>
    <mergeCell ref="A212:AN214"/>
    <mergeCell ref="AO212:BY214"/>
    <mergeCell ref="A215:M217"/>
    <mergeCell ref="N215:AK217"/>
    <mergeCell ref="A218:M220"/>
    <mergeCell ref="N218:S220"/>
    <mergeCell ref="T218:U220"/>
    <mergeCell ref="V218:AA220"/>
    <mergeCell ref="AB218:AC220"/>
    <mergeCell ref="AD218:AI220"/>
    <mergeCell ref="AJ218:AK220"/>
    <mergeCell ref="A222:AS224"/>
    <mergeCell ref="A225:M227"/>
    <mergeCell ref="N225:AA227"/>
    <mergeCell ref="AB225:AH227"/>
    <mergeCell ref="AI225:AJ227"/>
    <mergeCell ref="AK225:AL227"/>
    <mergeCell ref="AM225:AN227"/>
    <mergeCell ref="AO225:AP227"/>
    <mergeCell ref="AQ225:BA227"/>
    <mergeCell ref="BB225:BM227"/>
    <mergeCell ref="BN225:BS227"/>
    <mergeCell ref="BT225:BU227"/>
    <mergeCell ref="BV225:BW227"/>
    <mergeCell ref="BX225:BY227"/>
    <mergeCell ref="A228:M230"/>
    <mergeCell ref="N228:O230"/>
    <mergeCell ref="P228:Q230"/>
    <mergeCell ref="R228:S230"/>
    <mergeCell ref="T228:U230"/>
    <mergeCell ref="V228:W230"/>
    <mergeCell ref="X228:Y230"/>
    <mergeCell ref="Z228:AA230"/>
    <mergeCell ref="AB228:AH230"/>
    <mergeCell ref="AI228:AP230"/>
    <mergeCell ref="AQ229:BA230"/>
    <mergeCell ref="BB229:BY230"/>
    <mergeCell ref="B276:AK277"/>
    <mergeCell ref="B278:C280"/>
    <mergeCell ref="D278:E280"/>
    <mergeCell ref="F278:G280"/>
    <mergeCell ref="H278:I280"/>
    <mergeCell ref="J278:K280"/>
    <mergeCell ref="L278:M280"/>
    <mergeCell ref="N278:O280"/>
    <mergeCell ref="P278:R280"/>
    <mergeCell ref="S278:T280"/>
    <mergeCell ref="U278:V280"/>
    <mergeCell ref="W278:X280"/>
    <mergeCell ref="Y278:Z280"/>
    <mergeCell ref="AA278:AB280"/>
    <mergeCell ref="AC278:AD280"/>
    <mergeCell ref="AE278:AF280"/>
    <mergeCell ref="AG278:AH280"/>
    <mergeCell ref="AI278:AJ280"/>
    <mergeCell ref="AK278:AL280"/>
    <mergeCell ref="BB278:BM279"/>
    <mergeCell ref="BN278:BY279"/>
    <mergeCell ref="B281:V282"/>
    <mergeCell ref="B283:C285"/>
    <mergeCell ref="D283:E285"/>
    <mergeCell ref="F283:G285"/>
    <mergeCell ref="H283:I285"/>
    <mergeCell ref="J283:K285"/>
    <mergeCell ref="L283:M285"/>
    <mergeCell ref="N283:O285"/>
    <mergeCell ref="P283:R285"/>
    <mergeCell ref="S283:T285"/>
    <mergeCell ref="U283:V285"/>
    <mergeCell ref="AN19:AY26"/>
    <mergeCell ref="AN27:AY34"/>
    <mergeCell ref="B287:BY296"/>
  </mergeCells>
  <phoneticPr fontId="49"/>
  <dataValidations count="6">
    <dataValidation type="list" allowBlank="1" showDropDown="0" showInputMessage="1" showErrorMessage="1" sqref="AI228:AP230">
      <formula1>"普通,当座"</formula1>
    </dataValidation>
    <dataValidation type="list" allowBlank="1" showDropDown="0" showInputMessage="1" showErrorMessage="1" sqref="C190:W193">
      <formula1>"該当,非該当"</formula1>
    </dataValidation>
    <dataValidation type="list" allowBlank="1" showDropDown="0" showInputMessage="1" showErrorMessage="1" sqref="N205:AK207">
      <formula1>"実施済み,実施予定"</formula1>
    </dataValidation>
    <dataValidation type="list" allowBlank="1" showDropDown="0" showInputMessage="1" showErrorMessage="1" sqref="N215:AK217">
      <formula1>"聴取済み,聴取予定"</formula1>
    </dataValidation>
    <dataValidation imeMode="disabled" allowBlank="1" showDropDown="0" showInputMessage="1" showErrorMessage="1" sqref="AZ16:BG18 BJ16:BO18 BR16:BW18 BB19:BF20 BI19:BR20 BF29:BY34 C183:I186 L183:O186 R183:U186 N208:S210 V208:AA210 AD208:AI210 AI225:AP227 N228:AA230 BT225:BY227"/>
    <dataValidation imeMode="fullKatakana" allowBlank="1" showDropDown="0" showInputMessage="1" showErrorMessage="1" sqref="N27:AM28 N19:AM20 BB228:BY228"/>
  </dataValidations>
  <printOptions horizontalCentered="1"/>
  <pageMargins left="0.39370078740157483" right="0.39370078740157483" top="0.39370078740157483" bottom="0.39370078740157483" header="0.39370078740157483" footer="0.19685039370078741"/>
  <pageSetup paperSize="9" scale="93" fitToWidth="1" fitToHeight="1" orientation="portrait" usePrinterDefaults="1" r:id="rId1"/>
  <headerFooter>
    <oddFooter>&amp;C&amp;P</oddFooter>
  </headerFooter>
  <rowBreaks count="2" manualBreakCount="2">
    <brk id="123" max="77" man="1"/>
    <brk id="236" max="77"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AC61"/>
  <sheetViews>
    <sheetView view="pageBreakPreview" zoomScale="80" zoomScaleNormal="85" zoomScaleSheetLayoutView="80" workbookViewId="0">
      <selection activeCell="AZ16" sqref="AZ16:BG18"/>
    </sheetView>
  </sheetViews>
  <sheetFormatPr defaultColWidth="9" defaultRowHeight="17.5"/>
  <cols>
    <col min="1" max="1" width="5.625" style="297" customWidth="1"/>
    <col min="2" max="6" width="10.625" style="297" customWidth="1"/>
    <col min="7" max="11" width="7.625" style="297" customWidth="1"/>
    <col min="12" max="12" width="10.625" style="297" customWidth="1"/>
    <col min="13" max="17" width="7.625" style="297" customWidth="1"/>
    <col min="18" max="18" width="10.625" style="297" customWidth="1"/>
    <col min="19" max="25" width="7.625" style="297" customWidth="1"/>
    <col min="26" max="28" width="10.625" style="297" customWidth="1"/>
    <col min="29" max="29" width="11.75" style="297" customWidth="1"/>
    <col min="30" max="16384" width="9" style="297"/>
  </cols>
  <sheetData>
    <row r="1" spans="1:29" ht="34.5" customHeight="1">
      <c r="A1" s="299" t="s">
        <v>24</v>
      </c>
    </row>
    <row r="2" spans="1:29" ht="32.25" customHeight="1">
      <c r="A2" s="300" t="s">
        <v>9</v>
      </c>
      <c r="B2" s="309" t="s">
        <v>125</v>
      </c>
      <c r="C2" s="309"/>
      <c r="D2" s="309"/>
      <c r="E2" s="329" t="s">
        <v>89</v>
      </c>
      <c r="F2" s="333" t="s">
        <v>109</v>
      </c>
      <c r="G2" s="333"/>
      <c r="H2" s="333"/>
      <c r="I2" s="333"/>
      <c r="J2" s="333"/>
      <c r="K2" s="333"/>
      <c r="L2" s="350" t="s">
        <v>110</v>
      </c>
      <c r="M2" s="354"/>
      <c r="N2" s="354"/>
      <c r="O2" s="354"/>
      <c r="P2" s="354"/>
      <c r="Q2" s="358"/>
      <c r="R2" s="359" t="s">
        <v>130</v>
      </c>
      <c r="S2" s="361"/>
      <c r="T2" s="361"/>
      <c r="U2" s="361"/>
      <c r="V2" s="361"/>
      <c r="W2" s="362" t="s">
        <v>174</v>
      </c>
      <c r="X2" s="366"/>
      <c r="Y2" s="367"/>
      <c r="Z2" s="368" t="s">
        <v>85</v>
      </c>
      <c r="AA2" s="368" t="s">
        <v>7</v>
      </c>
      <c r="AB2" s="368" t="s">
        <v>63</v>
      </c>
      <c r="AC2" s="368" t="s">
        <v>87</v>
      </c>
    </row>
    <row r="3" spans="1:29" s="298" customFormat="1" ht="81">
      <c r="A3" s="300"/>
      <c r="B3" s="309"/>
      <c r="C3" s="309"/>
      <c r="D3" s="309"/>
      <c r="E3" s="330"/>
      <c r="F3" s="334" t="s">
        <v>51</v>
      </c>
      <c r="G3" s="338" t="s">
        <v>12</v>
      </c>
      <c r="H3" s="342" t="s">
        <v>27</v>
      </c>
      <c r="I3" s="342" t="s">
        <v>28</v>
      </c>
      <c r="J3" s="342" t="s">
        <v>21</v>
      </c>
      <c r="K3" s="346" t="s">
        <v>26</v>
      </c>
      <c r="L3" s="351" t="s">
        <v>51</v>
      </c>
      <c r="M3" s="338" t="s">
        <v>12</v>
      </c>
      <c r="N3" s="342" t="s">
        <v>27</v>
      </c>
      <c r="O3" s="342" t="s">
        <v>28</v>
      </c>
      <c r="P3" s="355" t="s">
        <v>21</v>
      </c>
      <c r="Q3" s="346" t="s">
        <v>71</v>
      </c>
      <c r="R3" s="351" t="s">
        <v>51</v>
      </c>
      <c r="S3" s="338" t="s">
        <v>12</v>
      </c>
      <c r="T3" s="342" t="s">
        <v>27</v>
      </c>
      <c r="U3" s="342" t="s">
        <v>28</v>
      </c>
      <c r="V3" s="346" t="s">
        <v>21</v>
      </c>
      <c r="W3" s="363" t="s">
        <v>51</v>
      </c>
      <c r="X3" s="338" t="s">
        <v>28</v>
      </c>
      <c r="Y3" s="346" t="s">
        <v>54</v>
      </c>
      <c r="Z3" s="369"/>
      <c r="AA3" s="369"/>
      <c r="AB3" s="369"/>
      <c r="AC3" s="369"/>
    </row>
    <row r="4" spans="1:29" ht="27" customHeight="1">
      <c r="A4" s="301" t="s">
        <v>73</v>
      </c>
      <c r="B4" s="310" t="str">
        <f>'支給申請額算定シート（Ⅰ．代表医療機関）'!B3&amp;""</f>
        <v/>
      </c>
      <c r="C4" s="310"/>
      <c r="D4" s="310"/>
      <c r="E4" s="310" t="str">
        <f>'支給申請額算定シート（Ⅰ．代表医療機関）'!C$5&amp;""</f>
        <v/>
      </c>
      <c r="F4" s="335">
        <f>SUM($G$4:$K$4)</f>
        <v>0</v>
      </c>
      <c r="G4" s="339">
        <f>'支給申請額算定シート（Ⅰ．代表医療機関）'!C11</f>
        <v>0</v>
      </c>
      <c r="H4" s="343">
        <f>'支給申請額算定シート（Ⅰ．代表医療機関）'!D11</f>
        <v>0</v>
      </c>
      <c r="I4" s="343">
        <f>'支給申請額算定シート（Ⅰ．代表医療機関）'!E11</f>
        <v>0</v>
      </c>
      <c r="J4" s="343">
        <f>'支給申請額算定シート（Ⅰ．代表医療機関）'!F11</f>
        <v>0</v>
      </c>
      <c r="K4" s="347">
        <f>'支給申請額算定シート（Ⅰ．代表医療機関）'!G11</f>
        <v>0</v>
      </c>
      <c r="L4" s="352">
        <f t="shared" ref="L4:L13" si="0">SUM(M4:P4)</f>
        <v>0</v>
      </c>
      <c r="M4" s="339">
        <f>'支給申請額算定シート（Ⅰ．代表医療機関）'!C18</f>
        <v>0</v>
      </c>
      <c r="N4" s="343">
        <f>'支給申請額算定シート（Ⅰ．代表医療機関）'!D18</f>
        <v>0</v>
      </c>
      <c r="O4" s="343">
        <f>'支給申請額算定シート（Ⅰ．代表医療機関）'!E18</f>
        <v>0</v>
      </c>
      <c r="P4" s="356">
        <f>'支給申請額算定シート（Ⅰ．代表医療機関）'!F18</f>
        <v>0</v>
      </c>
      <c r="Q4" s="347">
        <f>'支給申請額算定シート（Ⅰ．代表医療機関）'!G18</f>
        <v>0</v>
      </c>
      <c r="R4" s="352">
        <f t="shared" ref="R4:R13" si="1">SUM(S4:V4)</f>
        <v>0</v>
      </c>
      <c r="S4" s="339">
        <f>'支給申請額算定シート（Ⅰ．代表医療機関）'!C22</f>
        <v>0</v>
      </c>
      <c r="T4" s="343">
        <f>'支給申請額算定シート（Ⅰ．代表医療機関）'!D22</f>
        <v>0</v>
      </c>
      <c r="U4" s="343">
        <f>'支給申請額算定シート（Ⅰ．代表医療機関）'!E22</f>
        <v>0</v>
      </c>
      <c r="V4" s="347">
        <f>'支給申請額算定シート（Ⅰ．代表医療機関）'!F22</f>
        <v>0</v>
      </c>
      <c r="W4" s="364">
        <f t="shared" ref="W4:W13" si="2">SUM(X4:Y4)</f>
        <v>0</v>
      </c>
      <c r="X4" s="339">
        <f>'支給申請額算定シート（Ⅰ．代表医療機関）'!C26</f>
        <v>0</v>
      </c>
      <c r="Y4" s="347">
        <f>'支給申請額算定シート（Ⅰ．代表医療機関）'!D26</f>
        <v>0</v>
      </c>
      <c r="Z4" s="352">
        <f>'支給申請額算定シート（Ⅰ．代表医療機関）'!I33</f>
        <v>0</v>
      </c>
      <c r="AA4" s="370">
        <f>'支給申請額算定シート（Ⅰ．代表医療機関）'!N$42</f>
        <v>0</v>
      </c>
      <c r="AB4" s="352">
        <f>'支給申請額算定シート（Ⅰ．代表医療機関）'!M$42</f>
        <v>0</v>
      </c>
      <c r="AC4" s="374">
        <f>'支給申請額算定シート（Ⅰ．代表医療機関）'!C$63</f>
        <v>0</v>
      </c>
    </row>
    <row r="5" spans="1:29" ht="27" customHeight="1">
      <c r="A5" s="301" t="s">
        <v>2</v>
      </c>
      <c r="B5" s="310" t="str">
        <f>'支給申請額算定シート（Ⅱ．統合関係医療機関）'!B$3&amp;""</f>
        <v/>
      </c>
      <c r="C5" s="310"/>
      <c r="D5" s="310"/>
      <c r="E5" s="310" t="str">
        <f>'支給申請額算定シート（Ⅱ．統合関係医療機関）'!C$5&amp;""</f>
        <v/>
      </c>
      <c r="F5" s="335">
        <f t="shared" ref="F5:F13" si="3">SUM(G5:K5)</f>
        <v>0</v>
      </c>
      <c r="G5" s="339">
        <f>'支給申請額算定シート（Ⅱ．統合関係医療機関）'!C$11</f>
        <v>0</v>
      </c>
      <c r="H5" s="343">
        <f>'支給申請額算定シート（Ⅱ．統合関係医療機関）'!D$11</f>
        <v>0</v>
      </c>
      <c r="I5" s="343">
        <f>'支給申請額算定シート（Ⅱ．統合関係医療機関）'!E$11</f>
        <v>0</v>
      </c>
      <c r="J5" s="343">
        <f>'支給申請額算定シート（Ⅱ．統合関係医療機関）'!F$11</f>
        <v>0</v>
      </c>
      <c r="K5" s="347">
        <f>'支給申請額算定シート（Ⅱ．統合関係医療機関）'!G$11</f>
        <v>0</v>
      </c>
      <c r="L5" s="352">
        <f t="shared" si="0"/>
        <v>0</v>
      </c>
      <c r="M5" s="339">
        <f>'支給申請額算定シート（Ⅱ．統合関係医療機関）'!C$18</f>
        <v>0</v>
      </c>
      <c r="N5" s="343">
        <f>'支給申請額算定シート（Ⅱ．統合関係医療機関）'!D$18</f>
        <v>0</v>
      </c>
      <c r="O5" s="343">
        <f>'支給申請額算定シート（Ⅱ．統合関係医療機関）'!E$18</f>
        <v>0</v>
      </c>
      <c r="P5" s="356">
        <f>'支給申請額算定シート（Ⅱ．統合関係医療機関）'!F$18</f>
        <v>0</v>
      </c>
      <c r="Q5" s="347">
        <f>'支給申請額算定シート（Ⅱ．統合関係医療機関）'!G$18</f>
        <v>0</v>
      </c>
      <c r="R5" s="352">
        <f t="shared" si="1"/>
        <v>0</v>
      </c>
      <c r="S5" s="339">
        <f>'支給申請額算定シート（Ⅱ．統合関係医療機関）'!C$22</f>
        <v>0</v>
      </c>
      <c r="T5" s="343">
        <f>'支給申請額算定シート（Ⅱ．統合関係医療機関）'!D$22</f>
        <v>0</v>
      </c>
      <c r="U5" s="343">
        <f>'支給申請額算定シート（Ⅱ．統合関係医療機関）'!E$22</f>
        <v>0</v>
      </c>
      <c r="V5" s="347">
        <f>'支給申請額算定シート（Ⅱ．統合関係医療機関）'!F$22</f>
        <v>0</v>
      </c>
      <c r="W5" s="364">
        <f t="shared" si="2"/>
        <v>0</v>
      </c>
      <c r="X5" s="339">
        <f>'支給申請額算定シート（Ⅱ．統合関係医療機関）'!C$26</f>
        <v>0</v>
      </c>
      <c r="Y5" s="347">
        <f>'支給申請額算定シート（Ⅱ．統合関係医療機関）'!D$26</f>
        <v>0</v>
      </c>
      <c r="Z5" s="352">
        <f>'支給申請額算定シート（Ⅱ．統合関係医療機関）'!I$33</f>
        <v>0</v>
      </c>
      <c r="AA5" s="370">
        <f>'支給申請額算定シート（Ⅱ．統合関係医療機関）'!N$42</f>
        <v>0</v>
      </c>
      <c r="AB5" s="352">
        <f>'支給申請額算定シート（Ⅱ．統合関係医療機関）'!M$42</f>
        <v>0</v>
      </c>
      <c r="AC5" s="374">
        <f>'支給申請額算定シート（Ⅱ．統合関係医療機関）'!C$63</f>
        <v>0</v>
      </c>
    </row>
    <row r="6" spans="1:29" ht="27" customHeight="1">
      <c r="A6" s="301" t="s">
        <v>74</v>
      </c>
      <c r="B6" s="310" t="str">
        <f>'支給申請額算定シート（Ⅲ．統合関係医療機関）'!B$3&amp;""</f>
        <v/>
      </c>
      <c r="C6" s="310"/>
      <c r="D6" s="310"/>
      <c r="E6" s="310" t="str">
        <f>'支給申請額算定シート（Ⅲ．統合関係医療機関）'!C$5&amp;""</f>
        <v/>
      </c>
      <c r="F6" s="335">
        <f t="shared" si="3"/>
        <v>0</v>
      </c>
      <c r="G6" s="339">
        <f>'支給申請額算定シート（Ⅲ．統合関係医療機関）'!C$11</f>
        <v>0</v>
      </c>
      <c r="H6" s="343">
        <f>'支給申請額算定シート（Ⅲ．統合関係医療機関）'!D$11</f>
        <v>0</v>
      </c>
      <c r="I6" s="343">
        <f>'支給申請額算定シート（Ⅲ．統合関係医療機関）'!E$11</f>
        <v>0</v>
      </c>
      <c r="J6" s="343">
        <f>'支給申請額算定シート（Ⅲ．統合関係医療機関）'!F$11</f>
        <v>0</v>
      </c>
      <c r="K6" s="347">
        <f>'支給申請額算定シート（Ⅲ．統合関係医療機関）'!G$11</f>
        <v>0</v>
      </c>
      <c r="L6" s="352">
        <f t="shared" si="0"/>
        <v>0</v>
      </c>
      <c r="M6" s="339">
        <f>'支給申請額算定シート（Ⅲ．統合関係医療機関）'!C$18</f>
        <v>0</v>
      </c>
      <c r="N6" s="343">
        <f>'支給申請額算定シート（Ⅲ．統合関係医療機関）'!D$18</f>
        <v>0</v>
      </c>
      <c r="O6" s="343">
        <f>'支給申請額算定シート（Ⅲ．統合関係医療機関）'!E$18</f>
        <v>0</v>
      </c>
      <c r="P6" s="356">
        <f>'支給申請額算定シート（Ⅲ．統合関係医療機関）'!F$18</f>
        <v>0</v>
      </c>
      <c r="Q6" s="347">
        <f>'支給申請額算定シート（Ⅲ．統合関係医療機関）'!G$18</f>
        <v>0</v>
      </c>
      <c r="R6" s="352">
        <f t="shared" si="1"/>
        <v>0</v>
      </c>
      <c r="S6" s="339">
        <f>'支給申請額算定シート（Ⅲ．統合関係医療機関）'!C$22</f>
        <v>0</v>
      </c>
      <c r="T6" s="343">
        <f>'支給申請額算定シート（Ⅲ．統合関係医療機関）'!D$22</f>
        <v>0</v>
      </c>
      <c r="U6" s="343">
        <f>'支給申請額算定シート（Ⅲ．統合関係医療機関）'!E$22</f>
        <v>0</v>
      </c>
      <c r="V6" s="347">
        <f>'支給申請額算定シート（Ⅲ．統合関係医療機関）'!F$22</f>
        <v>0</v>
      </c>
      <c r="W6" s="364">
        <f t="shared" si="2"/>
        <v>0</v>
      </c>
      <c r="X6" s="339">
        <f>'支給申請額算定シート（Ⅲ．統合関係医療機関）'!C$26</f>
        <v>0</v>
      </c>
      <c r="Y6" s="347">
        <f>'支給申請額算定シート（Ⅲ．統合関係医療機関）'!D$26</f>
        <v>0</v>
      </c>
      <c r="Z6" s="352">
        <f>'支給申請額算定シート（Ⅲ．統合関係医療機関）'!I$33</f>
        <v>0</v>
      </c>
      <c r="AA6" s="370">
        <f>'支給申請額算定シート（Ⅲ．統合関係医療機関）'!N$42</f>
        <v>0</v>
      </c>
      <c r="AB6" s="352">
        <f>'支給申請額算定シート（Ⅲ．統合関係医療機関）'!M$42</f>
        <v>0</v>
      </c>
      <c r="AC6" s="374">
        <f>'支給申請額算定シート（Ⅲ．統合関係医療機関）'!C$63</f>
        <v>0</v>
      </c>
    </row>
    <row r="7" spans="1:29" ht="27" customHeight="1">
      <c r="A7" s="301" t="s">
        <v>75</v>
      </c>
      <c r="B7" s="310" t="str">
        <f>'支給申請額算定シート（Ⅳ．統合関係医療機関）'!B$3&amp;""</f>
        <v/>
      </c>
      <c r="C7" s="310"/>
      <c r="D7" s="310"/>
      <c r="E7" s="310" t="str">
        <f>'支給申請額算定シート（Ⅳ．統合関係医療機関）'!C$5&amp;""</f>
        <v/>
      </c>
      <c r="F7" s="335">
        <f t="shared" si="3"/>
        <v>0</v>
      </c>
      <c r="G7" s="339">
        <f>'支給申請額算定シート（Ⅳ．統合関係医療機関）'!C$11</f>
        <v>0</v>
      </c>
      <c r="H7" s="343">
        <f>'支給申請額算定シート（Ⅳ．統合関係医療機関）'!D$11</f>
        <v>0</v>
      </c>
      <c r="I7" s="343">
        <f>'支給申請額算定シート（Ⅳ．統合関係医療機関）'!E$11</f>
        <v>0</v>
      </c>
      <c r="J7" s="343">
        <f>'支給申請額算定シート（Ⅳ．統合関係医療機関）'!F$11</f>
        <v>0</v>
      </c>
      <c r="K7" s="347">
        <f>'支給申請額算定シート（Ⅳ．統合関係医療機関）'!G$11</f>
        <v>0</v>
      </c>
      <c r="L7" s="352">
        <f t="shared" si="0"/>
        <v>0</v>
      </c>
      <c r="M7" s="339">
        <f>'支給申請額算定シート（Ⅳ．統合関係医療機関）'!C$18</f>
        <v>0</v>
      </c>
      <c r="N7" s="343">
        <f>'支給申請額算定シート（Ⅳ．統合関係医療機関）'!D$18</f>
        <v>0</v>
      </c>
      <c r="O7" s="343">
        <f>'支給申請額算定シート（Ⅳ．統合関係医療機関）'!E$18</f>
        <v>0</v>
      </c>
      <c r="P7" s="356">
        <f>'支給申請額算定シート（Ⅳ．統合関係医療機関）'!F$18</f>
        <v>0</v>
      </c>
      <c r="Q7" s="347">
        <f>'支給申請額算定シート（Ⅳ．統合関係医療機関）'!G$18</f>
        <v>0</v>
      </c>
      <c r="R7" s="352">
        <f t="shared" si="1"/>
        <v>0</v>
      </c>
      <c r="S7" s="339">
        <f>'支給申請額算定シート（Ⅳ．統合関係医療機関）'!C$22</f>
        <v>0</v>
      </c>
      <c r="T7" s="343">
        <f>'支給申請額算定シート（Ⅳ．統合関係医療機関）'!D$22</f>
        <v>0</v>
      </c>
      <c r="U7" s="343">
        <f>'支給申請額算定シート（Ⅳ．統合関係医療機関）'!E$22</f>
        <v>0</v>
      </c>
      <c r="V7" s="347">
        <f>'支給申請額算定シート（Ⅳ．統合関係医療機関）'!F$22</f>
        <v>0</v>
      </c>
      <c r="W7" s="364">
        <f t="shared" si="2"/>
        <v>0</v>
      </c>
      <c r="X7" s="339">
        <f>'支給申請額算定シート（Ⅳ．統合関係医療機関）'!C$26</f>
        <v>0</v>
      </c>
      <c r="Y7" s="347">
        <f>'支給申請額算定シート（Ⅳ．統合関係医療機関）'!D$26</f>
        <v>0</v>
      </c>
      <c r="Z7" s="352">
        <f>'支給申請額算定シート（Ⅳ．統合関係医療機関）'!I$33</f>
        <v>0</v>
      </c>
      <c r="AA7" s="370">
        <f>'支給申請額算定シート（Ⅳ．統合関係医療機関）'!N$42</f>
        <v>0</v>
      </c>
      <c r="AB7" s="352">
        <f>'支給申請額算定シート（Ⅳ．統合関係医療機関）'!M$42</f>
        <v>0</v>
      </c>
      <c r="AC7" s="374">
        <f>'支給申請額算定シート（Ⅳ．統合関係医療機関）'!C$63</f>
        <v>0</v>
      </c>
    </row>
    <row r="8" spans="1:29" ht="27" customHeight="1">
      <c r="A8" s="301" t="s">
        <v>76</v>
      </c>
      <c r="B8" s="310" t="str">
        <f>'支給申請額算定シート（Ⅴ．統合関係医療機関）'!B$3&amp;""</f>
        <v/>
      </c>
      <c r="C8" s="310"/>
      <c r="D8" s="310"/>
      <c r="E8" s="310" t="str">
        <f>'支給申請額算定シート（Ⅴ．統合関係医療機関）'!C$5&amp;""</f>
        <v/>
      </c>
      <c r="F8" s="335">
        <f t="shared" si="3"/>
        <v>0</v>
      </c>
      <c r="G8" s="339">
        <f>'支給申請額算定シート（Ⅴ．統合関係医療機関）'!C$11</f>
        <v>0</v>
      </c>
      <c r="H8" s="343">
        <f>'支給申請額算定シート（Ⅴ．統合関係医療機関）'!D$11</f>
        <v>0</v>
      </c>
      <c r="I8" s="343">
        <f>'支給申請額算定シート（Ⅴ．統合関係医療機関）'!E$11</f>
        <v>0</v>
      </c>
      <c r="J8" s="343">
        <f>'支給申請額算定シート（Ⅴ．統合関係医療機関）'!F$11</f>
        <v>0</v>
      </c>
      <c r="K8" s="347">
        <f>'支給申請額算定シート（Ⅴ．統合関係医療機関）'!G$11</f>
        <v>0</v>
      </c>
      <c r="L8" s="352">
        <f t="shared" si="0"/>
        <v>0</v>
      </c>
      <c r="M8" s="339">
        <f>'支給申請額算定シート（Ⅴ．統合関係医療機関）'!C$18</f>
        <v>0</v>
      </c>
      <c r="N8" s="343">
        <f>'支給申請額算定シート（Ⅴ．統合関係医療機関）'!D$18</f>
        <v>0</v>
      </c>
      <c r="O8" s="343">
        <f>'支給申請額算定シート（Ⅴ．統合関係医療機関）'!E$18</f>
        <v>0</v>
      </c>
      <c r="P8" s="356">
        <f>'支給申請額算定シート（Ⅴ．統合関係医療機関）'!F$18</f>
        <v>0</v>
      </c>
      <c r="Q8" s="347">
        <f>'支給申請額算定シート（Ⅴ．統合関係医療機関）'!G$18</f>
        <v>0</v>
      </c>
      <c r="R8" s="352">
        <f t="shared" si="1"/>
        <v>0</v>
      </c>
      <c r="S8" s="339">
        <f>'支給申請額算定シート（Ⅴ．統合関係医療機関）'!C$22</f>
        <v>0</v>
      </c>
      <c r="T8" s="343">
        <f>'支給申請額算定シート（Ⅴ．統合関係医療機関）'!D$22</f>
        <v>0</v>
      </c>
      <c r="U8" s="343">
        <f>'支給申請額算定シート（Ⅴ．統合関係医療機関）'!E$22</f>
        <v>0</v>
      </c>
      <c r="V8" s="347">
        <f>'支給申請額算定シート（Ⅴ．統合関係医療機関）'!F$22</f>
        <v>0</v>
      </c>
      <c r="W8" s="364">
        <f t="shared" si="2"/>
        <v>0</v>
      </c>
      <c r="X8" s="339">
        <f>'支給申請額算定シート（Ⅴ．統合関係医療機関）'!C$26</f>
        <v>0</v>
      </c>
      <c r="Y8" s="347">
        <f>'支給申請額算定シート（Ⅴ．統合関係医療機関）'!D$26</f>
        <v>0</v>
      </c>
      <c r="Z8" s="352">
        <f>'支給申請額算定シート（Ⅴ．統合関係医療機関）'!I$33</f>
        <v>0</v>
      </c>
      <c r="AA8" s="370">
        <f>'支給申請額算定シート（Ⅴ．統合関係医療機関）'!N$42</f>
        <v>0</v>
      </c>
      <c r="AB8" s="352">
        <f>'支給申請額算定シート（Ⅴ．統合関係医療機関）'!M$42</f>
        <v>0</v>
      </c>
      <c r="AC8" s="374">
        <f>'支給申請額算定シート（Ⅴ．統合関係医療機関）'!C$63</f>
        <v>0</v>
      </c>
    </row>
    <row r="9" spans="1:29" ht="27" customHeight="1">
      <c r="A9" s="301" t="s">
        <v>77</v>
      </c>
      <c r="B9" s="310" t="str">
        <f>'支給申請額算定シート（Ⅵ．統合関係医療機関）'!B$3&amp;""</f>
        <v/>
      </c>
      <c r="C9" s="310"/>
      <c r="D9" s="310"/>
      <c r="E9" s="310" t="str">
        <f>'支給申請額算定シート（Ⅵ．統合関係医療機関）'!C$5&amp;""</f>
        <v/>
      </c>
      <c r="F9" s="335">
        <f t="shared" si="3"/>
        <v>0</v>
      </c>
      <c r="G9" s="339">
        <f>'支給申請額算定シート（Ⅵ．統合関係医療機関）'!C$11</f>
        <v>0</v>
      </c>
      <c r="H9" s="343">
        <f>'支給申請額算定シート（Ⅵ．統合関係医療機関）'!D$11</f>
        <v>0</v>
      </c>
      <c r="I9" s="343">
        <f>'支給申請額算定シート（Ⅵ．統合関係医療機関）'!E$11</f>
        <v>0</v>
      </c>
      <c r="J9" s="343">
        <f>'支給申請額算定シート（Ⅵ．統合関係医療機関）'!F$11</f>
        <v>0</v>
      </c>
      <c r="K9" s="347">
        <f>'支給申請額算定シート（Ⅵ．統合関係医療機関）'!G$11</f>
        <v>0</v>
      </c>
      <c r="L9" s="352">
        <f t="shared" si="0"/>
        <v>0</v>
      </c>
      <c r="M9" s="339">
        <f>'支給申請額算定シート（Ⅵ．統合関係医療機関）'!C$18</f>
        <v>0</v>
      </c>
      <c r="N9" s="343">
        <f>'支給申請額算定シート（Ⅵ．統合関係医療機関）'!D$18</f>
        <v>0</v>
      </c>
      <c r="O9" s="343">
        <f>'支給申請額算定シート（Ⅵ．統合関係医療機関）'!E$18</f>
        <v>0</v>
      </c>
      <c r="P9" s="356">
        <f>'支給申請額算定シート（Ⅵ．統合関係医療機関）'!F$18</f>
        <v>0</v>
      </c>
      <c r="Q9" s="347">
        <f>'支給申請額算定シート（Ⅵ．統合関係医療機関）'!G$18</f>
        <v>0</v>
      </c>
      <c r="R9" s="352">
        <f t="shared" si="1"/>
        <v>0</v>
      </c>
      <c r="S9" s="339">
        <f>'支給申請額算定シート（Ⅵ．統合関係医療機関）'!C$22</f>
        <v>0</v>
      </c>
      <c r="T9" s="343">
        <f>'支給申請額算定シート（Ⅵ．統合関係医療機関）'!D$22</f>
        <v>0</v>
      </c>
      <c r="U9" s="343">
        <f>'支給申請額算定シート（Ⅵ．統合関係医療機関）'!E$22</f>
        <v>0</v>
      </c>
      <c r="V9" s="347">
        <f>'支給申請額算定シート（Ⅵ．統合関係医療機関）'!F$22</f>
        <v>0</v>
      </c>
      <c r="W9" s="364">
        <f t="shared" si="2"/>
        <v>0</v>
      </c>
      <c r="X9" s="339">
        <f>'支給申請額算定シート（Ⅵ．統合関係医療機関）'!C$26</f>
        <v>0</v>
      </c>
      <c r="Y9" s="347">
        <f>'支給申請額算定シート（Ⅵ．統合関係医療機関）'!D$26</f>
        <v>0</v>
      </c>
      <c r="Z9" s="352">
        <f>'支給申請額算定シート（Ⅵ．統合関係医療機関）'!I$33</f>
        <v>0</v>
      </c>
      <c r="AA9" s="370">
        <f>'支給申請額算定シート（Ⅵ．統合関係医療機関）'!N$42</f>
        <v>0</v>
      </c>
      <c r="AB9" s="352">
        <f>'支給申請額算定シート（Ⅵ．統合関係医療機関）'!M$42</f>
        <v>0</v>
      </c>
      <c r="AC9" s="374">
        <f>'支給申請額算定シート（Ⅵ．統合関係医療機関）'!C$63</f>
        <v>0</v>
      </c>
    </row>
    <row r="10" spans="1:29" ht="27" customHeight="1">
      <c r="A10" s="301" t="s">
        <v>79</v>
      </c>
      <c r="B10" s="310" t="str">
        <f>'支給申請額算定シート（Ⅶ．統合関係医療機関）'!B$3&amp;""</f>
        <v/>
      </c>
      <c r="C10" s="310"/>
      <c r="D10" s="310"/>
      <c r="E10" s="310" t="str">
        <f>'支給申請額算定シート（Ⅶ．統合関係医療機関）'!C$5&amp;""</f>
        <v/>
      </c>
      <c r="F10" s="335">
        <f t="shared" si="3"/>
        <v>0</v>
      </c>
      <c r="G10" s="339">
        <f>'支給申請額算定シート（Ⅶ．統合関係医療機関）'!C$11</f>
        <v>0</v>
      </c>
      <c r="H10" s="343">
        <f>'支給申請額算定シート（Ⅶ．統合関係医療機関）'!D$11</f>
        <v>0</v>
      </c>
      <c r="I10" s="343">
        <f>'支給申請額算定シート（Ⅶ．統合関係医療機関）'!E$11</f>
        <v>0</v>
      </c>
      <c r="J10" s="343">
        <f>'支給申請額算定シート（Ⅶ．統合関係医療機関）'!F$11</f>
        <v>0</v>
      </c>
      <c r="K10" s="347">
        <f>'支給申請額算定シート（Ⅶ．統合関係医療機関）'!G$11</f>
        <v>0</v>
      </c>
      <c r="L10" s="352">
        <f t="shared" si="0"/>
        <v>0</v>
      </c>
      <c r="M10" s="339">
        <f>'支給申請額算定シート（Ⅶ．統合関係医療機関）'!C$18</f>
        <v>0</v>
      </c>
      <c r="N10" s="343">
        <f>'支給申請額算定シート（Ⅶ．統合関係医療機関）'!D$18</f>
        <v>0</v>
      </c>
      <c r="O10" s="343">
        <f>'支給申請額算定シート（Ⅶ．統合関係医療機関）'!E$18</f>
        <v>0</v>
      </c>
      <c r="P10" s="356">
        <f>'支給申請額算定シート（Ⅶ．統合関係医療機関）'!F$18</f>
        <v>0</v>
      </c>
      <c r="Q10" s="347">
        <f>'支給申請額算定シート（Ⅶ．統合関係医療機関）'!G$18</f>
        <v>0</v>
      </c>
      <c r="R10" s="352">
        <f t="shared" si="1"/>
        <v>0</v>
      </c>
      <c r="S10" s="339">
        <f>'支給申請額算定シート（Ⅶ．統合関係医療機関）'!C$22</f>
        <v>0</v>
      </c>
      <c r="T10" s="343">
        <f>'支給申請額算定シート（Ⅶ．統合関係医療機関）'!D$22</f>
        <v>0</v>
      </c>
      <c r="U10" s="343">
        <f>'支給申請額算定シート（Ⅶ．統合関係医療機関）'!E$22</f>
        <v>0</v>
      </c>
      <c r="V10" s="347">
        <f>'支給申請額算定シート（Ⅶ．統合関係医療機関）'!F$22</f>
        <v>0</v>
      </c>
      <c r="W10" s="364">
        <f t="shared" si="2"/>
        <v>0</v>
      </c>
      <c r="X10" s="339">
        <f>'支給申請額算定シート（Ⅶ．統合関係医療機関）'!C$26</f>
        <v>0</v>
      </c>
      <c r="Y10" s="347">
        <f>'支給申請額算定シート（Ⅶ．統合関係医療機関）'!D$26</f>
        <v>0</v>
      </c>
      <c r="Z10" s="352">
        <f>'支給申請額算定シート（Ⅶ．統合関係医療機関）'!I$33</f>
        <v>0</v>
      </c>
      <c r="AA10" s="370">
        <f>'支給申請額算定シート（Ⅶ．統合関係医療機関）'!N$42</f>
        <v>0</v>
      </c>
      <c r="AB10" s="352">
        <f>'支給申請額算定シート（Ⅶ．統合関係医療機関）'!M$42</f>
        <v>0</v>
      </c>
      <c r="AC10" s="374">
        <f>'支給申請額算定シート（Ⅶ．統合関係医療機関）'!C$63</f>
        <v>0</v>
      </c>
    </row>
    <row r="11" spans="1:29" ht="27" customHeight="1">
      <c r="A11" s="301" t="s">
        <v>81</v>
      </c>
      <c r="B11" s="310" t="str">
        <f>'支給申請額算定シート（Ⅷ．統合関係医療機関）'!B$3&amp;""</f>
        <v/>
      </c>
      <c r="C11" s="310"/>
      <c r="D11" s="310"/>
      <c r="E11" s="310" t="str">
        <f>'支給申請額算定シート（Ⅷ．統合関係医療機関）'!C$5&amp;""</f>
        <v/>
      </c>
      <c r="F11" s="335">
        <f t="shared" si="3"/>
        <v>0</v>
      </c>
      <c r="G11" s="339">
        <f>'支給申請額算定シート（Ⅷ．統合関係医療機関）'!C$11</f>
        <v>0</v>
      </c>
      <c r="H11" s="343">
        <f>'支給申請額算定シート（Ⅷ．統合関係医療機関）'!D$11</f>
        <v>0</v>
      </c>
      <c r="I11" s="343">
        <f>'支給申請額算定シート（Ⅷ．統合関係医療機関）'!E$11</f>
        <v>0</v>
      </c>
      <c r="J11" s="343">
        <f>'支給申請額算定シート（Ⅷ．統合関係医療機関）'!F$11</f>
        <v>0</v>
      </c>
      <c r="K11" s="347">
        <f>'支給申請額算定シート（Ⅷ．統合関係医療機関）'!G$11</f>
        <v>0</v>
      </c>
      <c r="L11" s="352">
        <f t="shared" si="0"/>
        <v>0</v>
      </c>
      <c r="M11" s="339">
        <f>'支給申請額算定シート（Ⅷ．統合関係医療機関）'!C$18</f>
        <v>0</v>
      </c>
      <c r="N11" s="343">
        <f>'支給申請額算定シート（Ⅷ．統合関係医療機関）'!D$18</f>
        <v>0</v>
      </c>
      <c r="O11" s="343">
        <f>'支給申請額算定シート（Ⅷ．統合関係医療機関）'!E$18</f>
        <v>0</v>
      </c>
      <c r="P11" s="356">
        <f>'支給申請額算定シート（Ⅷ．統合関係医療機関）'!F$18</f>
        <v>0</v>
      </c>
      <c r="Q11" s="347">
        <f>'支給申請額算定シート（Ⅷ．統合関係医療機関）'!G$18</f>
        <v>0</v>
      </c>
      <c r="R11" s="352">
        <f t="shared" si="1"/>
        <v>0</v>
      </c>
      <c r="S11" s="339">
        <f>'支給申請額算定シート（Ⅷ．統合関係医療機関）'!C$22</f>
        <v>0</v>
      </c>
      <c r="T11" s="343">
        <f>'支給申請額算定シート（Ⅷ．統合関係医療機関）'!D$22</f>
        <v>0</v>
      </c>
      <c r="U11" s="343">
        <f>'支給申請額算定シート（Ⅷ．統合関係医療機関）'!E$22</f>
        <v>0</v>
      </c>
      <c r="V11" s="347">
        <f>'支給申請額算定シート（Ⅷ．統合関係医療機関）'!F$22</f>
        <v>0</v>
      </c>
      <c r="W11" s="364">
        <f t="shared" si="2"/>
        <v>0</v>
      </c>
      <c r="X11" s="339">
        <f>'支給申請額算定シート（Ⅷ．統合関係医療機関）'!C$26</f>
        <v>0</v>
      </c>
      <c r="Y11" s="347">
        <f>'支給申請額算定シート（Ⅷ．統合関係医療機関）'!D$26</f>
        <v>0</v>
      </c>
      <c r="Z11" s="352">
        <f>'支給申請額算定シート（Ⅷ．統合関係医療機関）'!I$33</f>
        <v>0</v>
      </c>
      <c r="AA11" s="370">
        <f>'支給申請額算定シート（Ⅷ．統合関係医療機関）'!N$42</f>
        <v>0</v>
      </c>
      <c r="AB11" s="352">
        <f>'支給申請額算定シート（Ⅷ．統合関係医療機関）'!M$42</f>
        <v>0</v>
      </c>
      <c r="AC11" s="374">
        <f>'支給申請額算定シート（Ⅷ．統合関係医療機関）'!C$63</f>
        <v>0</v>
      </c>
    </row>
    <row r="12" spans="1:29" ht="27" customHeight="1">
      <c r="A12" s="301" t="s">
        <v>82</v>
      </c>
      <c r="B12" s="310" t="str">
        <f>'支給申請額算定シート（Ⅸ．統合関係医療機関）'!B$3&amp;""</f>
        <v/>
      </c>
      <c r="C12" s="310"/>
      <c r="D12" s="310"/>
      <c r="E12" s="310" t="str">
        <f>'支給申請額算定シート（Ⅸ．統合関係医療機関）'!C$5&amp;""</f>
        <v/>
      </c>
      <c r="F12" s="335">
        <f t="shared" si="3"/>
        <v>0</v>
      </c>
      <c r="G12" s="339">
        <f>'支給申請額算定シート（Ⅸ．統合関係医療機関）'!C$11</f>
        <v>0</v>
      </c>
      <c r="H12" s="343">
        <f>'支給申請額算定シート（Ⅸ．統合関係医療機関）'!D$11</f>
        <v>0</v>
      </c>
      <c r="I12" s="343">
        <f>'支給申請額算定シート（Ⅸ．統合関係医療機関）'!E$11</f>
        <v>0</v>
      </c>
      <c r="J12" s="343">
        <f>'支給申請額算定シート（Ⅸ．統合関係医療機関）'!F$11</f>
        <v>0</v>
      </c>
      <c r="K12" s="347">
        <f>'支給申請額算定シート（Ⅸ．統合関係医療機関）'!G$11</f>
        <v>0</v>
      </c>
      <c r="L12" s="352">
        <f t="shared" si="0"/>
        <v>0</v>
      </c>
      <c r="M12" s="339">
        <f>'支給申請額算定シート（Ⅸ．統合関係医療機関）'!C$18</f>
        <v>0</v>
      </c>
      <c r="N12" s="343">
        <f>'支給申請額算定シート（Ⅸ．統合関係医療機関）'!D$18</f>
        <v>0</v>
      </c>
      <c r="O12" s="343">
        <f>'支給申請額算定シート（Ⅸ．統合関係医療機関）'!E$18</f>
        <v>0</v>
      </c>
      <c r="P12" s="356">
        <f>'支給申請額算定シート（Ⅸ．統合関係医療機関）'!F$18</f>
        <v>0</v>
      </c>
      <c r="Q12" s="347">
        <f>'支給申請額算定シート（Ⅸ．統合関係医療機関）'!G$18</f>
        <v>0</v>
      </c>
      <c r="R12" s="352">
        <f t="shared" si="1"/>
        <v>0</v>
      </c>
      <c r="S12" s="339">
        <f>'支給申請額算定シート（Ⅸ．統合関係医療機関）'!C$22</f>
        <v>0</v>
      </c>
      <c r="T12" s="343">
        <f>'支給申請額算定シート（Ⅸ．統合関係医療機関）'!D$22</f>
        <v>0</v>
      </c>
      <c r="U12" s="343">
        <f>'支給申請額算定シート（Ⅸ．統合関係医療機関）'!E$22</f>
        <v>0</v>
      </c>
      <c r="V12" s="347">
        <f>'支給申請額算定シート（Ⅸ．統合関係医療機関）'!F$22</f>
        <v>0</v>
      </c>
      <c r="W12" s="364">
        <f t="shared" si="2"/>
        <v>0</v>
      </c>
      <c r="X12" s="339">
        <f>'支給申請額算定シート（Ⅸ．統合関係医療機関）'!C$26</f>
        <v>0</v>
      </c>
      <c r="Y12" s="347">
        <f>'支給申請額算定シート（Ⅸ．統合関係医療機関）'!D$26</f>
        <v>0</v>
      </c>
      <c r="Z12" s="352">
        <f>'支給申請額算定シート（Ⅸ．統合関係医療機関）'!I$33</f>
        <v>0</v>
      </c>
      <c r="AA12" s="370">
        <f>'支給申請額算定シート（Ⅸ．統合関係医療機関）'!N$42</f>
        <v>0</v>
      </c>
      <c r="AB12" s="352">
        <f>'支給申請額算定シート（Ⅸ．統合関係医療機関）'!M$42</f>
        <v>0</v>
      </c>
      <c r="AC12" s="374">
        <f>'支給申請額算定シート（Ⅸ．統合関係医療機関）'!C$63</f>
        <v>0</v>
      </c>
    </row>
    <row r="13" spans="1:29" ht="27" customHeight="1">
      <c r="A13" s="301" t="s">
        <v>84</v>
      </c>
      <c r="B13" s="310" t="str">
        <f>'支給申請額算定シート（Ⅹ．統合関係医療機関）'!B$3&amp;""</f>
        <v/>
      </c>
      <c r="C13" s="310"/>
      <c r="D13" s="310"/>
      <c r="E13" s="310" t="str">
        <f>'支給申請額算定シート（Ⅹ．統合関係医療機関）'!C$5&amp;""</f>
        <v/>
      </c>
      <c r="F13" s="335">
        <f t="shared" si="3"/>
        <v>0</v>
      </c>
      <c r="G13" s="339">
        <f>'支給申請額算定シート（Ⅹ．統合関係医療機関）'!C$11</f>
        <v>0</v>
      </c>
      <c r="H13" s="343">
        <f>'支給申請額算定シート（Ⅹ．統合関係医療機関）'!D$11</f>
        <v>0</v>
      </c>
      <c r="I13" s="343">
        <f>'支給申請額算定シート（Ⅹ．統合関係医療機関）'!E$11</f>
        <v>0</v>
      </c>
      <c r="J13" s="343">
        <f>'支給申請額算定シート（Ⅹ．統合関係医療機関）'!F$11</f>
        <v>0</v>
      </c>
      <c r="K13" s="347">
        <f>'支給申請額算定シート（Ⅹ．統合関係医療機関）'!G$11</f>
        <v>0</v>
      </c>
      <c r="L13" s="352">
        <f t="shared" si="0"/>
        <v>0</v>
      </c>
      <c r="M13" s="339">
        <f>'支給申請額算定シート（Ⅹ．統合関係医療機関）'!C$18</f>
        <v>0</v>
      </c>
      <c r="N13" s="343">
        <f>'支給申請額算定シート（Ⅹ．統合関係医療機関）'!D$18</f>
        <v>0</v>
      </c>
      <c r="O13" s="343">
        <f>'支給申請額算定シート（Ⅹ．統合関係医療機関）'!E$18</f>
        <v>0</v>
      </c>
      <c r="P13" s="356">
        <f>'支給申請額算定シート（Ⅹ．統合関係医療機関）'!F$18</f>
        <v>0</v>
      </c>
      <c r="Q13" s="347">
        <f>'支給申請額算定シート（Ⅹ．統合関係医療機関）'!G$18</f>
        <v>0</v>
      </c>
      <c r="R13" s="352">
        <f t="shared" si="1"/>
        <v>0</v>
      </c>
      <c r="S13" s="339">
        <f>'支給申請額算定シート（Ⅹ．統合関係医療機関）'!C$22</f>
        <v>0</v>
      </c>
      <c r="T13" s="343">
        <f>'支給申請額算定シート（Ⅹ．統合関係医療機関）'!D$22</f>
        <v>0</v>
      </c>
      <c r="U13" s="343">
        <f>'支給申請額算定シート（Ⅹ．統合関係医療機関）'!E$22</f>
        <v>0</v>
      </c>
      <c r="V13" s="347">
        <f>'支給申請額算定シート（Ⅹ．統合関係医療機関）'!F$22</f>
        <v>0</v>
      </c>
      <c r="W13" s="364">
        <f t="shared" si="2"/>
        <v>0</v>
      </c>
      <c r="X13" s="339">
        <f>'支給申請額算定シート（Ⅹ．統合関係医療機関）'!C$26</f>
        <v>0</v>
      </c>
      <c r="Y13" s="347">
        <f>'支給申請額算定シート（Ⅹ．統合関係医療機関）'!D$26</f>
        <v>0</v>
      </c>
      <c r="Z13" s="352">
        <f>'支給申請額算定シート（Ⅹ．統合関係医療機関）'!I$33</f>
        <v>0</v>
      </c>
      <c r="AA13" s="370">
        <f>'支給申請額算定シート（Ⅹ．統合関係医療機関）'!N$42</f>
        <v>0</v>
      </c>
      <c r="AB13" s="352">
        <f>'支給申請額算定シート（Ⅹ．統合関係医療機関）'!M$42</f>
        <v>0</v>
      </c>
      <c r="AC13" s="374">
        <f>'支給申請額算定シート（Ⅹ．統合関係医療機関）'!C$63</f>
        <v>0</v>
      </c>
    </row>
    <row r="14" spans="1:29" ht="27" customHeight="1">
      <c r="A14" s="302"/>
      <c r="B14" s="302"/>
      <c r="C14" s="302"/>
      <c r="E14" s="331" t="s">
        <v>62</v>
      </c>
      <c r="F14" s="336">
        <f t="shared" ref="F14:Z14" si="4">SUM(F4:F13)</f>
        <v>0</v>
      </c>
      <c r="G14" s="340">
        <f t="shared" si="4"/>
        <v>0</v>
      </c>
      <c r="H14" s="344">
        <f t="shared" si="4"/>
        <v>0</v>
      </c>
      <c r="I14" s="344">
        <f t="shared" si="4"/>
        <v>0</v>
      </c>
      <c r="J14" s="344">
        <f t="shared" si="4"/>
        <v>0</v>
      </c>
      <c r="K14" s="348">
        <f t="shared" si="4"/>
        <v>0</v>
      </c>
      <c r="L14" s="353">
        <f t="shared" si="4"/>
        <v>0</v>
      </c>
      <c r="M14" s="340">
        <f t="shared" si="4"/>
        <v>0</v>
      </c>
      <c r="N14" s="344">
        <f t="shared" si="4"/>
        <v>0</v>
      </c>
      <c r="O14" s="344">
        <f t="shared" si="4"/>
        <v>0</v>
      </c>
      <c r="P14" s="357">
        <f t="shared" si="4"/>
        <v>0</v>
      </c>
      <c r="Q14" s="348">
        <f t="shared" si="4"/>
        <v>0</v>
      </c>
      <c r="R14" s="353">
        <f t="shared" si="4"/>
        <v>0</v>
      </c>
      <c r="S14" s="340">
        <f t="shared" si="4"/>
        <v>0</v>
      </c>
      <c r="T14" s="344">
        <f t="shared" si="4"/>
        <v>0</v>
      </c>
      <c r="U14" s="344">
        <f t="shared" si="4"/>
        <v>0</v>
      </c>
      <c r="V14" s="348">
        <f t="shared" si="4"/>
        <v>0</v>
      </c>
      <c r="W14" s="365">
        <f t="shared" si="4"/>
        <v>0</v>
      </c>
      <c r="X14" s="340">
        <f t="shared" si="4"/>
        <v>0</v>
      </c>
      <c r="Y14" s="348">
        <f t="shared" si="4"/>
        <v>0</v>
      </c>
      <c r="Z14" s="353">
        <f t="shared" si="4"/>
        <v>0</v>
      </c>
      <c r="AA14" s="371"/>
      <c r="AB14" s="371"/>
      <c r="AC14" s="375">
        <f>SUM(AC4:AC13)</f>
        <v>0</v>
      </c>
    </row>
    <row r="15" spans="1:29" ht="27" customHeight="1">
      <c r="A15" s="303"/>
      <c r="B15" s="303"/>
      <c r="C15" s="303"/>
      <c r="D15" s="303"/>
      <c r="F15" s="303"/>
      <c r="G15" s="303"/>
      <c r="H15" s="303"/>
      <c r="I15" s="303"/>
      <c r="J15" s="303"/>
      <c r="N15" s="349"/>
      <c r="O15" s="349"/>
      <c r="R15" s="360" t="s">
        <v>175</v>
      </c>
      <c r="T15" s="349"/>
      <c r="U15" s="349"/>
    </row>
    <row r="16" spans="1:29" ht="39.950000000000003" customHeight="1">
      <c r="A16" s="304" t="s">
        <v>95</v>
      </c>
      <c r="B16" s="311"/>
      <c r="C16" s="300" t="s">
        <v>93</v>
      </c>
      <c r="D16" s="325"/>
      <c r="E16" s="332" t="s">
        <v>92</v>
      </c>
      <c r="F16" s="337"/>
      <c r="G16" s="325" t="s">
        <v>94</v>
      </c>
      <c r="H16" s="325"/>
      <c r="I16" s="300" t="s">
        <v>96</v>
      </c>
      <c r="J16" s="325"/>
      <c r="K16" s="349"/>
      <c r="L16" s="349"/>
      <c r="P16" s="349"/>
      <c r="Q16" s="349"/>
      <c r="R16" s="349"/>
    </row>
    <row r="17" spans="1:29" ht="27" customHeight="1">
      <c r="A17" s="305" t="str">
        <f>IF(G17&gt;=I17,"○","×")</f>
        <v>○</v>
      </c>
      <c r="B17" s="312"/>
      <c r="C17" s="317">
        <f>SUM(G14,H14,J14)</f>
        <v>0</v>
      </c>
      <c r="D17" s="307"/>
      <c r="E17" s="319">
        <f>SUM(M14,N14,P14)</f>
        <v>0</v>
      </c>
      <c r="F17" s="327"/>
      <c r="G17" s="317">
        <f>C17-E17</f>
        <v>0</v>
      </c>
      <c r="H17" s="307"/>
      <c r="I17" s="317">
        <f>Z14</f>
        <v>0</v>
      </c>
      <c r="J17" s="307"/>
      <c r="K17" s="349"/>
      <c r="L17" s="349"/>
      <c r="P17" s="349"/>
      <c r="Q17" s="349"/>
      <c r="R17" s="349"/>
    </row>
    <row r="18" spans="1:29" ht="9.9499999999999993" customHeight="1">
      <c r="A18" s="303"/>
      <c r="B18" s="303"/>
      <c r="C18" s="303"/>
      <c r="D18" s="303"/>
      <c r="F18" s="303"/>
      <c r="G18" s="303"/>
      <c r="H18" s="303"/>
      <c r="I18" s="303"/>
      <c r="M18" s="349"/>
      <c r="N18" s="349"/>
      <c r="S18" s="349"/>
      <c r="T18" s="349"/>
    </row>
    <row r="19" spans="1:29" ht="39.950000000000003" customHeight="1">
      <c r="A19" s="306" t="s">
        <v>127</v>
      </c>
      <c r="B19" s="306"/>
      <c r="C19" s="318" t="s">
        <v>126</v>
      </c>
      <c r="D19" s="326"/>
      <c r="E19" s="303"/>
      <c r="F19" s="303"/>
      <c r="G19" s="303"/>
      <c r="L19" s="349"/>
      <c r="M19" s="349"/>
      <c r="R19" s="349"/>
      <c r="S19" s="349"/>
    </row>
    <row r="20" spans="1:29" ht="27" customHeight="1">
      <c r="A20" s="307" t="str">
        <f>IF(C20=0,"○","×")</f>
        <v>○</v>
      </c>
      <c r="B20" s="307"/>
      <c r="C20" s="319">
        <f>R14</f>
        <v>0</v>
      </c>
      <c r="D20" s="327"/>
      <c r="E20" s="303"/>
      <c r="F20" s="303"/>
      <c r="G20" s="303"/>
      <c r="L20" s="349"/>
      <c r="M20" s="349"/>
      <c r="R20" s="349"/>
      <c r="S20" s="349"/>
    </row>
    <row r="21" spans="1:29" ht="9.9499999999999993" customHeight="1">
      <c r="A21" s="303"/>
      <c r="B21" s="303"/>
      <c r="C21" s="303"/>
      <c r="E21" s="303"/>
      <c r="F21" s="303"/>
      <c r="G21" s="303"/>
      <c r="H21" s="303"/>
      <c r="I21" s="303"/>
      <c r="M21" s="349"/>
      <c r="N21" s="349"/>
      <c r="S21" s="349"/>
      <c r="T21" s="349"/>
    </row>
    <row r="22" spans="1:29" ht="39.950000000000003" customHeight="1">
      <c r="A22" s="304" t="s">
        <v>80</v>
      </c>
      <c r="B22" s="313"/>
      <c r="C22" s="320" t="s">
        <v>122</v>
      </c>
      <c r="D22" s="328"/>
      <c r="E22" s="303"/>
      <c r="F22" s="303"/>
      <c r="G22" s="303"/>
      <c r="H22" s="303"/>
      <c r="K22" s="349"/>
      <c r="L22" s="349"/>
      <c r="P22" s="349"/>
      <c r="Q22" s="349"/>
      <c r="R22" s="349"/>
    </row>
    <row r="23" spans="1:29" ht="27" customHeight="1">
      <c r="A23" s="307" t="str">
        <f>IF(C23&gt;0,"○","×")</f>
        <v>×</v>
      </c>
      <c r="B23" s="307"/>
      <c r="C23" s="321">
        <f>COUNTIFS(F4:F13,"&gt;=20",E4:E13,"廃止*")</f>
        <v>0</v>
      </c>
      <c r="D23" s="327"/>
      <c r="E23" s="303"/>
      <c r="F23" s="303"/>
      <c r="G23" s="303"/>
      <c r="H23" s="303"/>
      <c r="K23" s="349"/>
      <c r="L23" s="349"/>
      <c r="P23" s="349"/>
      <c r="Q23" s="349"/>
      <c r="R23" s="349"/>
    </row>
    <row r="24" spans="1:29" ht="9.9499999999999993" customHeight="1">
      <c r="A24" s="303"/>
      <c r="B24" s="303"/>
      <c r="C24" s="303"/>
      <c r="E24" s="303"/>
      <c r="F24" s="303"/>
      <c r="G24" s="303"/>
      <c r="H24" s="303"/>
      <c r="I24" s="303"/>
      <c r="J24" s="303"/>
      <c r="N24" s="349"/>
      <c r="O24" s="349"/>
      <c r="T24" s="349"/>
      <c r="U24" s="349"/>
    </row>
    <row r="25" spans="1:29" ht="39.950000000000003" customHeight="1">
      <c r="A25" s="304" t="s">
        <v>90</v>
      </c>
      <c r="B25" s="311"/>
      <c r="C25" s="300" t="s">
        <v>128</v>
      </c>
      <c r="D25" s="325"/>
      <c r="E25" s="332" t="s">
        <v>129</v>
      </c>
      <c r="F25" s="337"/>
      <c r="G25" s="325" t="s">
        <v>103</v>
      </c>
      <c r="H25" s="325"/>
      <c r="L25" s="349"/>
      <c r="M25" s="349"/>
      <c r="R25" s="349"/>
      <c r="S25" s="349"/>
      <c r="AB25" s="372" t="s">
        <v>91</v>
      </c>
      <c r="AC25" s="376"/>
    </row>
    <row r="26" spans="1:29" ht="27" customHeight="1">
      <c r="A26" s="305" t="str">
        <f>IF(G26&gt;=10%,"○","×")</f>
        <v>○</v>
      </c>
      <c r="B26" s="312"/>
      <c r="C26" s="317">
        <f>SUM(G14,H14,J14)</f>
        <v>0</v>
      </c>
      <c r="D26" s="307"/>
      <c r="E26" s="319">
        <f>Z14</f>
        <v>0</v>
      </c>
      <c r="F26" s="327"/>
      <c r="G26" s="341" t="str">
        <f>IFERROR(E26/C26,"－")</f>
        <v>－</v>
      </c>
      <c r="H26" s="341"/>
      <c r="L26" s="349"/>
      <c r="M26" s="349"/>
      <c r="R26" s="349"/>
      <c r="S26" s="349"/>
      <c r="AB26" s="373" t="str">
        <f>IF(AND(A17="○",A20="○",A23="○",A26="○"),AC14,"－")</f>
        <v>－</v>
      </c>
      <c r="AC26" s="377"/>
    </row>
    <row r="27" spans="1:29" ht="9.9499999999999993" customHeight="1">
      <c r="A27" s="303"/>
      <c r="B27" s="303"/>
      <c r="C27" s="303"/>
      <c r="D27" s="303"/>
      <c r="F27" s="303"/>
      <c r="G27" s="303"/>
      <c r="H27" s="303"/>
      <c r="I27" s="303"/>
      <c r="M27" s="349"/>
      <c r="N27" s="349"/>
      <c r="S27" s="349"/>
      <c r="T27" s="349"/>
    </row>
    <row r="28" spans="1:29" ht="27" customHeight="1">
      <c r="E28" s="303"/>
      <c r="F28" s="303"/>
      <c r="G28" s="303"/>
      <c r="H28" s="303"/>
      <c r="I28" s="303"/>
      <c r="J28" s="303"/>
      <c r="N28" s="349"/>
      <c r="O28" s="349"/>
      <c r="T28" s="349"/>
      <c r="U28" s="349"/>
    </row>
    <row r="29" spans="1:29" ht="18" customHeight="1">
      <c r="E29" s="303"/>
      <c r="F29" s="303"/>
      <c r="G29" s="303"/>
      <c r="H29" s="303"/>
      <c r="I29" s="303"/>
      <c r="J29" s="303"/>
    </row>
    <row r="30" spans="1:29" ht="18" customHeight="1">
      <c r="A30" s="303"/>
      <c r="B30" s="303"/>
      <c r="C30" s="303"/>
      <c r="E30" s="303"/>
      <c r="F30" s="303"/>
      <c r="G30" s="303"/>
      <c r="H30" s="303"/>
      <c r="I30" s="303"/>
      <c r="J30" s="303"/>
    </row>
    <row r="31" spans="1:29" ht="18" customHeight="1">
      <c r="A31" s="303"/>
      <c r="B31" s="303"/>
      <c r="C31" s="303"/>
      <c r="D31" s="303"/>
      <c r="F31" s="303"/>
      <c r="G31" s="303"/>
      <c r="H31" s="303"/>
      <c r="I31" s="303"/>
      <c r="J31" s="303"/>
    </row>
    <row r="32" spans="1:29" ht="18" customHeight="1">
      <c r="A32" s="303"/>
      <c r="B32" s="303"/>
      <c r="C32" s="303"/>
      <c r="D32" s="303"/>
      <c r="F32" s="303"/>
      <c r="G32" s="303"/>
      <c r="H32" s="303"/>
      <c r="I32" s="303"/>
      <c r="J32" s="303"/>
    </row>
    <row r="33" spans="1:10" ht="18" customHeight="1">
      <c r="A33" s="308"/>
      <c r="B33" s="314"/>
      <c r="C33" s="308"/>
      <c r="D33" s="308"/>
      <c r="F33" s="308"/>
      <c r="G33" s="303"/>
      <c r="H33" s="303"/>
      <c r="I33" s="308"/>
      <c r="J33" s="303"/>
    </row>
    <row r="34" spans="1:10" ht="18" customHeight="1">
      <c r="A34" s="308"/>
      <c r="B34" s="314"/>
      <c r="C34" s="303"/>
      <c r="D34" s="303"/>
      <c r="F34" s="303"/>
      <c r="G34" s="303"/>
      <c r="H34" s="303"/>
      <c r="I34" s="308"/>
      <c r="J34" s="345"/>
    </row>
    <row r="35" spans="1:10" ht="18" customHeight="1">
      <c r="A35" s="303"/>
      <c r="B35" s="303"/>
      <c r="C35" s="303"/>
      <c r="D35" s="303"/>
      <c r="F35" s="303"/>
      <c r="G35" s="303"/>
      <c r="H35" s="303"/>
      <c r="I35" s="303"/>
      <c r="J35" s="303"/>
    </row>
    <row r="36" spans="1:10" ht="18" customHeight="1">
      <c r="A36" s="308"/>
      <c r="B36" s="315"/>
      <c r="C36" s="308"/>
      <c r="D36" s="308"/>
      <c r="F36" s="308"/>
      <c r="G36" s="308"/>
      <c r="H36" s="308"/>
      <c r="I36" s="303"/>
      <c r="J36" s="303"/>
    </row>
    <row r="37" spans="1:10" ht="18" customHeight="1">
      <c r="A37" s="308"/>
      <c r="B37" s="315"/>
      <c r="C37" s="308"/>
      <c r="D37" s="308"/>
      <c r="F37" s="308"/>
      <c r="G37" s="308"/>
      <c r="H37" s="308"/>
      <c r="I37" s="308"/>
      <c r="J37" s="303"/>
    </row>
    <row r="38" spans="1:10" ht="18" customHeight="1">
      <c r="A38" s="308"/>
      <c r="B38" s="315"/>
      <c r="C38" s="303"/>
      <c r="D38" s="303"/>
      <c r="F38" s="303"/>
      <c r="G38" s="303"/>
      <c r="H38" s="303"/>
      <c r="I38" s="308"/>
      <c r="J38" s="345"/>
    </row>
    <row r="39" spans="1:10" ht="18" customHeight="1">
      <c r="A39" s="303"/>
      <c r="B39" s="303"/>
      <c r="C39" s="303"/>
      <c r="D39" s="303"/>
      <c r="F39" s="303"/>
      <c r="G39" s="303"/>
      <c r="H39" s="303"/>
      <c r="I39" s="303"/>
      <c r="J39" s="303"/>
    </row>
    <row r="40" spans="1:10" ht="18" customHeight="1">
      <c r="A40" s="308"/>
      <c r="B40" s="314"/>
      <c r="C40" s="308"/>
      <c r="D40" s="308"/>
      <c r="F40" s="308"/>
      <c r="G40" s="308"/>
      <c r="H40" s="308"/>
      <c r="I40" s="303"/>
      <c r="J40" s="303"/>
    </row>
    <row r="41" spans="1:10" ht="18" customHeight="1">
      <c r="A41" s="308"/>
      <c r="B41" s="314"/>
      <c r="C41" s="308"/>
      <c r="D41" s="308"/>
      <c r="F41" s="308"/>
      <c r="G41" s="308"/>
      <c r="H41" s="308"/>
      <c r="I41" s="303"/>
      <c r="J41" s="303"/>
    </row>
    <row r="42" spans="1:10" ht="18" customHeight="1">
      <c r="A42" s="308"/>
      <c r="B42" s="314"/>
      <c r="C42" s="303"/>
      <c r="D42" s="303"/>
      <c r="F42" s="303"/>
      <c r="G42" s="303"/>
      <c r="H42" s="303"/>
      <c r="I42" s="303"/>
      <c r="J42" s="303"/>
    </row>
    <row r="43" spans="1:10" ht="18" customHeight="1">
      <c r="A43" s="303"/>
      <c r="B43" s="303"/>
      <c r="C43" s="303"/>
      <c r="D43" s="303"/>
      <c r="F43" s="303"/>
      <c r="G43" s="303"/>
      <c r="H43" s="303"/>
      <c r="I43" s="303"/>
      <c r="J43" s="303"/>
    </row>
    <row r="44" spans="1:10" ht="18" customHeight="1">
      <c r="A44" s="308"/>
      <c r="B44" s="314"/>
      <c r="C44" s="308"/>
      <c r="D44" s="308"/>
      <c r="F44" s="308"/>
      <c r="G44" s="308"/>
      <c r="H44" s="303"/>
      <c r="I44" s="303"/>
      <c r="J44" s="303"/>
    </row>
    <row r="45" spans="1:10" ht="18" customHeight="1">
      <c r="A45" s="308"/>
      <c r="B45" s="314"/>
      <c r="C45" s="322"/>
      <c r="D45" s="322"/>
      <c r="F45" s="322"/>
      <c r="G45" s="322"/>
      <c r="H45" s="303"/>
      <c r="I45" s="303"/>
      <c r="J45" s="303"/>
    </row>
    <row r="46" spans="1:10" ht="18" customHeight="1">
      <c r="A46" s="303"/>
      <c r="B46" s="303"/>
      <c r="C46" s="303"/>
      <c r="D46" s="303"/>
      <c r="F46" s="303"/>
      <c r="G46" s="303"/>
      <c r="H46" s="303"/>
      <c r="I46" s="303"/>
      <c r="J46" s="303"/>
    </row>
    <row r="47" spans="1:10" ht="18" customHeight="1">
      <c r="A47" s="308"/>
      <c r="B47" s="316"/>
      <c r="C47" s="323"/>
      <c r="D47" s="303"/>
      <c r="F47" s="303"/>
      <c r="G47" s="303"/>
      <c r="H47" s="303"/>
      <c r="I47" s="303"/>
      <c r="J47" s="303"/>
    </row>
    <row r="48" spans="1:10" ht="18" customHeight="1">
      <c r="A48" s="303"/>
      <c r="B48" s="303"/>
      <c r="C48" s="303"/>
      <c r="D48" s="303"/>
      <c r="F48" s="303"/>
      <c r="G48" s="303"/>
      <c r="H48" s="303"/>
      <c r="I48" s="303"/>
      <c r="J48" s="303"/>
    </row>
    <row r="49" spans="1:10" ht="18" customHeight="1">
      <c r="A49" s="308"/>
      <c r="B49" s="316"/>
      <c r="C49" s="303"/>
      <c r="D49" s="303"/>
      <c r="F49" s="303"/>
      <c r="G49" s="303"/>
      <c r="H49" s="303"/>
      <c r="I49" s="303"/>
      <c r="J49" s="303"/>
    </row>
    <row r="50" spans="1:10" ht="18" customHeight="1">
      <c r="A50" s="303"/>
      <c r="B50" s="303"/>
      <c r="C50" s="303"/>
      <c r="D50" s="303"/>
      <c r="F50" s="303"/>
      <c r="G50" s="303"/>
      <c r="H50" s="303"/>
      <c r="I50" s="303"/>
      <c r="J50" s="303"/>
    </row>
    <row r="51" spans="1:10" ht="18" customHeight="1">
      <c r="A51" s="308"/>
      <c r="B51" s="314"/>
      <c r="C51" s="324"/>
      <c r="D51" s="324"/>
      <c r="F51" s="303"/>
      <c r="G51" s="303"/>
      <c r="H51" s="303"/>
      <c r="I51" s="303"/>
      <c r="J51" s="303"/>
    </row>
    <row r="52" spans="1:10" ht="18" customHeight="1">
      <c r="A52" s="308"/>
      <c r="B52" s="314"/>
      <c r="C52" s="322"/>
      <c r="D52" s="322"/>
      <c r="F52" s="303"/>
      <c r="G52" s="303"/>
      <c r="H52" s="303"/>
      <c r="I52" s="303"/>
      <c r="J52" s="303"/>
    </row>
    <row r="53" spans="1:10" ht="18" customHeight="1">
      <c r="A53" s="303"/>
      <c r="B53" s="303"/>
      <c r="C53" s="303"/>
      <c r="D53" s="303"/>
      <c r="F53" s="303"/>
      <c r="G53" s="303"/>
      <c r="H53" s="303"/>
      <c r="I53" s="303"/>
      <c r="J53" s="303"/>
    </row>
    <row r="54" spans="1:10" ht="18" customHeight="1">
      <c r="A54" s="308"/>
      <c r="B54" s="314"/>
      <c r="C54" s="324"/>
      <c r="D54" s="324"/>
      <c r="F54" s="303"/>
      <c r="G54" s="303"/>
      <c r="H54" s="303"/>
      <c r="I54" s="303"/>
      <c r="J54" s="303"/>
    </row>
    <row r="55" spans="1:10" ht="18" customHeight="1">
      <c r="A55" s="308"/>
      <c r="B55" s="314"/>
      <c r="C55" s="322"/>
      <c r="D55" s="322"/>
      <c r="F55" s="303"/>
      <c r="G55" s="303"/>
      <c r="H55" s="303"/>
      <c r="I55" s="303"/>
      <c r="J55" s="303"/>
    </row>
    <row r="56" spans="1:10" ht="18" customHeight="1">
      <c r="A56" s="303"/>
      <c r="B56" s="303"/>
      <c r="C56" s="303"/>
      <c r="D56" s="303"/>
      <c r="F56" s="303"/>
      <c r="G56" s="303"/>
      <c r="H56" s="303"/>
      <c r="I56" s="303"/>
      <c r="J56" s="303"/>
    </row>
    <row r="57" spans="1:10" ht="18" customHeight="1">
      <c r="A57" s="308"/>
      <c r="B57" s="303"/>
      <c r="C57" s="322"/>
      <c r="D57" s="303"/>
      <c r="F57" s="303"/>
      <c r="G57" s="308"/>
      <c r="H57" s="303"/>
      <c r="I57" s="303"/>
      <c r="J57" s="303"/>
    </row>
    <row r="58" spans="1:10" ht="18" customHeight="1">
      <c r="A58" s="303"/>
      <c r="B58" s="303"/>
      <c r="C58" s="303"/>
      <c r="D58" s="303"/>
      <c r="F58" s="303"/>
      <c r="G58" s="303"/>
      <c r="H58" s="303"/>
      <c r="I58" s="303"/>
      <c r="J58" s="303"/>
    </row>
    <row r="59" spans="1:10">
      <c r="A59" s="303"/>
      <c r="B59" s="303"/>
      <c r="C59" s="303"/>
      <c r="D59" s="303"/>
      <c r="F59" s="303"/>
      <c r="G59" s="303"/>
      <c r="H59" s="303"/>
    </row>
    <row r="60" spans="1:10">
      <c r="A60" s="303"/>
      <c r="B60" s="303"/>
      <c r="C60" s="303"/>
      <c r="D60" s="303"/>
      <c r="F60" s="303"/>
      <c r="G60" s="303"/>
      <c r="H60" s="303"/>
    </row>
    <row r="61" spans="1:10">
      <c r="A61" s="303"/>
      <c r="B61" s="303"/>
      <c r="C61" s="303"/>
      <c r="D61" s="303"/>
      <c r="F61" s="303"/>
      <c r="G61" s="303"/>
      <c r="H61" s="303"/>
    </row>
  </sheetData>
  <sheetProtection sheet="1" objects="1" scenarios="1"/>
  <mergeCells count="49">
    <mergeCell ref="F2:K2"/>
    <mergeCell ref="L2:Q2"/>
    <mergeCell ref="R2:V2"/>
    <mergeCell ref="W2:Y2"/>
    <mergeCell ref="B4:D4"/>
    <mergeCell ref="B5:D5"/>
    <mergeCell ref="B6:D6"/>
    <mergeCell ref="B7:D7"/>
    <mergeCell ref="B8:D8"/>
    <mergeCell ref="B9:D9"/>
    <mergeCell ref="B10:D10"/>
    <mergeCell ref="B11:D11"/>
    <mergeCell ref="B12:D12"/>
    <mergeCell ref="B13:D13"/>
    <mergeCell ref="A16:B16"/>
    <mergeCell ref="C16:D16"/>
    <mergeCell ref="E16:F16"/>
    <mergeCell ref="G16:H16"/>
    <mergeCell ref="I16:J16"/>
    <mergeCell ref="A17:B17"/>
    <mergeCell ref="C17:D17"/>
    <mergeCell ref="E17:F17"/>
    <mergeCell ref="G17:H17"/>
    <mergeCell ref="I17:J17"/>
    <mergeCell ref="A19:B19"/>
    <mergeCell ref="C19:D19"/>
    <mergeCell ref="A20:B20"/>
    <mergeCell ref="C20:D20"/>
    <mergeCell ref="A22:B22"/>
    <mergeCell ref="C22:D22"/>
    <mergeCell ref="A23:B23"/>
    <mergeCell ref="C23:D23"/>
    <mergeCell ref="A25:B25"/>
    <mergeCell ref="C25:D25"/>
    <mergeCell ref="E25:F25"/>
    <mergeCell ref="G25:H25"/>
    <mergeCell ref="AB25:AC25"/>
    <mergeCell ref="A26:B26"/>
    <mergeCell ref="C26:D26"/>
    <mergeCell ref="E26:F26"/>
    <mergeCell ref="G26:H26"/>
    <mergeCell ref="AB26:AC26"/>
    <mergeCell ref="A2:A3"/>
    <mergeCell ref="B2:D3"/>
    <mergeCell ref="E2:E3"/>
    <mergeCell ref="Z2:Z3"/>
    <mergeCell ref="AA2:AA3"/>
    <mergeCell ref="AB2:AB3"/>
    <mergeCell ref="AC2:AC3"/>
  </mergeCells>
  <phoneticPr fontId="49"/>
  <conditionalFormatting sqref="R15">
    <cfRule type="expression" dxfId="71" priority="2">
      <formula>$R$14&lt;&gt;0</formula>
    </cfRule>
  </conditionalFormatting>
  <conditionalFormatting sqref="R14">
    <cfRule type="expression" dxfId="70" priority="1">
      <formula>$R$14&lt;&gt;0</formula>
    </cfRule>
  </conditionalFormatting>
  <hyperlinks>
    <hyperlink ref="A4" location="'支給申請額算定シート（Ⅰ．代表医療機関）'!B5"/>
    <hyperlink ref="A5" location="'支給申請額算定シート（Ⅱ．統合関係医療機関）'!B3"/>
    <hyperlink ref="A6" location="'支給申請額算定シート（Ⅲ．統合関係医療機関）'!B3"/>
    <hyperlink ref="A7" location="'支給申請額算定シート（Ⅳ．統合関係医療機関）'!B3"/>
    <hyperlink ref="A8" location="'支給申請額算定シート（Ⅴ．統合関係医療機関）'!B3"/>
    <hyperlink ref="A9" location="'支給申請額算定シート（Ⅵ．統合関係医療機関）'!B3"/>
    <hyperlink ref="A10" location="'支給申請額算定シート（Ⅶ．統合関係医療機関）'!B3"/>
    <hyperlink ref="A11" location="'支給申請額算定シート（Ⅷ．統合関係医療機関）'!B3"/>
    <hyperlink ref="A12" location="'支給申請額算定シート（Ⅸ．統合関係医療機関）'!B3"/>
    <hyperlink ref="A13" location="'支給申請額算定シート（Ⅹ．統合関係医療機関）'!B3"/>
  </hyperlinks>
  <pageMargins left="0.7" right="0.7" top="0.75" bottom="0.75" header="0.3" footer="0.3"/>
  <pageSetup paperSize="9" scale="52"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163</v>
      </c>
      <c r="C2" s="413" t="s">
        <v>37</v>
      </c>
      <c r="D2" s="433"/>
      <c r="E2" s="433"/>
      <c r="F2" s="453"/>
      <c r="G2" s="382" t="s">
        <v>164</v>
      </c>
      <c r="H2" s="382"/>
      <c r="I2" s="382"/>
      <c r="K2" s="494"/>
      <c r="L2" s="494"/>
      <c r="M2" s="517"/>
      <c r="N2" s="517"/>
      <c r="O2" s="517"/>
      <c r="P2" s="517"/>
      <c r="Q2" s="494"/>
      <c r="R2" s="494"/>
      <c r="S2" s="517"/>
      <c r="T2" s="517"/>
      <c r="U2" s="517"/>
      <c r="V2" s="517"/>
      <c r="W2" s="494"/>
    </row>
    <row r="3" spans="1:23" ht="26.25" customHeight="1">
      <c r="A3" s="383" t="s">
        <v>73</v>
      </c>
      <c r="B3" s="394" t="str">
        <f>申請書!N21&amp;""</f>
        <v/>
      </c>
      <c r="C3" s="414" t="str">
        <f>申請書!N29&amp;""</f>
        <v/>
      </c>
      <c r="D3" s="434"/>
      <c r="E3" s="434"/>
      <c r="F3" s="454"/>
      <c r="G3" s="394" t="str">
        <f>申請書!AZ21&amp;""</f>
        <v/>
      </c>
      <c r="H3" s="394"/>
      <c r="I3" s="394"/>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69" priority="11">
      <formula>$I$33&lt;0</formula>
    </cfRule>
  </conditionalFormatting>
  <conditionalFormatting sqref="C52:F52">
    <cfRule type="expression" dxfId="68" priority="9">
      <formula>OR($I$37=$I$38,$H$53="Ａ")</formula>
    </cfRule>
  </conditionalFormatting>
  <conditionalFormatting sqref="C53:F53">
    <cfRule type="expression" dxfId="67" priority="8">
      <formula>AND($I$37&lt;&gt;$I$38,$H$53="Ｂ")</formula>
    </cfRule>
  </conditionalFormatting>
  <conditionalFormatting sqref="G52">
    <cfRule type="expression" dxfId="66" priority="7">
      <formula>AND($I$37&lt;&gt;$I$38,$H$53="Ｂ")</formula>
    </cfRule>
  </conditionalFormatting>
  <conditionalFormatting sqref="G53">
    <cfRule type="expression" dxfId="65" priority="6">
      <formula>OR($I$37=$I$38,$H$53="Ａ")</formula>
    </cfRule>
  </conditionalFormatting>
  <conditionalFormatting sqref="H51:H53">
    <cfRule type="expression" dxfId="64" priority="5">
      <formula>$I$37=$I$38</formula>
    </cfRule>
  </conditionalFormatting>
  <conditionalFormatting sqref="I34">
    <cfRule type="expression" dxfId="63" priority="16">
      <formula>$I$33&lt;0</formula>
    </cfRule>
  </conditionalFormatting>
  <dataValidations count="11">
    <dataValidation type="list" allowBlank="1" showDropDown="0" showInputMessage="1" showErrorMessage="1" sqref="C5:D5">
      <formula1>"存続,廃止,廃止（有床診療所化）,廃止（無床診療所化）"</formula1>
    </dataValidation>
    <dataValidation imeMode="disabled" allowBlank="1" showDropDown="0" showInputMessage="1" showErrorMessage="1" sqref="C11:G11"/>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list" allowBlank="1" showDropDown="0" showInputMessage="1" showErrorMessage="1" sqref="H53">
      <formula1>IF($I$37&lt;&gt;$I$38,INDIRECT("I46:I47"),INDIRECT("I46"))</formula1>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s>
  <pageMargins left="0.70866141732283472" right="0.70866141732283472" top="0.39370078740157483" bottom="0.39370078740157483" header="0.31496062992125984" footer="0.31496062992125984"/>
  <pageSetup paperSize="9" scale="64" fitToWidth="0" fitToHeight="1" orientation="portrait" usePrinterDefaults="1" r:id="rId1"/>
  <colBreaks count="1" manualBreakCount="1">
    <brk id="9" max="57"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2</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62" priority="6">
      <formula>$I$33&lt;0</formula>
    </cfRule>
  </conditionalFormatting>
  <conditionalFormatting sqref="C52:F52">
    <cfRule type="expression" dxfId="61" priority="5">
      <formula>OR($I$37=$I$38,$H$53="Ａ")</formula>
    </cfRule>
  </conditionalFormatting>
  <conditionalFormatting sqref="C53:F53">
    <cfRule type="expression" dxfId="60" priority="4">
      <formula>AND($I$37&lt;&gt;$I$38,$H$53="Ｂ")</formula>
    </cfRule>
  </conditionalFormatting>
  <conditionalFormatting sqref="G52">
    <cfRule type="expression" dxfId="59" priority="3">
      <formula>AND($I$37&lt;&gt;$I$38,$H$53="Ｂ")</formula>
    </cfRule>
  </conditionalFormatting>
  <conditionalFormatting sqref="G53">
    <cfRule type="expression" dxfId="58" priority="2">
      <formula>OR($I$37=$I$38,$H$53="Ａ")</formula>
    </cfRule>
  </conditionalFormatting>
  <conditionalFormatting sqref="H51:H53">
    <cfRule type="expression" dxfId="57" priority="1">
      <formula>$I$37=$I$38</formula>
    </cfRule>
  </conditionalFormatting>
  <conditionalFormatting sqref="I34">
    <cfRule type="expression" dxfId="56" priority="7">
      <formula>$I$33&lt;0</formula>
    </cfRule>
  </conditionalFormatting>
  <dataValidations count="11">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list" allowBlank="1" showDropDown="0" showInputMessage="1" showErrorMessage="1" sqref="H53">
      <formula1>IF($I$37&lt;&gt;$I$38,INDIRECT("I46:I47"),INDIRECT("I46"))</formula1>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imeMode="disabled" allowBlank="1" showDropDown="0" showInputMessage="1" showErrorMessage="1" sqref="C11:G11"/>
    <dataValidation type="list" allowBlank="1" showDropDown="0" showInputMessage="1" showErrorMessage="1" sqref="C5:D5">
      <formula1>"存続,廃止,廃止（有床診療所化）,廃止（無床診療所化）"</formula1>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74</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55" priority="6">
      <formula>$I$33&lt;0</formula>
    </cfRule>
  </conditionalFormatting>
  <conditionalFormatting sqref="C52:F52">
    <cfRule type="expression" dxfId="54" priority="5">
      <formula>OR($I$37=$I$38,$H$53="Ａ")</formula>
    </cfRule>
  </conditionalFormatting>
  <conditionalFormatting sqref="C53:F53">
    <cfRule type="expression" dxfId="53" priority="4">
      <formula>AND($I$37&lt;&gt;$I$38,$H$53="Ｂ")</formula>
    </cfRule>
  </conditionalFormatting>
  <conditionalFormatting sqref="G52">
    <cfRule type="expression" dxfId="52" priority="3">
      <formula>AND($I$37&lt;&gt;$I$38,$H$53="Ｂ")</formula>
    </cfRule>
  </conditionalFormatting>
  <conditionalFormatting sqref="G53">
    <cfRule type="expression" dxfId="51" priority="2">
      <formula>OR($I$37=$I$38,$H$53="Ａ")</formula>
    </cfRule>
  </conditionalFormatting>
  <conditionalFormatting sqref="H51:H53">
    <cfRule type="expression" dxfId="50" priority="1">
      <formula>$I$37=$I$38</formula>
    </cfRule>
  </conditionalFormatting>
  <conditionalFormatting sqref="I34">
    <cfRule type="expression" dxfId="49" priority="7">
      <formula>$I$33&lt;0</formula>
    </cfRule>
  </conditionalFormatting>
  <dataValidations count="11">
    <dataValidation type="list" allowBlank="1" showDropDown="0" showInputMessage="1" showErrorMessage="1" sqref="C5:D5">
      <formula1>"存続,廃止,廃止（有床診療所化）,廃止（無床診療所化）"</formula1>
    </dataValidation>
    <dataValidation imeMode="disabled" allowBlank="1" showDropDown="0" showInputMessage="1" showErrorMessage="1" sqref="C11:G11"/>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list" allowBlank="1" showDropDown="0" showInputMessage="1" showErrorMessage="1" sqref="H53">
      <formula1>IF($I$37&lt;&gt;$I$38,INDIRECT("I46:I47"),INDIRECT("I46"))</formula1>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75</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48" priority="6">
      <formula>$I$33&lt;0</formula>
    </cfRule>
  </conditionalFormatting>
  <conditionalFormatting sqref="C52:F52">
    <cfRule type="expression" dxfId="47" priority="5">
      <formula>OR($I$37=$I$38,$H$53="Ａ")</formula>
    </cfRule>
  </conditionalFormatting>
  <conditionalFormatting sqref="C53:F53">
    <cfRule type="expression" dxfId="46" priority="4">
      <formula>AND($I$37&lt;&gt;$I$38,$H$53="Ｂ")</formula>
    </cfRule>
  </conditionalFormatting>
  <conditionalFormatting sqref="G52">
    <cfRule type="expression" dxfId="45" priority="3">
      <formula>AND($I$37&lt;&gt;$I$38,$H$53="Ｂ")</formula>
    </cfRule>
  </conditionalFormatting>
  <conditionalFormatting sqref="G53">
    <cfRule type="expression" dxfId="44" priority="2">
      <formula>OR($I$37=$I$38,$H$53="Ａ")</formula>
    </cfRule>
  </conditionalFormatting>
  <conditionalFormatting sqref="H51:H53">
    <cfRule type="expression" dxfId="43" priority="1">
      <formula>$I$37=$I$38</formula>
    </cfRule>
  </conditionalFormatting>
  <conditionalFormatting sqref="I34">
    <cfRule type="expression" dxfId="42" priority="7">
      <formula>$I$33&lt;0</formula>
    </cfRule>
  </conditionalFormatting>
  <dataValidations count="11">
    <dataValidation type="list" allowBlank="1" showDropDown="0" showInputMessage="1" showErrorMessage="1" sqref="C5:D5">
      <formula1>"存続,廃止,廃止（有床診療所化）,廃止（無床診療所化）"</formula1>
    </dataValidation>
    <dataValidation imeMode="disabled" allowBlank="1" showDropDown="0" showInputMessage="1" showErrorMessage="1" sqref="C11:G11"/>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list" allowBlank="1" showDropDown="0" showInputMessage="1" showErrorMessage="1" sqref="H53">
      <formula1>IF($I$37&lt;&gt;$I$38,INDIRECT("I46:I47"),INDIRECT("I46"))</formula1>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76</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41" priority="6">
      <formula>$I$33&lt;0</formula>
    </cfRule>
  </conditionalFormatting>
  <conditionalFormatting sqref="C52:F52">
    <cfRule type="expression" dxfId="40" priority="5">
      <formula>OR($I$37=$I$38,$H$53="Ａ")</formula>
    </cfRule>
  </conditionalFormatting>
  <conditionalFormatting sqref="C53:F53">
    <cfRule type="expression" dxfId="39" priority="4">
      <formula>AND($I$37&lt;&gt;$I$38,$H$53="Ｂ")</formula>
    </cfRule>
  </conditionalFormatting>
  <conditionalFormatting sqref="G52">
    <cfRule type="expression" dxfId="38" priority="3">
      <formula>AND($I$37&lt;&gt;$I$38,$H$53="Ｂ")</formula>
    </cfRule>
  </conditionalFormatting>
  <conditionalFormatting sqref="G53">
    <cfRule type="expression" dxfId="37" priority="2">
      <formula>OR($I$37=$I$38,$H$53="Ａ")</formula>
    </cfRule>
  </conditionalFormatting>
  <conditionalFormatting sqref="H51:H53">
    <cfRule type="expression" dxfId="36" priority="1">
      <formula>$I$37=$I$38</formula>
    </cfRule>
  </conditionalFormatting>
  <conditionalFormatting sqref="I34">
    <cfRule type="expression" dxfId="35" priority="7">
      <formula>$I$33&lt;0</formula>
    </cfRule>
  </conditionalFormatting>
  <dataValidations count="11">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list" allowBlank="1" showDropDown="0" showInputMessage="1" showErrorMessage="1" sqref="H53">
      <formula1>IF($I$37&lt;&gt;$I$38,INDIRECT("I46:I47"),INDIRECT("I46"))</formula1>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imeMode="disabled" allowBlank="1" showDropDown="0" showInputMessage="1" showErrorMessage="1" sqref="C11:G11"/>
    <dataValidation type="list" allowBlank="1" showDropDown="0" showInputMessage="1" showErrorMessage="1" sqref="C5:D5">
      <formula1>"存続,廃止,廃止（有床診療所化）,廃止（無床診療所化）"</formula1>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77</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34" priority="6">
      <formula>$I$33&lt;0</formula>
    </cfRule>
  </conditionalFormatting>
  <conditionalFormatting sqref="C52:F52">
    <cfRule type="expression" dxfId="33" priority="5">
      <formula>OR($I$37=$I$38,$H$53="Ａ")</formula>
    </cfRule>
  </conditionalFormatting>
  <conditionalFormatting sqref="C53:F53">
    <cfRule type="expression" dxfId="32" priority="4">
      <formula>AND($I$37&lt;&gt;$I$38,$H$53="Ｂ")</formula>
    </cfRule>
  </conditionalFormatting>
  <conditionalFormatting sqref="G52">
    <cfRule type="expression" dxfId="31" priority="3">
      <formula>AND($I$37&lt;&gt;$I$38,$H$53="Ｂ")</formula>
    </cfRule>
  </conditionalFormatting>
  <conditionalFormatting sqref="G53">
    <cfRule type="expression" dxfId="30" priority="2">
      <formula>OR($I$37=$I$38,$H$53="Ａ")</formula>
    </cfRule>
  </conditionalFormatting>
  <conditionalFormatting sqref="H51:H53">
    <cfRule type="expression" dxfId="29" priority="1">
      <formula>$I$37=$I$38</formula>
    </cfRule>
  </conditionalFormatting>
  <conditionalFormatting sqref="I34">
    <cfRule type="expression" dxfId="28" priority="7">
      <formula>$I$33&lt;0</formula>
    </cfRule>
  </conditionalFormatting>
  <dataValidations count="11">
    <dataValidation type="list" allowBlank="1" showDropDown="0" showInputMessage="1" showErrorMessage="1" sqref="C5:D5">
      <formula1>"存続,廃止,廃止（有床診療所化）,廃止（無床診療所化）"</formula1>
    </dataValidation>
    <dataValidation imeMode="disabled" allowBlank="1" showDropDown="0" showInputMessage="1" showErrorMessage="1" sqref="C11:G11"/>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list" allowBlank="1" showDropDown="0" showInputMessage="1" showErrorMessage="1" sqref="H53">
      <formula1>IF($I$37&lt;&gt;$I$38,INDIRECT("I46:I47"),INDIRECT("I46"))</formula1>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79</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27" priority="6">
      <formula>$I$33&lt;0</formula>
    </cfRule>
  </conditionalFormatting>
  <conditionalFormatting sqref="C52:F52">
    <cfRule type="expression" dxfId="26" priority="5">
      <formula>OR($I$37=$I$38,$H$53="Ａ")</formula>
    </cfRule>
  </conditionalFormatting>
  <conditionalFormatting sqref="C53:F53">
    <cfRule type="expression" dxfId="25" priority="4">
      <formula>AND($I$37&lt;&gt;$I$38,$H$53="Ｂ")</formula>
    </cfRule>
  </conditionalFormatting>
  <conditionalFormatting sqref="G52">
    <cfRule type="expression" dxfId="24" priority="3">
      <formula>AND($I$37&lt;&gt;$I$38,$H$53="Ｂ")</formula>
    </cfRule>
  </conditionalFormatting>
  <conditionalFormatting sqref="G53">
    <cfRule type="expression" dxfId="23" priority="2">
      <formula>OR($I$37=$I$38,$H$53="Ａ")</formula>
    </cfRule>
  </conditionalFormatting>
  <conditionalFormatting sqref="H51:H53">
    <cfRule type="expression" dxfId="22" priority="1">
      <formula>$I$37=$I$38</formula>
    </cfRule>
  </conditionalFormatting>
  <conditionalFormatting sqref="I34">
    <cfRule type="expression" dxfId="21" priority="7">
      <formula>$I$33&lt;0</formula>
    </cfRule>
  </conditionalFormatting>
  <dataValidations count="11">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list" allowBlank="1" showDropDown="0" showInputMessage="1" showErrorMessage="1" sqref="H53">
      <formula1>IF($I$37&lt;&gt;$I$38,INDIRECT("I46:I47"),INDIRECT("I46"))</formula1>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imeMode="disabled" allowBlank="1" showDropDown="0" showInputMessage="1" showErrorMessage="1" sqref="C11:G11"/>
    <dataValidation type="list" allowBlank="1" showDropDown="0" showInputMessage="1" showErrorMessage="1" sqref="C5:D5">
      <formula1>"存続,廃止,廃止（有床診療所化）,廃止（無床診療所化）"</formula1>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81</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20" priority="6">
      <formula>$I$33&lt;0</formula>
    </cfRule>
  </conditionalFormatting>
  <conditionalFormatting sqref="C52:F52">
    <cfRule type="expression" dxfId="19" priority="5">
      <formula>OR($I$37=$I$38,$H$53="Ａ")</formula>
    </cfRule>
  </conditionalFormatting>
  <conditionalFormatting sqref="C53:F53">
    <cfRule type="expression" dxfId="18" priority="4">
      <formula>AND($I$37&lt;&gt;$I$38,$H$53="Ｂ")</formula>
    </cfRule>
  </conditionalFormatting>
  <conditionalFormatting sqref="G52">
    <cfRule type="expression" dxfId="17" priority="3">
      <formula>AND($I$37&lt;&gt;$I$38,$H$53="Ｂ")</formula>
    </cfRule>
  </conditionalFormatting>
  <conditionalFormatting sqref="G53">
    <cfRule type="expression" dxfId="16" priority="2">
      <formula>OR($I$37=$I$38,$H$53="Ａ")</formula>
    </cfRule>
  </conditionalFormatting>
  <conditionalFormatting sqref="H51:H53">
    <cfRule type="expression" dxfId="15" priority="1">
      <formula>$I$37=$I$38</formula>
    </cfRule>
  </conditionalFormatting>
  <conditionalFormatting sqref="I34">
    <cfRule type="expression" dxfId="14" priority="7">
      <formula>$I$33&lt;0</formula>
    </cfRule>
  </conditionalFormatting>
  <dataValidations count="11">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list" allowBlank="1" showDropDown="0" showInputMessage="1" showErrorMessage="1" sqref="H53">
      <formula1>IF($I$37&lt;&gt;$I$38,INDIRECT("I46:I47"),INDIRECT("I46"))</formula1>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imeMode="disabled" allowBlank="1" showDropDown="0" showInputMessage="1" showErrorMessage="1" sqref="C11:G11"/>
    <dataValidation type="list" allowBlank="1" showDropDown="0" showInputMessage="1" showErrorMessage="1" sqref="C5:D5">
      <formula1>"存続,廃止,廃止（有床診療所化）,廃止（無床診療所化）"</formula1>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82</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13" priority="6">
      <formula>$I$33&lt;0</formula>
    </cfRule>
  </conditionalFormatting>
  <conditionalFormatting sqref="C52:F52">
    <cfRule type="expression" dxfId="12" priority="5">
      <formula>OR($I$37=$I$38,$H$53="Ａ")</formula>
    </cfRule>
  </conditionalFormatting>
  <conditionalFormatting sqref="C53:F53">
    <cfRule type="expression" dxfId="11" priority="4">
      <formula>AND($I$37&lt;&gt;$I$38,$H$53="Ｂ")</formula>
    </cfRule>
  </conditionalFormatting>
  <conditionalFormatting sqref="G52">
    <cfRule type="expression" dxfId="10" priority="3">
      <formula>AND($I$37&lt;&gt;$I$38,$H$53="Ｂ")</formula>
    </cfRule>
  </conditionalFormatting>
  <conditionalFormatting sqref="G53">
    <cfRule type="expression" dxfId="9" priority="2">
      <formula>OR($I$37=$I$38,$H$53="Ａ")</formula>
    </cfRule>
  </conditionalFormatting>
  <conditionalFormatting sqref="H51:H53">
    <cfRule type="expression" dxfId="8" priority="1">
      <formula>$I$37=$I$38</formula>
    </cfRule>
  </conditionalFormatting>
  <conditionalFormatting sqref="I34">
    <cfRule type="expression" dxfId="7" priority="7">
      <formula>$I$33&lt;0</formula>
    </cfRule>
  </conditionalFormatting>
  <dataValidations count="11">
    <dataValidation type="list" allowBlank="1" showDropDown="0" showInputMessage="1" showErrorMessage="1" sqref="C5:D5">
      <formula1>"存続,廃止,廃止（有床診療所化）,廃止（無床診療所化）"</formula1>
    </dataValidation>
    <dataValidation imeMode="disabled" allowBlank="1" showDropDown="0" showInputMessage="1" showErrorMessage="1" sqref="C11:G11"/>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list" allowBlank="1" showDropDown="0" showInputMessage="1" showErrorMessage="1" sqref="H53">
      <formula1>IF($I$37&lt;&gt;$I$38,INDIRECT("I46:I47"),INDIRECT("I46"))</formula1>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W63"/>
  <sheetViews>
    <sheetView view="pageBreakPreview" zoomScale="85" zoomScaleSheetLayoutView="85" workbookViewId="0">
      <selection activeCell="AZ16" sqref="AZ16:BG18"/>
    </sheetView>
  </sheetViews>
  <sheetFormatPr defaultColWidth="9" defaultRowHeight="18.75"/>
  <cols>
    <col min="1" max="1" width="5.5" style="378" customWidth="1"/>
    <col min="2" max="2" width="27.375" style="378" customWidth="1"/>
    <col min="3" max="8" width="10.75" style="378" customWidth="1"/>
    <col min="9" max="9" width="16.5" style="378" customWidth="1"/>
    <col min="10" max="12" width="9" style="378" hidden="1" customWidth="1"/>
    <col min="13" max="20" width="11.625" style="378" hidden="1" customWidth="1"/>
    <col min="21" max="21" width="11.625" style="378" customWidth="1"/>
    <col min="22" max="16384" width="9" style="378"/>
  </cols>
  <sheetData>
    <row r="1" spans="1:23" ht="34.5" customHeight="1">
      <c r="A1" s="381" t="s">
        <v>50</v>
      </c>
    </row>
    <row r="2" spans="1:23" ht="15" customHeight="1">
      <c r="A2" s="382" t="s">
        <v>9</v>
      </c>
      <c r="B2" s="382" t="s">
        <v>125</v>
      </c>
      <c r="C2" s="413" t="s">
        <v>37</v>
      </c>
      <c r="D2" s="433"/>
      <c r="E2" s="433"/>
      <c r="F2" s="453"/>
      <c r="G2" s="382" t="s">
        <v>119</v>
      </c>
      <c r="H2" s="382"/>
      <c r="I2" s="382"/>
      <c r="K2" s="494"/>
      <c r="L2" s="494"/>
      <c r="M2" s="517"/>
      <c r="N2" s="517"/>
      <c r="O2" s="517"/>
      <c r="P2" s="517"/>
      <c r="Q2" s="494"/>
      <c r="R2" s="494"/>
      <c r="S2" s="517"/>
      <c r="T2" s="517"/>
      <c r="U2" s="517"/>
      <c r="V2" s="517"/>
      <c r="W2" s="494"/>
    </row>
    <row r="3" spans="1:23" ht="26.25" customHeight="1">
      <c r="A3" s="383" t="s">
        <v>84</v>
      </c>
      <c r="B3" s="395"/>
      <c r="C3" s="578"/>
      <c r="D3" s="579"/>
      <c r="E3" s="579"/>
      <c r="F3" s="580"/>
      <c r="G3" s="395"/>
      <c r="H3" s="395"/>
      <c r="I3" s="395"/>
    </row>
    <row r="4" spans="1:23" ht="15" customHeight="1">
      <c r="A4" s="383"/>
      <c r="B4" s="382" t="s">
        <v>48</v>
      </c>
      <c r="C4" s="415" t="s">
        <v>22</v>
      </c>
      <c r="D4" s="415"/>
      <c r="K4" s="494"/>
      <c r="L4" s="494"/>
      <c r="M4" s="517"/>
      <c r="N4" s="517"/>
      <c r="O4" s="517"/>
      <c r="P4" s="517"/>
      <c r="Q4" s="494"/>
      <c r="R4" s="494"/>
      <c r="S4" s="517"/>
      <c r="T4" s="517"/>
      <c r="U4" s="517"/>
      <c r="V4" s="517"/>
      <c r="W4" s="494"/>
    </row>
    <row r="5" spans="1:23" ht="26.25" customHeight="1">
      <c r="A5" s="383"/>
      <c r="B5" s="395"/>
      <c r="C5" s="395"/>
      <c r="D5" s="395"/>
      <c r="K5" s="494"/>
      <c r="L5" s="494"/>
      <c r="M5" s="517"/>
      <c r="N5" s="517"/>
      <c r="O5" s="517"/>
      <c r="P5" s="517"/>
    </row>
    <row r="6" spans="1:23" ht="19.5"/>
    <row r="7" spans="1:23" ht="14.1" customHeight="1">
      <c r="A7" s="382">
        <v>1</v>
      </c>
      <c r="B7" s="396" t="s">
        <v>131</v>
      </c>
      <c r="C7" s="416" t="s">
        <v>12</v>
      </c>
      <c r="D7" s="435" t="s">
        <v>27</v>
      </c>
      <c r="E7" s="447" t="s">
        <v>28</v>
      </c>
      <c r="F7" s="455" t="s">
        <v>21</v>
      </c>
      <c r="G7" s="467" t="s">
        <v>26</v>
      </c>
      <c r="H7" s="475" t="s">
        <v>52</v>
      </c>
      <c r="I7" s="484"/>
    </row>
    <row r="8" spans="1:23" ht="14.1" customHeight="1">
      <c r="A8" s="382"/>
      <c r="B8" s="397"/>
      <c r="C8" s="417"/>
      <c r="D8" s="436"/>
      <c r="E8" s="447"/>
      <c r="F8" s="456"/>
      <c r="G8" s="468"/>
      <c r="H8" s="476"/>
      <c r="I8" s="485" t="s">
        <v>133</v>
      </c>
      <c r="K8" s="378" t="s">
        <v>186</v>
      </c>
    </row>
    <row r="9" spans="1:23" ht="24" customHeight="1">
      <c r="A9" s="382"/>
      <c r="B9" s="398" t="s">
        <v>97</v>
      </c>
      <c r="C9" s="418"/>
      <c r="D9" s="437"/>
      <c r="E9" s="448"/>
      <c r="F9" s="457"/>
      <c r="G9" s="469"/>
      <c r="H9" s="477">
        <f>SUM(C9:G9)</f>
        <v>0</v>
      </c>
      <c r="I9" s="486">
        <f>SUM(C9,D9,F9)</f>
        <v>0</v>
      </c>
      <c r="K9" s="495" t="s">
        <v>139</v>
      </c>
      <c r="L9" s="506"/>
    </row>
    <row r="10" spans="1:23" ht="24" customHeight="1">
      <c r="A10" s="382"/>
      <c r="B10" s="399" t="s">
        <v>132</v>
      </c>
      <c r="C10" s="419"/>
      <c r="D10" s="438"/>
      <c r="E10" s="449"/>
      <c r="F10" s="458"/>
      <c r="G10" s="470"/>
      <c r="H10" s="478">
        <f>SUM(C10:G10)</f>
        <v>0</v>
      </c>
      <c r="I10" s="487">
        <f>SUM(C10,D10,F10)</f>
        <v>0</v>
      </c>
      <c r="K10" s="496"/>
      <c r="L10" s="507"/>
    </row>
    <row r="11" spans="1:23" ht="24" customHeight="1">
      <c r="A11" s="382"/>
      <c r="B11" s="400" t="str">
        <f>"③　統合前病床数＝"&amp;$K11&amp;" （※２）"</f>
        <v>③　統合前病床数＝② （※２）</v>
      </c>
      <c r="C11" s="420">
        <f>IF($K11="①",C9,C10)</f>
        <v>0</v>
      </c>
      <c r="D11" s="439">
        <f>IF($K11="①",D9,D10)</f>
        <v>0</v>
      </c>
      <c r="E11" s="450">
        <f>IF($K11="①",E9,E10)</f>
        <v>0</v>
      </c>
      <c r="F11" s="459">
        <f>IF($K11="①",F9,F10)</f>
        <v>0</v>
      </c>
      <c r="G11" s="471">
        <f>IF($K11="①",G9,G10)</f>
        <v>0</v>
      </c>
      <c r="H11" s="479">
        <f>SUM(C11:G11)</f>
        <v>0</v>
      </c>
      <c r="I11" s="459">
        <f>SUM(C11,D11,F11)</f>
        <v>0</v>
      </c>
      <c r="K11" s="497" t="str">
        <f>IF(I9&lt;I10,"①","②")</f>
        <v>②</v>
      </c>
      <c r="L11" s="508"/>
    </row>
    <row r="12" spans="1:23" s="378" customFormat="1" ht="54" customHeight="1">
      <c r="A12" s="384" t="s">
        <v>134</v>
      </c>
      <c r="B12" s="385"/>
      <c r="C12" s="385"/>
      <c r="D12" s="385"/>
      <c r="E12" s="385"/>
      <c r="F12" s="385"/>
      <c r="G12" s="385"/>
      <c r="H12" s="385"/>
      <c r="I12" s="385"/>
    </row>
    <row r="13" spans="1:23" s="378" customFormat="1">
      <c r="A13" s="385" t="s">
        <v>135</v>
      </c>
      <c r="B13" s="385"/>
      <c r="C13" s="385"/>
      <c r="D13" s="385"/>
      <c r="E13" s="385"/>
      <c r="F13" s="385"/>
      <c r="G13" s="385"/>
      <c r="H13" s="385"/>
      <c r="I13" s="385"/>
      <c r="S13" s="566"/>
    </row>
    <row r="14" spans="1:23" s="378" customFormat="1" ht="19.5">
      <c r="A14" s="385" t="s">
        <v>136</v>
      </c>
      <c r="B14" s="385"/>
      <c r="C14" s="385"/>
      <c r="D14" s="385"/>
      <c r="E14" s="385"/>
      <c r="F14" s="385"/>
      <c r="G14" s="385"/>
      <c r="H14" s="385"/>
      <c r="I14" s="385"/>
      <c r="K14" s="378" t="s">
        <v>171</v>
      </c>
      <c r="S14" s="567"/>
    </row>
    <row r="15" spans="1:23" ht="14.1" customHeight="1">
      <c r="K15" s="498" t="s">
        <v>167</v>
      </c>
      <c r="L15" s="509"/>
      <c r="M15" s="518" t="s">
        <v>12</v>
      </c>
      <c r="N15" s="518" t="s">
        <v>27</v>
      </c>
      <c r="O15" s="518" t="s">
        <v>28</v>
      </c>
      <c r="P15" s="537" t="s">
        <v>21</v>
      </c>
      <c r="Q15" s="544" t="s">
        <v>71</v>
      </c>
      <c r="R15" s="555" t="s">
        <v>52</v>
      </c>
      <c r="S15" s="568"/>
    </row>
    <row r="16" spans="1:23" ht="14.1" customHeight="1">
      <c r="A16" s="382">
        <v>2</v>
      </c>
      <c r="B16" s="401" t="s">
        <v>72</v>
      </c>
      <c r="C16" s="416" t="s">
        <v>12</v>
      </c>
      <c r="D16" s="435" t="s">
        <v>27</v>
      </c>
      <c r="E16" s="447" t="s">
        <v>28</v>
      </c>
      <c r="F16" s="455" t="s">
        <v>21</v>
      </c>
      <c r="G16" s="468" t="s">
        <v>71</v>
      </c>
      <c r="H16" s="475" t="s">
        <v>52</v>
      </c>
      <c r="I16" s="484"/>
      <c r="K16" s="499"/>
      <c r="L16" s="510"/>
      <c r="M16" s="519"/>
      <c r="N16" s="519"/>
      <c r="O16" s="519"/>
      <c r="P16" s="538"/>
      <c r="Q16" s="511"/>
      <c r="R16" s="555"/>
      <c r="S16" s="569" t="s">
        <v>140</v>
      </c>
    </row>
    <row r="17" spans="1:19" ht="14.1" customHeight="1">
      <c r="A17" s="382"/>
      <c r="B17" s="401"/>
      <c r="C17" s="417"/>
      <c r="D17" s="436"/>
      <c r="E17" s="447"/>
      <c r="F17" s="456"/>
      <c r="G17" s="468"/>
      <c r="H17" s="476"/>
      <c r="I17" s="485" t="s">
        <v>53</v>
      </c>
      <c r="K17" s="500"/>
      <c r="L17" s="511"/>
      <c r="M17" s="464">
        <f t="shared" ref="M17:S17" si="0">C18-C11</f>
        <v>0</v>
      </c>
      <c r="N17" s="464">
        <f t="shared" si="0"/>
        <v>0</v>
      </c>
      <c r="O17" s="464">
        <f t="shared" si="0"/>
        <v>0</v>
      </c>
      <c r="P17" s="482">
        <f t="shared" si="0"/>
        <v>0</v>
      </c>
      <c r="Q17" s="545">
        <f t="shared" si="0"/>
        <v>0</v>
      </c>
      <c r="R17" s="556">
        <f t="shared" si="0"/>
        <v>0</v>
      </c>
      <c r="S17" s="464">
        <f t="shared" si="0"/>
        <v>0</v>
      </c>
    </row>
    <row r="18" spans="1:19" ht="24" customHeight="1">
      <c r="A18" s="382"/>
      <c r="B18" s="401"/>
      <c r="C18" s="421"/>
      <c r="D18" s="440"/>
      <c r="E18" s="451"/>
      <c r="F18" s="460"/>
      <c r="G18" s="472">
        <v>0</v>
      </c>
      <c r="H18" s="480">
        <f>SUM(C18:G18)</f>
        <v>0</v>
      </c>
      <c r="I18" s="488">
        <f>SUM(C18,D18,F18)</f>
        <v>0</v>
      </c>
      <c r="K18" s="501" t="s">
        <v>35</v>
      </c>
      <c r="L18" s="512" t="s">
        <v>108</v>
      </c>
      <c r="M18" s="520">
        <f>IF(M17&gt;0,M17*-1,0)</f>
        <v>0</v>
      </c>
      <c r="N18" s="520">
        <f>IF(N17&gt;0,N17*-1,0)</f>
        <v>0</v>
      </c>
      <c r="O18" s="520">
        <f>IF(O17&gt;0,O17*-1,0)</f>
        <v>0</v>
      </c>
      <c r="P18" s="539">
        <f>IF(P17&gt;0,P17*-1,0)</f>
        <v>0</v>
      </c>
      <c r="Q18" s="546"/>
      <c r="R18" s="557"/>
      <c r="S18" s="570">
        <f>IF(S17&gt;0,S17*-1,0)</f>
        <v>0</v>
      </c>
    </row>
    <row r="19" spans="1:19" s="379" customFormat="1" ht="14.1" customHeight="1">
      <c r="C19" s="380"/>
      <c r="D19" s="380"/>
      <c r="E19" s="380"/>
      <c r="F19" s="380"/>
      <c r="G19" s="380"/>
      <c r="H19" s="380"/>
      <c r="I19" s="489"/>
      <c r="K19" s="502"/>
      <c r="L19" s="513" t="s">
        <v>60</v>
      </c>
      <c r="M19" s="521">
        <f>IF(M17&lt;0,M17*-1,0)</f>
        <v>0</v>
      </c>
      <c r="N19" s="521">
        <f>IF(N17&lt;0,N17*-1,0)</f>
        <v>0</v>
      </c>
      <c r="O19" s="521">
        <f>IF(O17&lt;0,O17*-1,0)</f>
        <v>0</v>
      </c>
      <c r="P19" s="540">
        <f>IF(P17&lt;0,P17*-1,0)</f>
        <v>0</v>
      </c>
      <c r="Q19" s="547"/>
      <c r="R19" s="558"/>
      <c r="S19" s="571">
        <f>IF(S17&lt;0,S17*-1,0)</f>
        <v>0</v>
      </c>
    </row>
    <row r="20" spans="1:19" ht="14.1" customHeight="1">
      <c r="A20" s="382">
        <v>3</v>
      </c>
      <c r="B20" s="401" t="s">
        <v>176</v>
      </c>
      <c r="C20" s="416" t="s">
        <v>12</v>
      </c>
      <c r="D20" s="435" t="s">
        <v>27</v>
      </c>
      <c r="E20" s="447" t="s">
        <v>28</v>
      </c>
      <c r="F20" s="455" t="s">
        <v>21</v>
      </c>
      <c r="G20" s="453" t="s">
        <v>58</v>
      </c>
      <c r="Q20" s="548"/>
    </row>
    <row r="21" spans="1:19" ht="14.1" customHeight="1">
      <c r="A21" s="382"/>
      <c r="B21" s="401"/>
      <c r="C21" s="417"/>
      <c r="D21" s="436"/>
      <c r="E21" s="447"/>
      <c r="F21" s="456"/>
      <c r="G21" s="453"/>
      <c r="K21" s="380"/>
      <c r="L21" s="380"/>
      <c r="M21" s="380"/>
      <c r="N21" s="380"/>
      <c r="O21" s="380"/>
      <c r="P21" s="380"/>
      <c r="Q21" s="422"/>
      <c r="R21" s="380"/>
      <c r="S21" s="380"/>
    </row>
    <row r="22" spans="1:19" ht="24" customHeight="1">
      <c r="A22" s="382"/>
      <c r="B22" s="401"/>
      <c r="C22" s="421"/>
      <c r="D22" s="440"/>
      <c r="E22" s="451"/>
      <c r="F22" s="460"/>
      <c r="G22" s="472">
        <f>SUM(C22,D22,F22)</f>
        <v>0</v>
      </c>
    </row>
    <row r="23" spans="1:19" ht="18.75" customHeight="1">
      <c r="A23" s="386" t="s">
        <v>142</v>
      </c>
      <c r="B23" s="402"/>
      <c r="C23" s="422"/>
      <c r="D23" s="422"/>
      <c r="E23" s="422"/>
      <c r="F23" s="422"/>
      <c r="G23" s="422"/>
      <c r="K23" s="378" t="s">
        <v>183</v>
      </c>
      <c r="P23" s="378" t="s">
        <v>184</v>
      </c>
    </row>
    <row r="24" spans="1:19" ht="14.1" customHeight="1">
      <c r="K24" s="503" t="s">
        <v>157</v>
      </c>
      <c r="L24" s="514"/>
      <c r="M24" s="522" t="s">
        <v>180</v>
      </c>
      <c r="N24" s="527" t="s">
        <v>181</v>
      </c>
      <c r="O24" s="533" t="s">
        <v>177</v>
      </c>
      <c r="P24" s="541" t="s">
        <v>65</v>
      </c>
      <c r="Q24" s="549"/>
      <c r="R24" s="559"/>
      <c r="S24" s="572"/>
    </row>
    <row r="25" spans="1:19" ht="21.75" customHeight="1">
      <c r="A25" s="382">
        <v>4</v>
      </c>
      <c r="B25" s="403" t="s">
        <v>98</v>
      </c>
      <c r="C25" s="423" t="s">
        <v>28</v>
      </c>
      <c r="D25" s="423" t="s">
        <v>54</v>
      </c>
      <c r="E25" s="423" t="s">
        <v>52</v>
      </c>
      <c r="K25" s="504"/>
      <c r="L25" s="515"/>
      <c r="M25" s="523" t="s">
        <v>158</v>
      </c>
      <c r="N25" s="528" t="s">
        <v>159</v>
      </c>
      <c r="O25" s="534" t="s">
        <v>160</v>
      </c>
      <c r="P25" s="542"/>
      <c r="Q25" s="550"/>
      <c r="R25" s="560" t="s">
        <v>83</v>
      </c>
      <c r="S25" s="573" t="s">
        <v>67</v>
      </c>
    </row>
    <row r="26" spans="1:19" ht="25.5" customHeight="1">
      <c r="A26" s="382"/>
      <c r="B26" s="403"/>
      <c r="C26" s="424">
        <f>IF(E11&lt;E18,P27,0)</f>
        <v>0</v>
      </c>
      <c r="D26" s="427"/>
      <c r="E26" s="424">
        <f>SUM(C26:D26)</f>
        <v>0</v>
      </c>
      <c r="F26" s="461"/>
      <c r="K26" s="504"/>
      <c r="L26" s="515"/>
      <c r="M26" s="524" t="s">
        <v>178</v>
      </c>
      <c r="N26" s="529" t="s">
        <v>179</v>
      </c>
      <c r="O26" s="535" t="s">
        <v>137</v>
      </c>
      <c r="P26" s="542"/>
      <c r="Q26" s="550"/>
      <c r="R26" s="561" t="s">
        <v>161</v>
      </c>
      <c r="S26" s="574" t="s">
        <v>162</v>
      </c>
    </row>
    <row r="27" spans="1:19" ht="14.1" customHeight="1">
      <c r="K27" s="505"/>
      <c r="L27" s="516"/>
      <c r="M27" s="525">
        <f>I11-I18</f>
        <v>0</v>
      </c>
      <c r="N27" s="530">
        <f>G22</f>
        <v>0</v>
      </c>
      <c r="O27" s="536">
        <f>IF(M27&gt;N27,M27-N27,0)</f>
        <v>0</v>
      </c>
      <c r="P27" s="543">
        <f>MIN(R27:S27)</f>
        <v>0</v>
      </c>
      <c r="Q27" s="551"/>
      <c r="R27" s="562">
        <f>O27-D26</f>
        <v>0</v>
      </c>
      <c r="S27" s="575">
        <f>E18+E22-E11</f>
        <v>0</v>
      </c>
    </row>
    <row r="28" spans="1:19" ht="14.1" customHeight="1">
      <c r="A28" s="382">
        <v>5</v>
      </c>
      <c r="B28" s="401" t="s">
        <v>144</v>
      </c>
      <c r="C28" s="416" t="s">
        <v>12</v>
      </c>
      <c r="D28" s="435" t="s">
        <v>27</v>
      </c>
      <c r="E28" s="447" t="s">
        <v>28</v>
      </c>
      <c r="F28" s="455" t="s">
        <v>21</v>
      </c>
      <c r="G28" s="468" t="s">
        <v>26</v>
      </c>
      <c r="H28" s="475" t="s">
        <v>52</v>
      </c>
      <c r="I28" s="484"/>
    </row>
    <row r="29" spans="1:19" ht="14.1" customHeight="1">
      <c r="A29" s="382"/>
      <c r="B29" s="401"/>
      <c r="C29" s="417"/>
      <c r="D29" s="436"/>
      <c r="E29" s="447"/>
      <c r="F29" s="456"/>
      <c r="G29" s="468"/>
      <c r="H29" s="476"/>
      <c r="I29" s="485" t="s">
        <v>53</v>
      </c>
    </row>
    <row r="30" spans="1:19" ht="24" customHeight="1">
      <c r="A30" s="382"/>
      <c r="B30" s="401"/>
      <c r="C30" s="425">
        <f>C11-C18</f>
        <v>0</v>
      </c>
      <c r="D30" s="441">
        <f>D11-D18</f>
        <v>0</v>
      </c>
      <c r="E30" s="452">
        <f>E11-E18</f>
        <v>0</v>
      </c>
      <c r="F30" s="462">
        <f>F11-F18</f>
        <v>0</v>
      </c>
      <c r="G30" s="472">
        <f>G11-G18</f>
        <v>0</v>
      </c>
      <c r="H30" s="480">
        <f>SUM(C30:G30)</f>
        <v>0</v>
      </c>
      <c r="I30" s="490">
        <f>C30+D30+F30</f>
        <v>0</v>
      </c>
    </row>
    <row r="31" spans="1:19" ht="14.1" customHeight="1"/>
    <row r="32" spans="1:19" ht="24.95" customHeight="1">
      <c r="F32" s="463" t="s">
        <v>166</v>
      </c>
      <c r="G32" s="473" t="s">
        <v>173</v>
      </c>
      <c r="H32" s="481" t="s">
        <v>182</v>
      </c>
      <c r="I32" s="491" t="s">
        <v>165</v>
      </c>
    </row>
    <row r="33" spans="1:19" ht="24.95" customHeight="1">
      <c r="F33" s="464">
        <f>I30</f>
        <v>0</v>
      </c>
      <c r="G33" s="464">
        <f>E26</f>
        <v>0</v>
      </c>
      <c r="H33" s="482">
        <f>G22</f>
        <v>0</v>
      </c>
      <c r="I33" s="488">
        <f>IF(F33-G33-H33&lt;0,0,F33-G33-H33)</f>
        <v>0</v>
      </c>
    </row>
    <row r="34" spans="1:19" ht="14.1" customHeight="1">
      <c r="I34" s="492" t="s">
        <v>168</v>
      </c>
    </row>
    <row r="35" spans="1:19" ht="14.1" customHeight="1">
      <c r="A35" s="382">
        <v>6</v>
      </c>
      <c r="B35" s="404" t="s">
        <v>145</v>
      </c>
      <c r="C35" s="416" t="s">
        <v>12</v>
      </c>
      <c r="D35" s="435" t="s">
        <v>27</v>
      </c>
      <c r="E35" s="447" t="s">
        <v>28</v>
      </c>
      <c r="F35" s="455" t="s">
        <v>21</v>
      </c>
      <c r="G35" s="468" t="s">
        <v>71</v>
      </c>
      <c r="H35" s="475" t="s">
        <v>52</v>
      </c>
      <c r="I35" s="484"/>
    </row>
    <row r="36" spans="1:19" ht="14.1" customHeight="1">
      <c r="A36" s="382"/>
      <c r="B36" s="405"/>
      <c r="C36" s="417"/>
      <c r="D36" s="436"/>
      <c r="E36" s="447"/>
      <c r="F36" s="456"/>
      <c r="G36" s="468"/>
      <c r="H36" s="476"/>
      <c r="I36" s="485" t="s">
        <v>53</v>
      </c>
    </row>
    <row r="37" spans="1:19" ht="24" customHeight="1">
      <c r="A37" s="382"/>
      <c r="B37" s="406" t="s">
        <v>97</v>
      </c>
      <c r="C37" s="426"/>
      <c r="D37" s="442"/>
      <c r="E37" s="451"/>
      <c r="F37" s="465"/>
      <c r="G37" s="474"/>
      <c r="H37" s="480">
        <f>SUM(C37:G37)</f>
        <v>0</v>
      </c>
      <c r="I37" s="493">
        <f>SUM(C37,D37,F37)</f>
        <v>0</v>
      </c>
    </row>
    <row r="38" spans="1:19" ht="24" customHeight="1">
      <c r="A38" s="382"/>
      <c r="B38" s="406" t="s">
        <v>146</v>
      </c>
      <c r="C38" s="421"/>
      <c r="D38" s="440"/>
      <c r="E38" s="451"/>
      <c r="F38" s="460"/>
      <c r="G38" s="474"/>
      <c r="H38" s="480">
        <f>SUM(C38:G38)</f>
        <v>0</v>
      </c>
      <c r="I38" s="462">
        <f>SUM(C38,D38,F38)</f>
        <v>0</v>
      </c>
    </row>
    <row r="39" spans="1:19" ht="18.75" customHeight="1">
      <c r="A39" s="386" t="s">
        <v>148</v>
      </c>
      <c r="B39" s="402"/>
      <c r="C39" s="422"/>
      <c r="D39" s="422"/>
      <c r="E39" s="422"/>
      <c r="F39" s="422"/>
      <c r="G39" s="422"/>
      <c r="M39" s="378" t="s">
        <v>43</v>
      </c>
    </row>
    <row r="40" spans="1:19" ht="14.1" customHeight="1">
      <c r="M40" s="378" t="s">
        <v>172</v>
      </c>
      <c r="N40" s="378" t="s">
        <v>185</v>
      </c>
      <c r="Q40" s="378" t="s">
        <v>185</v>
      </c>
    </row>
    <row r="41" spans="1:19" ht="33" customHeight="1">
      <c r="A41" s="387">
        <v>7</v>
      </c>
      <c r="B41" s="403" t="s">
        <v>99</v>
      </c>
      <c r="C41" s="423" t="s">
        <v>12</v>
      </c>
      <c r="D41" s="423" t="s">
        <v>27</v>
      </c>
      <c r="E41" s="423" t="s">
        <v>21</v>
      </c>
      <c r="F41" s="423" t="s">
        <v>52</v>
      </c>
      <c r="M41" s="526" t="s">
        <v>141</v>
      </c>
      <c r="N41" s="531" t="s">
        <v>105</v>
      </c>
      <c r="Q41" s="552" t="s">
        <v>138</v>
      </c>
      <c r="R41" s="563"/>
      <c r="S41" s="576" t="s">
        <v>154</v>
      </c>
    </row>
    <row r="42" spans="1:19" ht="23.25" customHeight="1">
      <c r="A42" s="388"/>
      <c r="B42" s="407" t="s">
        <v>149</v>
      </c>
      <c r="C42" s="427"/>
      <c r="D42" s="427"/>
      <c r="E42" s="427"/>
      <c r="F42" s="424">
        <f>SUM(C42:E42)</f>
        <v>0</v>
      </c>
      <c r="M42" s="443">
        <f>IF(AND(I37&lt;&gt;I38,H53="Ｂ"),E53,E52)</f>
        <v>0</v>
      </c>
      <c r="N42" s="532">
        <f>IF(AND(I37&lt;&gt;I38,H53="Ｂ"),C53,C52)</f>
        <v>0</v>
      </c>
      <c r="Q42" s="553">
        <v>0</v>
      </c>
      <c r="R42" s="564" t="s">
        <v>143</v>
      </c>
      <c r="S42" s="482">
        <v>1140</v>
      </c>
    </row>
    <row r="43" spans="1:19" ht="23.25" customHeight="1">
      <c r="A43" s="389"/>
      <c r="B43" s="407" t="s">
        <v>18</v>
      </c>
      <c r="C43" s="427"/>
      <c r="D43" s="427"/>
      <c r="E43" s="427"/>
      <c r="F43" s="424">
        <f>SUM(C43:E43)</f>
        <v>0</v>
      </c>
      <c r="Q43" s="553">
        <v>0.5</v>
      </c>
      <c r="R43" s="564" t="s">
        <v>78</v>
      </c>
      <c r="S43" s="482">
        <v>1368</v>
      </c>
    </row>
    <row r="44" spans="1:19" ht="23.25" customHeight="1">
      <c r="A44" s="390" t="s">
        <v>150</v>
      </c>
      <c r="B44" s="391"/>
      <c r="C44" s="391"/>
      <c r="D44" s="391"/>
      <c r="E44" s="391"/>
      <c r="F44" s="391"/>
      <c r="G44" s="391"/>
      <c r="H44" s="391"/>
      <c r="I44" s="391"/>
      <c r="Q44" s="553">
        <v>0.6</v>
      </c>
      <c r="R44" s="564" t="s">
        <v>155</v>
      </c>
      <c r="S44" s="482">
        <v>1596</v>
      </c>
    </row>
    <row r="45" spans="1:19" ht="23.25" customHeight="1">
      <c r="A45" s="391"/>
      <c r="B45" s="391"/>
      <c r="C45" s="391"/>
      <c r="D45" s="391"/>
      <c r="E45" s="391"/>
      <c r="F45" s="391"/>
      <c r="G45" s="391"/>
      <c r="H45" s="391"/>
      <c r="I45" s="391"/>
      <c r="Q45" s="553">
        <v>0.7</v>
      </c>
      <c r="R45" s="564" t="s">
        <v>147</v>
      </c>
      <c r="S45" s="482">
        <v>1824</v>
      </c>
    </row>
    <row r="46" spans="1:19" ht="23.25" customHeight="1">
      <c r="A46" s="391"/>
      <c r="B46" s="391"/>
      <c r="C46" s="391"/>
      <c r="D46" s="391"/>
      <c r="E46" s="391"/>
      <c r="F46" s="391"/>
      <c r="G46" s="391"/>
      <c r="H46" s="391"/>
      <c r="I46" s="391"/>
      <c r="Q46" s="553">
        <v>0.8</v>
      </c>
      <c r="R46" s="564" t="s">
        <v>156</v>
      </c>
      <c r="S46" s="482">
        <v>2052</v>
      </c>
    </row>
    <row r="47" spans="1:19" ht="23.25" customHeight="1">
      <c r="A47" s="391"/>
      <c r="B47" s="391"/>
      <c r="C47" s="391"/>
      <c r="D47" s="391"/>
      <c r="E47" s="391"/>
      <c r="F47" s="391"/>
      <c r="G47" s="391"/>
      <c r="H47" s="391"/>
      <c r="I47" s="391"/>
      <c r="Q47" s="554">
        <v>0.9</v>
      </c>
      <c r="R47" s="565"/>
      <c r="S47" s="577">
        <v>2280</v>
      </c>
    </row>
    <row r="48" spans="1:19" ht="23.25" customHeight="1">
      <c r="A48" s="391"/>
      <c r="B48" s="391"/>
      <c r="C48" s="391"/>
      <c r="D48" s="391"/>
      <c r="E48" s="391"/>
      <c r="F48" s="391"/>
      <c r="G48" s="391"/>
      <c r="H48" s="391"/>
      <c r="I48" s="391"/>
    </row>
    <row r="49" spans="1:19" s="380" customFormat="1">
      <c r="A49" s="392" t="s">
        <v>151</v>
      </c>
      <c r="B49" s="392"/>
      <c r="C49" s="392"/>
      <c r="D49" s="392"/>
      <c r="E49" s="392"/>
      <c r="F49" s="392"/>
      <c r="G49" s="392"/>
      <c r="H49" s="392"/>
      <c r="I49" s="392"/>
      <c r="J49" s="378"/>
      <c r="K49" s="378"/>
      <c r="L49" s="378"/>
      <c r="M49" s="378"/>
      <c r="N49" s="378"/>
      <c r="O49" s="378"/>
      <c r="P49" s="378"/>
      <c r="Q49" s="378"/>
      <c r="R49" s="378"/>
      <c r="S49" s="378"/>
    </row>
    <row r="50" spans="1:19" ht="14.1" customHeight="1"/>
    <row r="51" spans="1:19" s="378" customFormat="1" ht="24" customHeight="1">
      <c r="A51" s="387">
        <v>8</v>
      </c>
      <c r="B51" s="408" t="s">
        <v>100</v>
      </c>
      <c r="C51" s="428" t="s">
        <v>86</v>
      </c>
      <c r="D51" s="428"/>
      <c r="E51" s="428" t="s">
        <v>56</v>
      </c>
      <c r="F51" s="428"/>
      <c r="H51" s="403" t="s">
        <v>101</v>
      </c>
    </row>
    <row r="52" spans="1:19" s="378" customFormat="1" ht="24" customHeight="1">
      <c r="A52" s="388"/>
      <c r="B52" s="409" t="s">
        <v>102</v>
      </c>
      <c r="C52" s="429">
        <f>IFERROR(ROUNDDOWN(F42/I37*1/365,3),0)</f>
        <v>0</v>
      </c>
      <c r="D52" s="429"/>
      <c r="E52" s="431">
        <f>ROUNDDOWN(C52*I37,0)</f>
        <v>0</v>
      </c>
      <c r="F52" s="431"/>
      <c r="G52" s="378" t="s">
        <v>104</v>
      </c>
      <c r="H52" s="423"/>
      <c r="I52" s="379" t="s">
        <v>107</v>
      </c>
    </row>
    <row r="53" spans="1:19" s="378" customFormat="1" ht="24" customHeight="1">
      <c r="A53" s="389"/>
      <c r="B53" s="409" t="s">
        <v>106</v>
      </c>
      <c r="C53" s="429">
        <f>IFERROR(ROUNDDOWN(F43/I38*1/365,3),0)</f>
        <v>0</v>
      </c>
      <c r="D53" s="429"/>
      <c r="E53" s="431">
        <f>ROUNDDOWN(C53*I38,0)</f>
        <v>0</v>
      </c>
      <c r="F53" s="431"/>
      <c r="G53" s="378" t="s">
        <v>104</v>
      </c>
      <c r="H53" s="483" t="s">
        <v>107</v>
      </c>
      <c r="I53" s="379" t="s">
        <v>111</v>
      </c>
    </row>
    <row r="54" spans="1:19" ht="14.1" customHeight="1"/>
    <row r="55" spans="1:19" ht="25.5" customHeight="1">
      <c r="A55" s="382">
        <v>9</v>
      </c>
      <c r="B55" s="410" t="s">
        <v>152</v>
      </c>
      <c r="C55" s="428" t="s">
        <v>46</v>
      </c>
      <c r="D55" s="415" t="s">
        <v>124</v>
      </c>
      <c r="E55" s="428" t="s">
        <v>59</v>
      </c>
    </row>
    <row r="56" spans="1:19" ht="25.5" customHeight="1">
      <c r="A56" s="382"/>
      <c r="B56" s="410"/>
      <c r="C56" s="430">
        <f>VLOOKUP(N42,Q42:S47,3)</f>
        <v>1140</v>
      </c>
      <c r="D56" s="443">
        <f>IF(I11&lt;M42,0,IF(I11-M42&gt;I33,I33,I11-M42))</f>
        <v>0</v>
      </c>
      <c r="E56" s="430">
        <f>IF(D56&gt;0,C56*D56,0)</f>
        <v>0</v>
      </c>
    </row>
    <row r="57" spans="1:19" ht="14.1" customHeight="1"/>
    <row r="58" spans="1:19" ht="25.5" customHeight="1">
      <c r="A58" s="382">
        <v>10</v>
      </c>
      <c r="B58" s="410" t="s">
        <v>153</v>
      </c>
      <c r="C58" s="428" t="s">
        <v>46</v>
      </c>
      <c r="D58" s="415" t="s">
        <v>124</v>
      </c>
      <c r="E58" s="428" t="s">
        <v>59</v>
      </c>
    </row>
    <row r="59" spans="1:19" ht="25.5" customHeight="1">
      <c r="A59" s="382"/>
      <c r="B59" s="410"/>
      <c r="C59" s="430">
        <f>S47</f>
        <v>2280</v>
      </c>
      <c r="D59" s="444">
        <f>I33-D56</f>
        <v>0</v>
      </c>
      <c r="E59" s="430">
        <f>C59*D59</f>
        <v>0</v>
      </c>
    </row>
    <row r="60" spans="1:19" ht="14.1" customHeight="1"/>
    <row r="61" spans="1:19" ht="23.1" customHeight="1">
      <c r="A61" s="382">
        <v>11</v>
      </c>
      <c r="B61" s="411" t="s">
        <v>88</v>
      </c>
      <c r="C61" s="431" t="str">
        <f>申請書!C190</f>
        <v>非該当</v>
      </c>
      <c r="D61" s="445">
        <f>IF(C61="該当",1.5,1)</f>
        <v>1</v>
      </c>
    </row>
    <row r="62" spans="1:19" ht="14.1" customHeight="1"/>
    <row r="63" spans="1:19" ht="23.1" customHeight="1">
      <c r="A63" s="393">
        <v>12</v>
      </c>
      <c r="B63" s="412" t="s">
        <v>61</v>
      </c>
      <c r="C63" s="432">
        <f>(E56+E59)*D61</f>
        <v>0</v>
      </c>
      <c r="D63" s="446"/>
      <c r="F63" s="466"/>
      <c r="G63" s="422"/>
    </row>
    <row r="65" ht="24.75" customHeight="1"/>
  </sheetData>
  <sheetProtection sheet="1" selectLockedCells="1"/>
  <mergeCells count="81">
    <mergeCell ref="C2:F2"/>
    <mergeCell ref="G2:I2"/>
    <mergeCell ref="C3:F3"/>
    <mergeCell ref="G3:I3"/>
    <mergeCell ref="C4:D4"/>
    <mergeCell ref="C5:D5"/>
    <mergeCell ref="K11:L11"/>
    <mergeCell ref="A12:I12"/>
    <mergeCell ref="A13:I13"/>
    <mergeCell ref="A14:I14"/>
    <mergeCell ref="P27:Q27"/>
    <mergeCell ref="Q41:R41"/>
    <mergeCell ref="A49:I49"/>
    <mergeCell ref="C51:D51"/>
    <mergeCell ref="E51:F51"/>
    <mergeCell ref="C52:D52"/>
    <mergeCell ref="E52:F52"/>
    <mergeCell ref="C53:D53"/>
    <mergeCell ref="E53:F53"/>
    <mergeCell ref="C63:D63"/>
    <mergeCell ref="A3:A5"/>
    <mergeCell ref="A7:A11"/>
    <mergeCell ref="B7:B8"/>
    <mergeCell ref="C7:C8"/>
    <mergeCell ref="D7:D8"/>
    <mergeCell ref="E7:E8"/>
    <mergeCell ref="F7:F8"/>
    <mergeCell ref="G7:G8"/>
    <mergeCell ref="H7:H8"/>
    <mergeCell ref="K9:L10"/>
    <mergeCell ref="K15:L17"/>
    <mergeCell ref="M15:M16"/>
    <mergeCell ref="N15:N16"/>
    <mergeCell ref="O15:O16"/>
    <mergeCell ref="P15:P16"/>
    <mergeCell ref="Q15:Q16"/>
    <mergeCell ref="R15:R16"/>
    <mergeCell ref="A16:A18"/>
    <mergeCell ref="B16:B18"/>
    <mergeCell ref="C16:C17"/>
    <mergeCell ref="D16:D17"/>
    <mergeCell ref="E16:E17"/>
    <mergeCell ref="F16:F17"/>
    <mergeCell ref="G16:G17"/>
    <mergeCell ref="H16:H17"/>
    <mergeCell ref="K18:K19"/>
    <mergeCell ref="A20:A22"/>
    <mergeCell ref="B20:B22"/>
    <mergeCell ref="C20:C21"/>
    <mergeCell ref="D20:D21"/>
    <mergeCell ref="E20:E21"/>
    <mergeCell ref="F20:F21"/>
    <mergeCell ref="G20:G21"/>
    <mergeCell ref="K24:L27"/>
    <mergeCell ref="P24:Q26"/>
    <mergeCell ref="A25:A26"/>
    <mergeCell ref="B25:B26"/>
    <mergeCell ref="A28:A30"/>
    <mergeCell ref="B28:B30"/>
    <mergeCell ref="C28:C29"/>
    <mergeCell ref="D28:D29"/>
    <mergeCell ref="E28:E29"/>
    <mergeCell ref="F28:F29"/>
    <mergeCell ref="G28:G29"/>
    <mergeCell ref="H28:H29"/>
    <mergeCell ref="A35:A38"/>
    <mergeCell ref="B35:B36"/>
    <mergeCell ref="C35:C36"/>
    <mergeCell ref="D35:D36"/>
    <mergeCell ref="E35:E36"/>
    <mergeCell ref="F35:F36"/>
    <mergeCell ref="G35:G36"/>
    <mergeCell ref="H35:H36"/>
    <mergeCell ref="A41:A43"/>
    <mergeCell ref="A44:I48"/>
    <mergeCell ref="A51:A53"/>
    <mergeCell ref="H51:H52"/>
    <mergeCell ref="A55:A56"/>
    <mergeCell ref="B55:B56"/>
    <mergeCell ref="A58:A59"/>
    <mergeCell ref="B58:B59"/>
  </mergeCells>
  <phoneticPr fontId="49"/>
  <conditionalFormatting sqref="I33">
    <cfRule type="expression" dxfId="6" priority="6">
      <formula>$I$33&lt;0</formula>
    </cfRule>
  </conditionalFormatting>
  <conditionalFormatting sqref="C52:F52">
    <cfRule type="expression" dxfId="5" priority="5">
      <formula>OR($I$37=$I$38,$H$53="Ａ")</formula>
    </cfRule>
  </conditionalFormatting>
  <conditionalFormatting sqref="C53:F53">
    <cfRule type="expression" dxfId="4" priority="4">
      <formula>AND($I$37&lt;&gt;$I$38,$H$53="Ｂ")</formula>
    </cfRule>
  </conditionalFormatting>
  <conditionalFormatting sqref="G52">
    <cfRule type="expression" dxfId="3" priority="3">
      <formula>AND($I$37&lt;&gt;$I$38,$H$53="Ｂ")</formula>
    </cfRule>
  </conditionalFormatting>
  <conditionalFormatting sqref="G53">
    <cfRule type="expression" dxfId="2" priority="2">
      <formula>OR($I$37=$I$38,$H$53="Ａ")</formula>
    </cfRule>
  </conditionalFormatting>
  <conditionalFormatting sqref="H51:H53">
    <cfRule type="expression" dxfId="1" priority="1">
      <formula>$I$37=$I$38</formula>
    </cfRule>
  </conditionalFormatting>
  <conditionalFormatting sqref="I34">
    <cfRule type="expression" dxfId="0" priority="7">
      <formula>$I$33&lt;0</formula>
    </cfRule>
  </conditionalFormatting>
  <dataValidations count="11">
    <dataValidation type="whole" imeMode="disabled" allowBlank="1" showDropDown="0" showInputMessage="1" showErrorMessage="1" error="統合後の高度急性期機能の病床数が統合前と比べて_x000a_　・増えている場合→その増加分を超える病床数の融通を受けることはできません。_x000a_　・減っている場合→その減少分を超える病床数を融通することはできません。" sqref="C22">
      <formula1>M18</formula1>
      <formula2>M19</formula2>
    </dataValidation>
    <dataValidation type="whole" imeMode="disabled" allowBlank="1" showDropDown="0" showInputMessage="1" showErrorMessage="1" error="統合後の急性期機能の病床数が統合前と比べて_x000a_　・増えている場合→その増加分を超える病床数の融通を受けることはできません。_x000a_　・減っている場合→その減少分を超える病床数を融通することはできません。" sqref="D22">
      <formula1>N18</formula1>
      <formula2>N19</formula2>
    </dataValidation>
    <dataValidation type="whole" imeMode="disabled" operator="greaterThanOrEqual" allowBlank="1" showDropDown="0" showInputMessage="1" showErrorMessage="1" error="平成30年度病床機能報告における稼働病床数未満の数値は入力できません。" sqref="C37:G37">
      <formula1>C9</formula1>
    </dataValidation>
    <dataValidation type="list" allowBlank="1" showDropDown="0" showInputMessage="1" showErrorMessage="1" sqref="H53">
      <formula1>IF($I$37&lt;&gt;$I$38,INDIRECT("I46:I47"),INDIRECT("I46"))</formula1>
    </dataValidation>
    <dataValidation type="whole" imeMode="disabled" allowBlank="1" showDropDown="0" showInputMessage="1" showErrorMessage="1" error="対象３区分の減少病床数の合計（融通分を除く）を超える転換はできません。" sqref="D26">
      <formula1>0</formula1>
      <formula2>O27</formula2>
    </dataValidation>
    <dataValidation type="whole" imeMode="disabled" allowBlank="1" showDropDown="0" showInputMessage="1" showErrorMessage="1" error="統合後の慢性期機能の病床数が統合前と比べて_x000a_　・増えている場合→その増加分を超える病床数の融通を受けることはできません。_x000a_　・減っている場合→その減少分を超える病床数を融通することはできません。" sqref="F22">
      <formula1>P18</formula1>
      <formula2>P19</formula2>
    </dataValidation>
    <dataValidation type="whole" imeMode="disabled" operator="greaterThanOrEqual" allowBlank="1" showDropDown="0" showInputMessage="1" showErrorMessage="1" error="0以上の値を入力してください。" sqref="C9:G10 C18:F18 C42:E43">
      <formula1>0</formula1>
    </dataValidation>
    <dataValidation type="whole" imeMode="disabled" operator="greaterThanOrEqual" allowBlank="1" showDropDown="0" showInputMessage="1" showErrorMessage="1" error="令和２年４月１日時点における稼働病床数未満の数値は入力できません。" sqref="C38:G38">
      <formula1>C10</formula1>
    </dataValidation>
    <dataValidation type="whole" imeMode="disabled" allowBlank="1" showDropDown="0" showInputMessage="1" showErrorMessage="1" error="統合後の回復期機能の病床数が統合前と比べて_x000a_　・増えている場合→その増加分を超える病床数の融通を受けることはできません。_x000a_　・減っている場合→その減少分を超える病床数の融通をすることはできません。" sqref="E22">
      <formula1>O18</formula1>
      <formula2>O19</formula2>
    </dataValidation>
    <dataValidation imeMode="disabled" allowBlank="1" showDropDown="0" showInputMessage="1" showErrorMessage="1" sqref="C11:G11"/>
    <dataValidation type="list" allowBlank="1" showDropDown="0" showInputMessage="1" showErrorMessage="1" sqref="C5:D5">
      <formula1>"存続,廃止,廃止（有床診療所化）,廃止（無床診療所化）"</formula1>
    </dataValidation>
  </dataValidations>
  <pageMargins left="0.70866141732283472" right="0.70866141732283472" top="0.39370078740157483" bottom="0.39370078740157483" header="0.31496062992125984" footer="0.31496062992125984"/>
  <pageSetup paperSize="9" scale="67" fitToWidth="0" fitToHeight="1" orientation="portrait" usePrinterDefaults="1" r:id="rId1"/>
  <colBreaks count="1" manualBreakCount="1">
    <brk id="9" max="57" man="1"/>
  </col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申請書</vt:lpstr>
      <vt:lpstr>（参考）総括表</vt:lpstr>
      <vt:lpstr>支給申請額算定シート（Ⅰ．代表医療機関）</vt:lpstr>
      <vt:lpstr>支給申請額算定シート（Ⅱ．統合関係医療機関）</vt:lpstr>
      <vt:lpstr>支給申請額算定シート（Ⅲ．統合関係医療機関）</vt:lpstr>
      <vt:lpstr>支給申請額算定シート（Ⅳ．統合関係医療機関）</vt:lpstr>
      <vt:lpstr>支給申請額算定シート（Ⅴ．統合関係医療機関）</vt:lpstr>
      <vt:lpstr>支給申請額算定シート（Ⅵ．統合関係医療機関）</vt:lpstr>
      <vt:lpstr>支給申請額算定シート（Ⅶ．統合関係医療機関）</vt:lpstr>
      <vt:lpstr>支給申請額算定シート（Ⅷ．統合関係医療機関）</vt:lpstr>
      <vt:lpstr>支給申請額算定シート（Ⅸ．統合関係医療機関）</vt:lpstr>
      <vt:lpstr>支給申請額算定シート（Ⅹ．統合関係医療機関）</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2026-07-14T05:01:33Z</dcterms:created>
  <dcterms:modified xsi:type="dcterms:W3CDTF">2026-09-23T23:57:39Z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2026-09-23T23:57:39Z</vt:filetime>
  </property>
</Properties>
</file>